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Sd_Flae\EspaceFl2\01- Répartition DGF\DGF 2025\7. Synthèse\EPCI\"/>
    </mc:Choice>
  </mc:AlternateContent>
  <bookViews>
    <workbookView xWindow="0" yWindow="0" windowWidth="28800" windowHeight="10200"/>
  </bookViews>
  <sheets>
    <sheet name="2025" sheetId="1" r:id="rId1"/>
  </sheets>
  <definedNames>
    <definedName name="_xlnm._FilterDatabase" localSheetId="0" hidden="1">'2025'!$B$13:$AT$1274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9" i="1" l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4" i="1"/>
  <c r="AE15" i="1" l="1"/>
  <c r="AD14" i="1"/>
  <c r="AK14" i="1" s="1"/>
  <c r="AF15" i="1"/>
  <c r="Z15" i="1"/>
  <c r="Z16" i="1"/>
  <c r="Z17" i="1"/>
  <c r="Z18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4" i="1"/>
  <c r="X20" i="1"/>
  <c r="W16" i="1"/>
  <c r="T15" i="1"/>
  <c r="S16" i="1"/>
  <c r="R14" i="1"/>
  <c r="Q12" i="1" l="1"/>
  <c r="AH12" i="1" l="1"/>
  <c r="N12" i="1" l="1"/>
  <c r="AI12" i="1" l="1"/>
  <c r="AC12" i="1"/>
  <c r="AB12" i="1"/>
  <c r="V12" i="1"/>
  <c r="U12" i="1"/>
  <c r="P12" i="1"/>
  <c r="O12" i="1"/>
  <c r="J12" i="1"/>
  <c r="I12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W15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X15" i="1"/>
  <c r="X16" i="1"/>
  <c r="X17" i="1"/>
  <c r="X18" i="1"/>
  <c r="X19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AD15" i="1"/>
  <c r="AK15" i="1" s="1"/>
  <c r="AD16" i="1"/>
  <c r="AK16" i="1" s="1"/>
  <c r="AD17" i="1"/>
  <c r="AK17" i="1" s="1"/>
  <c r="AD18" i="1"/>
  <c r="AK18" i="1" s="1"/>
  <c r="AD19" i="1"/>
  <c r="AK19" i="1" s="1"/>
  <c r="AD20" i="1"/>
  <c r="AK20" i="1" s="1"/>
  <c r="AD21" i="1"/>
  <c r="AK21" i="1" s="1"/>
  <c r="AD22" i="1"/>
  <c r="AK22" i="1" s="1"/>
  <c r="AD23" i="1"/>
  <c r="AK23" i="1" s="1"/>
  <c r="AD24" i="1"/>
  <c r="AK24" i="1" s="1"/>
  <c r="AD25" i="1"/>
  <c r="AK25" i="1" s="1"/>
  <c r="AD26" i="1"/>
  <c r="AK26" i="1" s="1"/>
  <c r="AD27" i="1"/>
  <c r="AK27" i="1" s="1"/>
  <c r="AD28" i="1"/>
  <c r="AK28" i="1" s="1"/>
  <c r="AD29" i="1"/>
  <c r="AK29" i="1" s="1"/>
  <c r="AD30" i="1"/>
  <c r="AK30" i="1" s="1"/>
  <c r="AD31" i="1"/>
  <c r="AK31" i="1" s="1"/>
  <c r="AD32" i="1"/>
  <c r="AK32" i="1" s="1"/>
  <c r="AD33" i="1"/>
  <c r="AK33" i="1" s="1"/>
  <c r="AD34" i="1"/>
  <c r="AK34" i="1" s="1"/>
  <c r="AD35" i="1"/>
  <c r="AK35" i="1" s="1"/>
  <c r="AD36" i="1"/>
  <c r="AK36" i="1" s="1"/>
  <c r="AD37" i="1"/>
  <c r="AK37" i="1" s="1"/>
  <c r="AD38" i="1"/>
  <c r="AK38" i="1" s="1"/>
  <c r="AD39" i="1"/>
  <c r="AK39" i="1" s="1"/>
  <c r="AD40" i="1"/>
  <c r="AK40" i="1" s="1"/>
  <c r="AD41" i="1"/>
  <c r="AK41" i="1" s="1"/>
  <c r="AD42" i="1"/>
  <c r="AK42" i="1" s="1"/>
  <c r="AD43" i="1"/>
  <c r="AK43" i="1" s="1"/>
  <c r="AD44" i="1"/>
  <c r="AK44" i="1" s="1"/>
  <c r="AD45" i="1"/>
  <c r="AK45" i="1" s="1"/>
  <c r="AD46" i="1"/>
  <c r="AK46" i="1" s="1"/>
  <c r="AD47" i="1"/>
  <c r="AK47" i="1" s="1"/>
  <c r="AD48" i="1"/>
  <c r="AK48" i="1" s="1"/>
  <c r="AD49" i="1"/>
  <c r="AK49" i="1" s="1"/>
  <c r="AD50" i="1"/>
  <c r="AK50" i="1" s="1"/>
  <c r="AD51" i="1"/>
  <c r="AK51" i="1" s="1"/>
  <c r="AD52" i="1"/>
  <c r="AK52" i="1" s="1"/>
  <c r="AD53" i="1"/>
  <c r="AK53" i="1" s="1"/>
  <c r="AD54" i="1"/>
  <c r="AK54" i="1" s="1"/>
  <c r="AD55" i="1"/>
  <c r="AK55" i="1" s="1"/>
  <c r="AD56" i="1"/>
  <c r="AK56" i="1" s="1"/>
  <c r="AD57" i="1"/>
  <c r="AK57" i="1" s="1"/>
  <c r="AD58" i="1"/>
  <c r="AK58" i="1" s="1"/>
  <c r="AD59" i="1"/>
  <c r="AK59" i="1" s="1"/>
  <c r="AD60" i="1"/>
  <c r="AK60" i="1" s="1"/>
  <c r="AD61" i="1"/>
  <c r="AK61" i="1" s="1"/>
  <c r="AD62" i="1"/>
  <c r="AK62" i="1" s="1"/>
  <c r="AD63" i="1"/>
  <c r="AK63" i="1" s="1"/>
  <c r="AD64" i="1"/>
  <c r="AK64" i="1" s="1"/>
  <c r="AD65" i="1"/>
  <c r="AK65" i="1" s="1"/>
  <c r="AD66" i="1"/>
  <c r="AK66" i="1" s="1"/>
  <c r="AD67" i="1"/>
  <c r="AK67" i="1" s="1"/>
  <c r="AD68" i="1"/>
  <c r="AK68" i="1" s="1"/>
  <c r="AD69" i="1"/>
  <c r="AK69" i="1" s="1"/>
  <c r="AD70" i="1"/>
  <c r="AK70" i="1" s="1"/>
  <c r="AD71" i="1"/>
  <c r="AK71" i="1" s="1"/>
  <c r="AD72" i="1"/>
  <c r="AK72" i="1" s="1"/>
  <c r="AD73" i="1"/>
  <c r="AK73" i="1" s="1"/>
  <c r="AD74" i="1"/>
  <c r="AK74" i="1" s="1"/>
  <c r="AD75" i="1"/>
  <c r="AK75" i="1" s="1"/>
  <c r="AD76" i="1"/>
  <c r="AK76" i="1" s="1"/>
  <c r="AD77" i="1"/>
  <c r="AK77" i="1" s="1"/>
  <c r="AD78" i="1"/>
  <c r="AK78" i="1" s="1"/>
  <c r="AD79" i="1"/>
  <c r="AK79" i="1" s="1"/>
  <c r="AD80" i="1"/>
  <c r="AK80" i="1" s="1"/>
  <c r="AD81" i="1"/>
  <c r="AK81" i="1" s="1"/>
  <c r="AD82" i="1"/>
  <c r="AK82" i="1" s="1"/>
  <c r="AD83" i="1"/>
  <c r="AK83" i="1" s="1"/>
  <c r="AD84" i="1"/>
  <c r="AK84" i="1" s="1"/>
  <c r="AD85" i="1"/>
  <c r="AK85" i="1" s="1"/>
  <c r="AD86" i="1"/>
  <c r="AK86" i="1" s="1"/>
  <c r="AD87" i="1"/>
  <c r="AK87" i="1" s="1"/>
  <c r="AD88" i="1"/>
  <c r="AK88" i="1" s="1"/>
  <c r="AD89" i="1"/>
  <c r="AK89" i="1" s="1"/>
  <c r="AD90" i="1"/>
  <c r="AK90" i="1" s="1"/>
  <c r="AD91" i="1"/>
  <c r="AK91" i="1" s="1"/>
  <c r="AD92" i="1"/>
  <c r="AK92" i="1" s="1"/>
  <c r="AD93" i="1"/>
  <c r="AK93" i="1" s="1"/>
  <c r="AD94" i="1"/>
  <c r="AK94" i="1" s="1"/>
  <c r="AD95" i="1"/>
  <c r="AK95" i="1" s="1"/>
  <c r="AD96" i="1"/>
  <c r="AK96" i="1" s="1"/>
  <c r="AD97" i="1"/>
  <c r="AK97" i="1" s="1"/>
  <c r="AD98" i="1"/>
  <c r="AK98" i="1" s="1"/>
  <c r="AD99" i="1"/>
  <c r="AK99" i="1" s="1"/>
  <c r="AD100" i="1"/>
  <c r="AK100" i="1" s="1"/>
  <c r="AD101" i="1"/>
  <c r="AK101" i="1" s="1"/>
  <c r="AD102" i="1"/>
  <c r="AK102" i="1" s="1"/>
  <c r="AD103" i="1"/>
  <c r="AK103" i="1" s="1"/>
  <c r="AD104" i="1"/>
  <c r="AK104" i="1" s="1"/>
  <c r="AD105" i="1"/>
  <c r="AK105" i="1" s="1"/>
  <c r="AD106" i="1"/>
  <c r="AK106" i="1" s="1"/>
  <c r="AD107" i="1"/>
  <c r="AK107" i="1" s="1"/>
  <c r="AD108" i="1"/>
  <c r="AK108" i="1" s="1"/>
  <c r="AD109" i="1"/>
  <c r="AK109" i="1" s="1"/>
  <c r="AD110" i="1"/>
  <c r="AK110" i="1" s="1"/>
  <c r="AD111" i="1"/>
  <c r="AK111" i="1" s="1"/>
  <c r="AD112" i="1"/>
  <c r="AK112" i="1" s="1"/>
  <c r="AD113" i="1"/>
  <c r="AK113" i="1" s="1"/>
  <c r="AD114" i="1"/>
  <c r="AK114" i="1" s="1"/>
  <c r="AD115" i="1"/>
  <c r="AK115" i="1" s="1"/>
  <c r="AD116" i="1"/>
  <c r="AK116" i="1" s="1"/>
  <c r="AD117" i="1"/>
  <c r="AK117" i="1" s="1"/>
  <c r="AD118" i="1"/>
  <c r="AK118" i="1" s="1"/>
  <c r="AD119" i="1"/>
  <c r="AK119" i="1" s="1"/>
  <c r="AD120" i="1"/>
  <c r="AK120" i="1" s="1"/>
  <c r="AD121" i="1"/>
  <c r="AK121" i="1" s="1"/>
  <c r="AD122" i="1"/>
  <c r="AK122" i="1" s="1"/>
  <c r="AD123" i="1"/>
  <c r="AK123" i="1" s="1"/>
  <c r="AD124" i="1"/>
  <c r="AK124" i="1" s="1"/>
  <c r="AD125" i="1"/>
  <c r="AK125" i="1" s="1"/>
  <c r="AD126" i="1"/>
  <c r="AK126" i="1" s="1"/>
  <c r="AD127" i="1"/>
  <c r="AK127" i="1" s="1"/>
  <c r="AD128" i="1"/>
  <c r="AK128" i="1" s="1"/>
  <c r="AD129" i="1"/>
  <c r="AK129" i="1" s="1"/>
  <c r="AD130" i="1"/>
  <c r="AK130" i="1" s="1"/>
  <c r="AD131" i="1"/>
  <c r="AK131" i="1" s="1"/>
  <c r="AD132" i="1"/>
  <c r="AK132" i="1" s="1"/>
  <c r="AD133" i="1"/>
  <c r="AK133" i="1" s="1"/>
  <c r="AD134" i="1"/>
  <c r="AK134" i="1" s="1"/>
  <c r="AD135" i="1"/>
  <c r="AK135" i="1" s="1"/>
  <c r="AD136" i="1"/>
  <c r="AK136" i="1" s="1"/>
  <c r="AD137" i="1"/>
  <c r="AK137" i="1" s="1"/>
  <c r="AD138" i="1"/>
  <c r="AK138" i="1" s="1"/>
  <c r="AD139" i="1"/>
  <c r="AK139" i="1" s="1"/>
  <c r="AD140" i="1"/>
  <c r="AK140" i="1" s="1"/>
  <c r="AD141" i="1"/>
  <c r="AK141" i="1" s="1"/>
  <c r="AD142" i="1"/>
  <c r="AK142" i="1" s="1"/>
  <c r="AD143" i="1"/>
  <c r="AK143" i="1" s="1"/>
  <c r="AD144" i="1"/>
  <c r="AK144" i="1" s="1"/>
  <c r="AD145" i="1"/>
  <c r="AK145" i="1" s="1"/>
  <c r="AD146" i="1"/>
  <c r="AK146" i="1" s="1"/>
  <c r="AD147" i="1"/>
  <c r="AK147" i="1" s="1"/>
  <c r="AD148" i="1"/>
  <c r="AK148" i="1" s="1"/>
  <c r="AD149" i="1"/>
  <c r="AK149" i="1" s="1"/>
  <c r="AD150" i="1"/>
  <c r="AK150" i="1" s="1"/>
  <c r="AD151" i="1"/>
  <c r="AK151" i="1" s="1"/>
  <c r="AD152" i="1"/>
  <c r="AK152" i="1" s="1"/>
  <c r="AD153" i="1"/>
  <c r="AK153" i="1" s="1"/>
  <c r="AD154" i="1"/>
  <c r="AK154" i="1" s="1"/>
  <c r="AD155" i="1"/>
  <c r="AK155" i="1" s="1"/>
  <c r="AD156" i="1"/>
  <c r="AK156" i="1" s="1"/>
  <c r="AD157" i="1"/>
  <c r="AK157" i="1" s="1"/>
  <c r="AD158" i="1"/>
  <c r="AK158" i="1" s="1"/>
  <c r="AD159" i="1"/>
  <c r="AK159" i="1" s="1"/>
  <c r="AD160" i="1"/>
  <c r="AK160" i="1" s="1"/>
  <c r="AD161" i="1"/>
  <c r="AK161" i="1" s="1"/>
  <c r="AD162" i="1"/>
  <c r="AK162" i="1" s="1"/>
  <c r="AD163" i="1"/>
  <c r="AK163" i="1" s="1"/>
  <c r="AD164" i="1"/>
  <c r="AK164" i="1" s="1"/>
  <c r="AD165" i="1"/>
  <c r="AK165" i="1" s="1"/>
  <c r="AD166" i="1"/>
  <c r="AK166" i="1" s="1"/>
  <c r="AD167" i="1"/>
  <c r="AK167" i="1" s="1"/>
  <c r="AD168" i="1"/>
  <c r="AK168" i="1" s="1"/>
  <c r="AD169" i="1"/>
  <c r="AK169" i="1" s="1"/>
  <c r="AD170" i="1"/>
  <c r="AK170" i="1" s="1"/>
  <c r="AD171" i="1"/>
  <c r="AK171" i="1" s="1"/>
  <c r="AD172" i="1"/>
  <c r="AK172" i="1" s="1"/>
  <c r="AD173" i="1"/>
  <c r="AK173" i="1" s="1"/>
  <c r="AD174" i="1"/>
  <c r="AK174" i="1" s="1"/>
  <c r="AD175" i="1"/>
  <c r="AK175" i="1" s="1"/>
  <c r="AD176" i="1"/>
  <c r="AK176" i="1" s="1"/>
  <c r="AD177" i="1"/>
  <c r="AK177" i="1" s="1"/>
  <c r="AD178" i="1"/>
  <c r="AK178" i="1" s="1"/>
  <c r="AD179" i="1"/>
  <c r="AK179" i="1" s="1"/>
  <c r="AD180" i="1"/>
  <c r="AK180" i="1" s="1"/>
  <c r="AD181" i="1"/>
  <c r="AK181" i="1" s="1"/>
  <c r="AD182" i="1"/>
  <c r="AK182" i="1" s="1"/>
  <c r="AD183" i="1"/>
  <c r="AK183" i="1" s="1"/>
  <c r="AD184" i="1"/>
  <c r="AK184" i="1" s="1"/>
  <c r="AD185" i="1"/>
  <c r="AK185" i="1" s="1"/>
  <c r="AD186" i="1"/>
  <c r="AK186" i="1" s="1"/>
  <c r="AD187" i="1"/>
  <c r="AK187" i="1" s="1"/>
  <c r="AD188" i="1"/>
  <c r="AK188" i="1" s="1"/>
  <c r="AD189" i="1"/>
  <c r="AK189" i="1" s="1"/>
  <c r="AD190" i="1"/>
  <c r="AK190" i="1" s="1"/>
  <c r="AD191" i="1"/>
  <c r="AK191" i="1" s="1"/>
  <c r="AD192" i="1"/>
  <c r="AK192" i="1" s="1"/>
  <c r="AD193" i="1"/>
  <c r="AK193" i="1" s="1"/>
  <c r="AD194" i="1"/>
  <c r="AK194" i="1" s="1"/>
  <c r="AD195" i="1"/>
  <c r="AK195" i="1" s="1"/>
  <c r="AD196" i="1"/>
  <c r="AK196" i="1" s="1"/>
  <c r="AD197" i="1"/>
  <c r="AK197" i="1" s="1"/>
  <c r="AD198" i="1"/>
  <c r="AK198" i="1" s="1"/>
  <c r="AD199" i="1"/>
  <c r="AK199" i="1" s="1"/>
  <c r="AD200" i="1"/>
  <c r="AK200" i="1" s="1"/>
  <c r="AD201" i="1"/>
  <c r="AK201" i="1" s="1"/>
  <c r="AD202" i="1"/>
  <c r="AK202" i="1" s="1"/>
  <c r="AD203" i="1"/>
  <c r="AK203" i="1" s="1"/>
  <c r="AD204" i="1"/>
  <c r="AK204" i="1" s="1"/>
  <c r="AD205" i="1"/>
  <c r="AK205" i="1" s="1"/>
  <c r="AD206" i="1"/>
  <c r="AK206" i="1" s="1"/>
  <c r="AD207" i="1"/>
  <c r="AK207" i="1" s="1"/>
  <c r="AD208" i="1"/>
  <c r="AK208" i="1" s="1"/>
  <c r="AD209" i="1"/>
  <c r="AK209" i="1" s="1"/>
  <c r="AD210" i="1"/>
  <c r="AK210" i="1" s="1"/>
  <c r="AD211" i="1"/>
  <c r="AK211" i="1" s="1"/>
  <c r="AD212" i="1"/>
  <c r="AK212" i="1" s="1"/>
  <c r="AD213" i="1"/>
  <c r="AK213" i="1" s="1"/>
  <c r="AD214" i="1"/>
  <c r="AK214" i="1" s="1"/>
  <c r="AD215" i="1"/>
  <c r="AK215" i="1" s="1"/>
  <c r="AD216" i="1"/>
  <c r="AK216" i="1" s="1"/>
  <c r="AD217" i="1"/>
  <c r="AK217" i="1" s="1"/>
  <c r="AD218" i="1"/>
  <c r="AK218" i="1" s="1"/>
  <c r="AD219" i="1"/>
  <c r="AK219" i="1" s="1"/>
  <c r="AD220" i="1"/>
  <c r="AK220" i="1" s="1"/>
  <c r="AD221" i="1"/>
  <c r="AK221" i="1" s="1"/>
  <c r="AD222" i="1"/>
  <c r="AK222" i="1" s="1"/>
  <c r="AD223" i="1"/>
  <c r="AK223" i="1" s="1"/>
  <c r="AD224" i="1"/>
  <c r="AK224" i="1" s="1"/>
  <c r="AD225" i="1"/>
  <c r="AK225" i="1" s="1"/>
  <c r="AD226" i="1"/>
  <c r="AK226" i="1" s="1"/>
  <c r="AD227" i="1"/>
  <c r="AK227" i="1" s="1"/>
  <c r="AD228" i="1"/>
  <c r="AK228" i="1" s="1"/>
  <c r="AD229" i="1"/>
  <c r="AK229" i="1" s="1"/>
  <c r="AD230" i="1"/>
  <c r="AK230" i="1" s="1"/>
  <c r="AD231" i="1"/>
  <c r="AK231" i="1" s="1"/>
  <c r="AD232" i="1"/>
  <c r="AK232" i="1" s="1"/>
  <c r="AD233" i="1"/>
  <c r="AK233" i="1" s="1"/>
  <c r="AD234" i="1"/>
  <c r="AK234" i="1" s="1"/>
  <c r="AD235" i="1"/>
  <c r="AK235" i="1" s="1"/>
  <c r="AD236" i="1"/>
  <c r="AK236" i="1" s="1"/>
  <c r="AD237" i="1"/>
  <c r="AK237" i="1" s="1"/>
  <c r="AD238" i="1"/>
  <c r="AK238" i="1" s="1"/>
  <c r="AD239" i="1"/>
  <c r="AK239" i="1" s="1"/>
  <c r="AD240" i="1"/>
  <c r="AK240" i="1" s="1"/>
  <c r="AD241" i="1"/>
  <c r="AK241" i="1" s="1"/>
  <c r="AD242" i="1"/>
  <c r="AK242" i="1" s="1"/>
  <c r="AD243" i="1"/>
  <c r="AK243" i="1" s="1"/>
  <c r="AD244" i="1"/>
  <c r="AK244" i="1" s="1"/>
  <c r="AD245" i="1"/>
  <c r="AK245" i="1" s="1"/>
  <c r="AD246" i="1"/>
  <c r="AK246" i="1" s="1"/>
  <c r="AD247" i="1"/>
  <c r="AK247" i="1" s="1"/>
  <c r="AD248" i="1"/>
  <c r="AK248" i="1" s="1"/>
  <c r="AD249" i="1"/>
  <c r="AK249" i="1" s="1"/>
  <c r="AD250" i="1"/>
  <c r="AK250" i="1" s="1"/>
  <c r="AD251" i="1"/>
  <c r="AK251" i="1" s="1"/>
  <c r="AD252" i="1"/>
  <c r="AK252" i="1" s="1"/>
  <c r="AD253" i="1"/>
  <c r="AK253" i="1" s="1"/>
  <c r="AD254" i="1"/>
  <c r="AK254" i="1" s="1"/>
  <c r="AD255" i="1"/>
  <c r="AK255" i="1" s="1"/>
  <c r="AD256" i="1"/>
  <c r="AK256" i="1" s="1"/>
  <c r="AD257" i="1"/>
  <c r="AK257" i="1" s="1"/>
  <c r="AD258" i="1"/>
  <c r="AK258" i="1" s="1"/>
  <c r="AD259" i="1"/>
  <c r="AK259" i="1" s="1"/>
  <c r="AD260" i="1"/>
  <c r="AK260" i="1" s="1"/>
  <c r="AD261" i="1"/>
  <c r="AK261" i="1" s="1"/>
  <c r="AD262" i="1"/>
  <c r="AK262" i="1" s="1"/>
  <c r="AD263" i="1"/>
  <c r="AK263" i="1" s="1"/>
  <c r="AD264" i="1"/>
  <c r="AK264" i="1" s="1"/>
  <c r="AD265" i="1"/>
  <c r="AK265" i="1" s="1"/>
  <c r="AD266" i="1"/>
  <c r="AK266" i="1" s="1"/>
  <c r="AD267" i="1"/>
  <c r="AK267" i="1" s="1"/>
  <c r="AD268" i="1"/>
  <c r="AK268" i="1" s="1"/>
  <c r="AD269" i="1"/>
  <c r="AK269" i="1" s="1"/>
  <c r="AD270" i="1"/>
  <c r="AK270" i="1" s="1"/>
  <c r="AD271" i="1"/>
  <c r="AK271" i="1" s="1"/>
  <c r="AD272" i="1"/>
  <c r="AK272" i="1" s="1"/>
  <c r="AD273" i="1"/>
  <c r="AK273" i="1" s="1"/>
  <c r="AD274" i="1"/>
  <c r="AK274" i="1" s="1"/>
  <c r="AD275" i="1"/>
  <c r="AK275" i="1" s="1"/>
  <c r="AD276" i="1"/>
  <c r="AK276" i="1" s="1"/>
  <c r="AD277" i="1"/>
  <c r="AK277" i="1" s="1"/>
  <c r="AD278" i="1"/>
  <c r="AK278" i="1" s="1"/>
  <c r="AD279" i="1"/>
  <c r="AK279" i="1" s="1"/>
  <c r="AD280" i="1"/>
  <c r="AK280" i="1" s="1"/>
  <c r="AD281" i="1"/>
  <c r="AK281" i="1" s="1"/>
  <c r="AD282" i="1"/>
  <c r="AK282" i="1" s="1"/>
  <c r="AD283" i="1"/>
  <c r="AK283" i="1" s="1"/>
  <c r="AD284" i="1"/>
  <c r="AK284" i="1" s="1"/>
  <c r="AD285" i="1"/>
  <c r="AK285" i="1" s="1"/>
  <c r="AD286" i="1"/>
  <c r="AK286" i="1" s="1"/>
  <c r="AD287" i="1"/>
  <c r="AK287" i="1" s="1"/>
  <c r="AD288" i="1"/>
  <c r="AK288" i="1" s="1"/>
  <c r="AD289" i="1"/>
  <c r="AK289" i="1" s="1"/>
  <c r="AD290" i="1"/>
  <c r="AK290" i="1" s="1"/>
  <c r="AD291" i="1"/>
  <c r="AK291" i="1" s="1"/>
  <c r="AD292" i="1"/>
  <c r="AK292" i="1" s="1"/>
  <c r="AD293" i="1"/>
  <c r="AK293" i="1" s="1"/>
  <c r="AD294" i="1"/>
  <c r="AK294" i="1" s="1"/>
  <c r="AD295" i="1"/>
  <c r="AK295" i="1" s="1"/>
  <c r="AD296" i="1"/>
  <c r="AK296" i="1" s="1"/>
  <c r="AD297" i="1"/>
  <c r="AK297" i="1" s="1"/>
  <c r="AD298" i="1"/>
  <c r="AK298" i="1" s="1"/>
  <c r="AD299" i="1"/>
  <c r="AK299" i="1" s="1"/>
  <c r="AD300" i="1"/>
  <c r="AK300" i="1" s="1"/>
  <c r="AD301" i="1"/>
  <c r="AK301" i="1" s="1"/>
  <c r="AD302" i="1"/>
  <c r="AK302" i="1" s="1"/>
  <c r="AD303" i="1"/>
  <c r="AK303" i="1" s="1"/>
  <c r="AD304" i="1"/>
  <c r="AK304" i="1" s="1"/>
  <c r="AD305" i="1"/>
  <c r="AK305" i="1" s="1"/>
  <c r="AD306" i="1"/>
  <c r="AK306" i="1" s="1"/>
  <c r="AD307" i="1"/>
  <c r="AK307" i="1" s="1"/>
  <c r="AD308" i="1"/>
  <c r="AK308" i="1" s="1"/>
  <c r="AD309" i="1"/>
  <c r="AK309" i="1" s="1"/>
  <c r="AD310" i="1"/>
  <c r="AK310" i="1" s="1"/>
  <c r="AD311" i="1"/>
  <c r="AK311" i="1" s="1"/>
  <c r="AD312" i="1"/>
  <c r="AK312" i="1" s="1"/>
  <c r="AD313" i="1"/>
  <c r="AK313" i="1" s="1"/>
  <c r="AD314" i="1"/>
  <c r="AK314" i="1" s="1"/>
  <c r="AD315" i="1"/>
  <c r="AK315" i="1" s="1"/>
  <c r="AD316" i="1"/>
  <c r="AK316" i="1" s="1"/>
  <c r="AD317" i="1"/>
  <c r="AK317" i="1" s="1"/>
  <c r="AD318" i="1"/>
  <c r="AK318" i="1" s="1"/>
  <c r="AD319" i="1"/>
  <c r="AK319" i="1" s="1"/>
  <c r="AD320" i="1"/>
  <c r="AK320" i="1" s="1"/>
  <c r="AD321" i="1"/>
  <c r="AK321" i="1" s="1"/>
  <c r="AD322" i="1"/>
  <c r="AK322" i="1" s="1"/>
  <c r="AD323" i="1"/>
  <c r="AK323" i="1" s="1"/>
  <c r="AD324" i="1"/>
  <c r="AK324" i="1" s="1"/>
  <c r="AD325" i="1"/>
  <c r="AK325" i="1" s="1"/>
  <c r="AD326" i="1"/>
  <c r="AK326" i="1" s="1"/>
  <c r="AD327" i="1"/>
  <c r="AK327" i="1" s="1"/>
  <c r="AD328" i="1"/>
  <c r="AK328" i="1" s="1"/>
  <c r="AD329" i="1"/>
  <c r="AK329" i="1" s="1"/>
  <c r="AD330" i="1"/>
  <c r="AK330" i="1" s="1"/>
  <c r="AD331" i="1"/>
  <c r="AK331" i="1" s="1"/>
  <c r="AD332" i="1"/>
  <c r="AK332" i="1" s="1"/>
  <c r="AD333" i="1"/>
  <c r="AK333" i="1" s="1"/>
  <c r="AD334" i="1"/>
  <c r="AK334" i="1" s="1"/>
  <c r="AD335" i="1"/>
  <c r="AK335" i="1" s="1"/>
  <c r="AD336" i="1"/>
  <c r="AK336" i="1" s="1"/>
  <c r="AD337" i="1"/>
  <c r="AK337" i="1" s="1"/>
  <c r="AD338" i="1"/>
  <c r="AK338" i="1" s="1"/>
  <c r="AD339" i="1"/>
  <c r="AK339" i="1" s="1"/>
  <c r="AD340" i="1"/>
  <c r="AK340" i="1" s="1"/>
  <c r="AD341" i="1"/>
  <c r="AK341" i="1" s="1"/>
  <c r="AD342" i="1"/>
  <c r="AK342" i="1" s="1"/>
  <c r="AD343" i="1"/>
  <c r="AK343" i="1" s="1"/>
  <c r="AD344" i="1"/>
  <c r="AK344" i="1" s="1"/>
  <c r="AD345" i="1"/>
  <c r="AK345" i="1" s="1"/>
  <c r="AD346" i="1"/>
  <c r="AK346" i="1" s="1"/>
  <c r="AD347" i="1"/>
  <c r="AK347" i="1" s="1"/>
  <c r="AD348" i="1"/>
  <c r="AK348" i="1" s="1"/>
  <c r="AD349" i="1"/>
  <c r="AK349" i="1" s="1"/>
  <c r="AD350" i="1"/>
  <c r="AK350" i="1" s="1"/>
  <c r="AD351" i="1"/>
  <c r="AK351" i="1" s="1"/>
  <c r="AD352" i="1"/>
  <c r="AK352" i="1" s="1"/>
  <c r="AD353" i="1"/>
  <c r="AK353" i="1" s="1"/>
  <c r="AD354" i="1"/>
  <c r="AK354" i="1" s="1"/>
  <c r="AD355" i="1"/>
  <c r="AK355" i="1" s="1"/>
  <c r="AD356" i="1"/>
  <c r="AK356" i="1" s="1"/>
  <c r="AD357" i="1"/>
  <c r="AK357" i="1" s="1"/>
  <c r="AD358" i="1"/>
  <c r="AK358" i="1" s="1"/>
  <c r="AD359" i="1"/>
  <c r="AK359" i="1" s="1"/>
  <c r="AD360" i="1"/>
  <c r="AK360" i="1" s="1"/>
  <c r="AD361" i="1"/>
  <c r="AK361" i="1" s="1"/>
  <c r="AD362" i="1"/>
  <c r="AK362" i="1" s="1"/>
  <c r="AD363" i="1"/>
  <c r="AK363" i="1" s="1"/>
  <c r="AD364" i="1"/>
  <c r="AK364" i="1" s="1"/>
  <c r="AD365" i="1"/>
  <c r="AK365" i="1" s="1"/>
  <c r="AD366" i="1"/>
  <c r="AK366" i="1" s="1"/>
  <c r="AD367" i="1"/>
  <c r="AK367" i="1" s="1"/>
  <c r="AD368" i="1"/>
  <c r="AK368" i="1" s="1"/>
  <c r="AD369" i="1"/>
  <c r="AK369" i="1" s="1"/>
  <c r="AD370" i="1"/>
  <c r="AK370" i="1" s="1"/>
  <c r="AD371" i="1"/>
  <c r="AK371" i="1" s="1"/>
  <c r="AD372" i="1"/>
  <c r="AK372" i="1" s="1"/>
  <c r="AD373" i="1"/>
  <c r="AK373" i="1" s="1"/>
  <c r="AD374" i="1"/>
  <c r="AK374" i="1" s="1"/>
  <c r="AD375" i="1"/>
  <c r="AK375" i="1" s="1"/>
  <c r="AD376" i="1"/>
  <c r="AK376" i="1" s="1"/>
  <c r="AD377" i="1"/>
  <c r="AK377" i="1" s="1"/>
  <c r="AD378" i="1"/>
  <c r="AK378" i="1" s="1"/>
  <c r="AD379" i="1"/>
  <c r="AK379" i="1" s="1"/>
  <c r="AD380" i="1"/>
  <c r="AK380" i="1" s="1"/>
  <c r="AD381" i="1"/>
  <c r="AK381" i="1" s="1"/>
  <c r="AD382" i="1"/>
  <c r="AK382" i="1" s="1"/>
  <c r="AD383" i="1"/>
  <c r="AK383" i="1" s="1"/>
  <c r="AD384" i="1"/>
  <c r="AK384" i="1" s="1"/>
  <c r="AD385" i="1"/>
  <c r="AK385" i="1" s="1"/>
  <c r="AD386" i="1"/>
  <c r="AK386" i="1" s="1"/>
  <c r="AD387" i="1"/>
  <c r="AK387" i="1" s="1"/>
  <c r="AD388" i="1"/>
  <c r="AK388" i="1" s="1"/>
  <c r="AD389" i="1"/>
  <c r="AK389" i="1" s="1"/>
  <c r="AD390" i="1"/>
  <c r="AK390" i="1" s="1"/>
  <c r="AD391" i="1"/>
  <c r="AK391" i="1" s="1"/>
  <c r="AD392" i="1"/>
  <c r="AK392" i="1" s="1"/>
  <c r="AD393" i="1"/>
  <c r="AK393" i="1" s="1"/>
  <c r="AD394" i="1"/>
  <c r="AK394" i="1" s="1"/>
  <c r="AD395" i="1"/>
  <c r="AK395" i="1" s="1"/>
  <c r="AD396" i="1"/>
  <c r="AK396" i="1" s="1"/>
  <c r="AD397" i="1"/>
  <c r="AK397" i="1" s="1"/>
  <c r="AD398" i="1"/>
  <c r="AK398" i="1" s="1"/>
  <c r="AD399" i="1"/>
  <c r="AK399" i="1" s="1"/>
  <c r="AD400" i="1"/>
  <c r="AK400" i="1" s="1"/>
  <c r="AD401" i="1"/>
  <c r="AK401" i="1" s="1"/>
  <c r="AD402" i="1"/>
  <c r="AK402" i="1" s="1"/>
  <c r="AD403" i="1"/>
  <c r="AK403" i="1" s="1"/>
  <c r="AD404" i="1"/>
  <c r="AK404" i="1" s="1"/>
  <c r="AD405" i="1"/>
  <c r="AK405" i="1" s="1"/>
  <c r="AD406" i="1"/>
  <c r="AK406" i="1" s="1"/>
  <c r="AD407" i="1"/>
  <c r="AK407" i="1" s="1"/>
  <c r="AD408" i="1"/>
  <c r="AK408" i="1" s="1"/>
  <c r="AD409" i="1"/>
  <c r="AK409" i="1" s="1"/>
  <c r="AD410" i="1"/>
  <c r="AK410" i="1" s="1"/>
  <c r="AD411" i="1"/>
  <c r="AK411" i="1" s="1"/>
  <c r="AD412" i="1"/>
  <c r="AK412" i="1" s="1"/>
  <c r="AD413" i="1"/>
  <c r="AK413" i="1" s="1"/>
  <c r="AD414" i="1"/>
  <c r="AK414" i="1" s="1"/>
  <c r="AD415" i="1"/>
  <c r="AK415" i="1" s="1"/>
  <c r="AD416" i="1"/>
  <c r="AK416" i="1" s="1"/>
  <c r="AD417" i="1"/>
  <c r="AK417" i="1" s="1"/>
  <c r="AD418" i="1"/>
  <c r="AK418" i="1" s="1"/>
  <c r="AD419" i="1"/>
  <c r="AK419" i="1" s="1"/>
  <c r="AD420" i="1"/>
  <c r="AK420" i="1" s="1"/>
  <c r="AD421" i="1"/>
  <c r="AK421" i="1" s="1"/>
  <c r="AD422" i="1"/>
  <c r="AK422" i="1" s="1"/>
  <c r="AD423" i="1"/>
  <c r="AK423" i="1" s="1"/>
  <c r="AD424" i="1"/>
  <c r="AK424" i="1" s="1"/>
  <c r="AD425" i="1"/>
  <c r="AK425" i="1" s="1"/>
  <c r="AD426" i="1"/>
  <c r="AK426" i="1" s="1"/>
  <c r="AD427" i="1"/>
  <c r="AK427" i="1" s="1"/>
  <c r="AD428" i="1"/>
  <c r="AK428" i="1" s="1"/>
  <c r="AD429" i="1"/>
  <c r="AK429" i="1" s="1"/>
  <c r="AD430" i="1"/>
  <c r="AK430" i="1" s="1"/>
  <c r="AD431" i="1"/>
  <c r="AK431" i="1" s="1"/>
  <c r="AD432" i="1"/>
  <c r="AK432" i="1" s="1"/>
  <c r="AD433" i="1"/>
  <c r="AK433" i="1" s="1"/>
  <c r="AD434" i="1"/>
  <c r="AK434" i="1" s="1"/>
  <c r="AD435" i="1"/>
  <c r="AK435" i="1" s="1"/>
  <c r="AD436" i="1"/>
  <c r="AK436" i="1" s="1"/>
  <c r="AD437" i="1"/>
  <c r="AK437" i="1" s="1"/>
  <c r="AD438" i="1"/>
  <c r="AK438" i="1" s="1"/>
  <c r="AD439" i="1"/>
  <c r="AK439" i="1" s="1"/>
  <c r="AD440" i="1"/>
  <c r="AK440" i="1" s="1"/>
  <c r="AD441" i="1"/>
  <c r="AK441" i="1" s="1"/>
  <c r="AD442" i="1"/>
  <c r="AK442" i="1" s="1"/>
  <c r="AD443" i="1"/>
  <c r="AK443" i="1" s="1"/>
  <c r="AD444" i="1"/>
  <c r="AK444" i="1" s="1"/>
  <c r="AD445" i="1"/>
  <c r="AK445" i="1" s="1"/>
  <c r="AD446" i="1"/>
  <c r="AK446" i="1" s="1"/>
  <c r="AD447" i="1"/>
  <c r="AK447" i="1" s="1"/>
  <c r="AD448" i="1"/>
  <c r="AK448" i="1" s="1"/>
  <c r="AD449" i="1"/>
  <c r="AK449" i="1" s="1"/>
  <c r="AD450" i="1"/>
  <c r="AK450" i="1" s="1"/>
  <c r="AD451" i="1"/>
  <c r="AK451" i="1" s="1"/>
  <c r="AD452" i="1"/>
  <c r="AK452" i="1" s="1"/>
  <c r="AD453" i="1"/>
  <c r="AK453" i="1" s="1"/>
  <c r="AD454" i="1"/>
  <c r="AK454" i="1" s="1"/>
  <c r="AD455" i="1"/>
  <c r="AK455" i="1" s="1"/>
  <c r="AD456" i="1"/>
  <c r="AK456" i="1" s="1"/>
  <c r="AD457" i="1"/>
  <c r="AK457" i="1" s="1"/>
  <c r="AD458" i="1"/>
  <c r="AK458" i="1" s="1"/>
  <c r="AD459" i="1"/>
  <c r="AK459" i="1" s="1"/>
  <c r="AD460" i="1"/>
  <c r="AK460" i="1" s="1"/>
  <c r="AD461" i="1"/>
  <c r="AK461" i="1" s="1"/>
  <c r="AD462" i="1"/>
  <c r="AK462" i="1" s="1"/>
  <c r="AD463" i="1"/>
  <c r="AK463" i="1" s="1"/>
  <c r="AD464" i="1"/>
  <c r="AK464" i="1" s="1"/>
  <c r="AD465" i="1"/>
  <c r="AK465" i="1" s="1"/>
  <c r="AD466" i="1"/>
  <c r="AK466" i="1" s="1"/>
  <c r="AD467" i="1"/>
  <c r="AK467" i="1" s="1"/>
  <c r="AD468" i="1"/>
  <c r="AK468" i="1" s="1"/>
  <c r="AD469" i="1"/>
  <c r="AK469" i="1" s="1"/>
  <c r="AD470" i="1"/>
  <c r="AK470" i="1" s="1"/>
  <c r="AD471" i="1"/>
  <c r="AK471" i="1" s="1"/>
  <c r="AD472" i="1"/>
  <c r="AK472" i="1" s="1"/>
  <c r="AD473" i="1"/>
  <c r="AK473" i="1" s="1"/>
  <c r="AD474" i="1"/>
  <c r="AK474" i="1" s="1"/>
  <c r="AD475" i="1"/>
  <c r="AK475" i="1" s="1"/>
  <c r="AD476" i="1"/>
  <c r="AK476" i="1" s="1"/>
  <c r="AD477" i="1"/>
  <c r="AK477" i="1" s="1"/>
  <c r="AD478" i="1"/>
  <c r="AK478" i="1" s="1"/>
  <c r="AD479" i="1"/>
  <c r="AK479" i="1" s="1"/>
  <c r="AD480" i="1"/>
  <c r="AK480" i="1" s="1"/>
  <c r="AD481" i="1"/>
  <c r="AK481" i="1" s="1"/>
  <c r="AD482" i="1"/>
  <c r="AK482" i="1" s="1"/>
  <c r="AD483" i="1"/>
  <c r="AK483" i="1" s="1"/>
  <c r="AD484" i="1"/>
  <c r="AK484" i="1" s="1"/>
  <c r="AD485" i="1"/>
  <c r="AK485" i="1" s="1"/>
  <c r="AD486" i="1"/>
  <c r="AK486" i="1" s="1"/>
  <c r="AD487" i="1"/>
  <c r="AK487" i="1" s="1"/>
  <c r="AD488" i="1"/>
  <c r="AK488" i="1" s="1"/>
  <c r="AD489" i="1"/>
  <c r="AK489" i="1" s="1"/>
  <c r="AD490" i="1"/>
  <c r="AK490" i="1" s="1"/>
  <c r="AD491" i="1"/>
  <c r="AK491" i="1" s="1"/>
  <c r="AD492" i="1"/>
  <c r="AK492" i="1" s="1"/>
  <c r="AD493" i="1"/>
  <c r="AK493" i="1" s="1"/>
  <c r="AD494" i="1"/>
  <c r="AK494" i="1" s="1"/>
  <c r="AD495" i="1"/>
  <c r="AK495" i="1" s="1"/>
  <c r="AD496" i="1"/>
  <c r="AK496" i="1" s="1"/>
  <c r="AD497" i="1"/>
  <c r="AK497" i="1" s="1"/>
  <c r="AD498" i="1"/>
  <c r="AK498" i="1" s="1"/>
  <c r="AD499" i="1"/>
  <c r="AK499" i="1" s="1"/>
  <c r="AD500" i="1"/>
  <c r="AK500" i="1" s="1"/>
  <c r="AD501" i="1"/>
  <c r="AK501" i="1" s="1"/>
  <c r="AD502" i="1"/>
  <c r="AK502" i="1" s="1"/>
  <c r="AD503" i="1"/>
  <c r="AK503" i="1" s="1"/>
  <c r="AD504" i="1"/>
  <c r="AK504" i="1" s="1"/>
  <c r="AD505" i="1"/>
  <c r="AK505" i="1" s="1"/>
  <c r="AD506" i="1"/>
  <c r="AK506" i="1" s="1"/>
  <c r="AD507" i="1"/>
  <c r="AK507" i="1" s="1"/>
  <c r="AD508" i="1"/>
  <c r="AK508" i="1" s="1"/>
  <c r="AD509" i="1"/>
  <c r="AK509" i="1" s="1"/>
  <c r="AD510" i="1"/>
  <c r="AK510" i="1" s="1"/>
  <c r="AD511" i="1"/>
  <c r="AK511" i="1" s="1"/>
  <c r="AD512" i="1"/>
  <c r="AK512" i="1" s="1"/>
  <c r="AD513" i="1"/>
  <c r="AK513" i="1" s="1"/>
  <c r="AD514" i="1"/>
  <c r="AK514" i="1" s="1"/>
  <c r="AD515" i="1"/>
  <c r="AK515" i="1" s="1"/>
  <c r="AD516" i="1"/>
  <c r="AK516" i="1" s="1"/>
  <c r="AD517" i="1"/>
  <c r="AK517" i="1" s="1"/>
  <c r="AD518" i="1"/>
  <c r="AK518" i="1" s="1"/>
  <c r="AD519" i="1"/>
  <c r="AK519" i="1" s="1"/>
  <c r="AD520" i="1"/>
  <c r="AK520" i="1" s="1"/>
  <c r="AD521" i="1"/>
  <c r="AK521" i="1" s="1"/>
  <c r="AD522" i="1"/>
  <c r="AK522" i="1" s="1"/>
  <c r="AD523" i="1"/>
  <c r="AK523" i="1" s="1"/>
  <c r="AD524" i="1"/>
  <c r="AK524" i="1" s="1"/>
  <c r="AD525" i="1"/>
  <c r="AK525" i="1" s="1"/>
  <c r="AD526" i="1"/>
  <c r="AK526" i="1" s="1"/>
  <c r="AD527" i="1"/>
  <c r="AK527" i="1" s="1"/>
  <c r="AD528" i="1"/>
  <c r="AK528" i="1" s="1"/>
  <c r="AD529" i="1"/>
  <c r="AK529" i="1" s="1"/>
  <c r="AD530" i="1"/>
  <c r="AK530" i="1" s="1"/>
  <c r="AD531" i="1"/>
  <c r="AK531" i="1" s="1"/>
  <c r="AD532" i="1"/>
  <c r="AK532" i="1" s="1"/>
  <c r="AD533" i="1"/>
  <c r="AK533" i="1" s="1"/>
  <c r="AD534" i="1"/>
  <c r="AK534" i="1" s="1"/>
  <c r="AD535" i="1"/>
  <c r="AK535" i="1" s="1"/>
  <c r="AD536" i="1"/>
  <c r="AK536" i="1" s="1"/>
  <c r="AD537" i="1"/>
  <c r="AK537" i="1" s="1"/>
  <c r="AD538" i="1"/>
  <c r="AK538" i="1" s="1"/>
  <c r="AD539" i="1"/>
  <c r="AK539" i="1" s="1"/>
  <c r="AD540" i="1"/>
  <c r="AK540" i="1" s="1"/>
  <c r="AD541" i="1"/>
  <c r="AK541" i="1" s="1"/>
  <c r="AD542" i="1"/>
  <c r="AK542" i="1" s="1"/>
  <c r="AD543" i="1"/>
  <c r="AK543" i="1" s="1"/>
  <c r="AD544" i="1"/>
  <c r="AK544" i="1" s="1"/>
  <c r="AD545" i="1"/>
  <c r="AK545" i="1" s="1"/>
  <c r="AD546" i="1"/>
  <c r="AK546" i="1" s="1"/>
  <c r="AD547" i="1"/>
  <c r="AK547" i="1" s="1"/>
  <c r="AD548" i="1"/>
  <c r="AK548" i="1" s="1"/>
  <c r="AD549" i="1"/>
  <c r="AK549" i="1" s="1"/>
  <c r="AD550" i="1"/>
  <c r="AK550" i="1" s="1"/>
  <c r="AD551" i="1"/>
  <c r="AK551" i="1" s="1"/>
  <c r="AD552" i="1"/>
  <c r="AK552" i="1" s="1"/>
  <c r="AD553" i="1"/>
  <c r="AK553" i="1" s="1"/>
  <c r="AD554" i="1"/>
  <c r="AK554" i="1" s="1"/>
  <c r="AD555" i="1"/>
  <c r="AK555" i="1" s="1"/>
  <c r="AD556" i="1"/>
  <c r="AK556" i="1" s="1"/>
  <c r="AD557" i="1"/>
  <c r="AK557" i="1" s="1"/>
  <c r="AD558" i="1"/>
  <c r="AK558" i="1" s="1"/>
  <c r="AD559" i="1"/>
  <c r="AK559" i="1" s="1"/>
  <c r="AD560" i="1"/>
  <c r="AK560" i="1" s="1"/>
  <c r="AD561" i="1"/>
  <c r="AK561" i="1" s="1"/>
  <c r="AD562" i="1"/>
  <c r="AK562" i="1" s="1"/>
  <c r="AD563" i="1"/>
  <c r="AK563" i="1" s="1"/>
  <c r="AD564" i="1"/>
  <c r="AK564" i="1" s="1"/>
  <c r="AD565" i="1"/>
  <c r="AK565" i="1" s="1"/>
  <c r="AD566" i="1"/>
  <c r="AK566" i="1" s="1"/>
  <c r="AD567" i="1"/>
  <c r="AK567" i="1" s="1"/>
  <c r="AD568" i="1"/>
  <c r="AK568" i="1" s="1"/>
  <c r="AD569" i="1"/>
  <c r="AK569" i="1" s="1"/>
  <c r="AD570" i="1"/>
  <c r="AK570" i="1" s="1"/>
  <c r="AD571" i="1"/>
  <c r="AK571" i="1" s="1"/>
  <c r="AD572" i="1"/>
  <c r="AK572" i="1" s="1"/>
  <c r="AD573" i="1"/>
  <c r="AK573" i="1" s="1"/>
  <c r="AD574" i="1"/>
  <c r="AK574" i="1" s="1"/>
  <c r="AD575" i="1"/>
  <c r="AK575" i="1" s="1"/>
  <c r="AD576" i="1"/>
  <c r="AK576" i="1" s="1"/>
  <c r="AD577" i="1"/>
  <c r="AK577" i="1" s="1"/>
  <c r="AD578" i="1"/>
  <c r="AK578" i="1" s="1"/>
  <c r="AD579" i="1"/>
  <c r="AK579" i="1" s="1"/>
  <c r="AD580" i="1"/>
  <c r="AK580" i="1" s="1"/>
  <c r="AD581" i="1"/>
  <c r="AK581" i="1" s="1"/>
  <c r="AD582" i="1"/>
  <c r="AK582" i="1" s="1"/>
  <c r="AD583" i="1"/>
  <c r="AK583" i="1" s="1"/>
  <c r="AD584" i="1"/>
  <c r="AK584" i="1" s="1"/>
  <c r="AD585" i="1"/>
  <c r="AK585" i="1" s="1"/>
  <c r="AD586" i="1"/>
  <c r="AK586" i="1" s="1"/>
  <c r="AD587" i="1"/>
  <c r="AK587" i="1" s="1"/>
  <c r="AD588" i="1"/>
  <c r="AK588" i="1" s="1"/>
  <c r="AD589" i="1"/>
  <c r="AK589" i="1" s="1"/>
  <c r="AD590" i="1"/>
  <c r="AK590" i="1" s="1"/>
  <c r="AD591" i="1"/>
  <c r="AK591" i="1" s="1"/>
  <c r="AD592" i="1"/>
  <c r="AK592" i="1" s="1"/>
  <c r="AD593" i="1"/>
  <c r="AK593" i="1" s="1"/>
  <c r="AD594" i="1"/>
  <c r="AK594" i="1" s="1"/>
  <c r="AD595" i="1"/>
  <c r="AK595" i="1" s="1"/>
  <c r="AD596" i="1"/>
  <c r="AK596" i="1" s="1"/>
  <c r="AD597" i="1"/>
  <c r="AK597" i="1" s="1"/>
  <c r="AD598" i="1"/>
  <c r="AK598" i="1" s="1"/>
  <c r="AD599" i="1"/>
  <c r="AK599" i="1" s="1"/>
  <c r="AD600" i="1"/>
  <c r="AK600" i="1" s="1"/>
  <c r="AD601" i="1"/>
  <c r="AK601" i="1" s="1"/>
  <c r="AD602" i="1"/>
  <c r="AK602" i="1" s="1"/>
  <c r="AD603" i="1"/>
  <c r="AK603" i="1" s="1"/>
  <c r="AD604" i="1"/>
  <c r="AK604" i="1" s="1"/>
  <c r="AD605" i="1"/>
  <c r="AK605" i="1" s="1"/>
  <c r="AD606" i="1"/>
  <c r="AK606" i="1" s="1"/>
  <c r="AD607" i="1"/>
  <c r="AK607" i="1" s="1"/>
  <c r="AD608" i="1"/>
  <c r="AK608" i="1" s="1"/>
  <c r="AD609" i="1"/>
  <c r="AK609" i="1" s="1"/>
  <c r="AD610" i="1"/>
  <c r="AK610" i="1" s="1"/>
  <c r="AD611" i="1"/>
  <c r="AK611" i="1" s="1"/>
  <c r="AD612" i="1"/>
  <c r="AK612" i="1" s="1"/>
  <c r="AD613" i="1"/>
  <c r="AK613" i="1" s="1"/>
  <c r="AD614" i="1"/>
  <c r="AK614" i="1" s="1"/>
  <c r="AD615" i="1"/>
  <c r="AK615" i="1" s="1"/>
  <c r="AD616" i="1"/>
  <c r="AK616" i="1" s="1"/>
  <c r="AD617" i="1"/>
  <c r="AK617" i="1" s="1"/>
  <c r="AD618" i="1"/>
  <c r="AK618" i="1" s="1"/>
  <c r="AD619" i="1"/>
  <c r="AK619" i="1" s="1"/>
  <c r="AD620" i="1"/>
  <c r="AK620" i="1" s="1"/>
  <c r="AD621" i="1"/>
  <c r="AK621" i="1" s="1"/>
  <c r="AD622" i="1"/>
  <c r="AK622" i="1" s="1"/>
  <c r="AD623" i="1"/>
  <c r="AK623" i="1" s="1"/>
  <c r="AD624" i="1"/>
  <c r="AK624" i="1" s="1"/>
  <c r="AD625" i="1"/>
  <c r="AK625" i="1" s="1"/>
  <c r="AD626" i="1"/>
  <c r="AK626" i="1" s="1"/>
  <c r="AD627" i="1"/>
  <c r="AK627" i="1" s="1"/>
  <c r="AD628" i="1"/>
  <c r="AK628" i="1" s="1"/>
  <c r="AD629" i="1"/>
  <c r="AK629" i="1" s="1"/>
  <c r="AD630" i="1"/>
  <c r="AK630" i="1" s="1"/>
  <c r="AD631" i="1"/>
  <c r="AK631" i="1" s="1"/>
  <c r="AD632" i="1"/>
  <c r="AK632" i="1" s="1"/>
  <c r="AD633" i="1"/>
  <c r="AK633" i="1" s="1"/>
  <c r="AD634" i="1"/>
  <c r="AK634" i="1" s="1"/>
  <c r="AD635" i="1"/>
  <c r="AK635" i="1" s="1"/>
  <c r="AD636" i="1"/>
  <c r="AK636" i="1" s="1"/>
  <c r="AD637" i="1"/>
  <c r="AK637" i="1" s="1"/>
  <c r="AD638" i="1"/>
  <c r="AK638" i="1" s="1"/>
  <c r="AD639" i="1"/>
  <c r="AK639" i="1" s="1"/>
  <c r="AD640" i="1"/>
  <c r="AK640" i="1" s="1"/>
  <c r="AD641" i="1"/>
  <c r="AK641" i="1" s="1"/>
  <c r="AD642" i="1"/>
  <c r="AK642" i="1" s="1"/>
  <c r="AD643" i="1"/>
  <c r="AK643" i="1" s="1"/>
  <c r="AD644" i="1"/>
  <c r="AK644" i="1" s="1"/>
  <c r="AD645" i="1"/>
  <c r="AK645" i="1" s="1"/>
  <c r="AD646" i="1"/>
  <c r="AK646" i="1" s="1"/>
  <c r="AD647" i="1"/>
  <c r="AK647" i="1" s="1"/>
  <c r="AD648" i="1"/>
  <c r="AK648" i="1" s="1"/>
  <c r="AD649" i="1"/>
  <c r="AK649" i="1" s="1"/>
  <c r="AD650" i="1"/>
  <c r="AK650" i="1" s="1"/>
  <c r="AD651" i="1"/>
  <c r="AK651" i="1" s="1"/>
  <c r="AD652" i="1"/>
  <c r="AK652" i="1" s="1"/>
  <c r="AD653" i="1"/>
  <c r="AK653" i="1" s="1"/>
  <c r="AD654" i="1"/>
  <c r="AK654" i="1" s="1"/>
  <c r="AD655" i="1"/>
  <c r="AK655" i="1" s="1"/>
  <c r="AD656" i="1"/>
  <c r="AK656" i="1" s="1"/>
  <c r="AD657" i="1"/>
  <c r="AK657" i="1" s="1"/>
  <c r="AD658" i="1"/>
  <c r="AK658" i="1" s="1"/>
  <c r="AD659" i="1"/>
  <c r="AK659" i="1" s="1"/>
  <c r="AD660" i="1"/>
  <c r="AK660" i="1" s="1"/>
  <c r="AD661" i="1"/>
  <c r="AK661" i="1" s="1"/>
  <c r="AD662" i="1"/>
  <c r="AK662" i="1" s="1"/>
  <c r="AD663" i="1"/>
  <c r="AK663" i="1" s="1"/>
  <c r="AD664" i="1"/>
  <c r="AK664" i="1" s="1"/>
  <c r="AD665" i="1"/>
  <c r="AK665" i="1" s="1"/>
  <c r="AD666" i="1"/>
  <c r="AK666" i="1" s="1"/>
  <c r="AD667" i="1"/>
  <c r="AK667" i="1" s="1"/>
  <c r="AD668" i="1"/>
  <c r="AK668" i="1" s="1"/>
  <c r="AD669" i="1"/>
  <c r="AK669" i="1" s="1"/>
  <c r="AD670" i="1"/>
  <c r="AK670" i="1" s="1"/>
  <c r="AD671" i="1"/>
  <c r="AK671" i="1" s="1"/>
  <c r="AD672" i="1"/>
  <c r="AK672" i="1" s="1"/>
  <c r="AD673" i="1"/>
  <c r="AK673" i="1" s="1"/>
  <c r="AD674" i="1"/>
  <c r="AK674" i="1" s="1"/>
  <c r="AD675" i="1"/>
  <c r="AK675" i="1" s="1"/>
  <c r="AD676" i="1"/>
  <c r="AK676" i="1" s="1"/>
  <c r="AD677" i="1"/>
  <c r="AK677" i="1" s="1"/>
  <c r="AD678" i="1"/>
  <c r="AK678" i="1" s="1"/>
  <c r="AD679" i="1"/>
  <c r="AK679" i="1" s="1"/>
  <c r="AD680" i="1"/>
  <c r="AK680" i="1" s="1"/>
  <c r="AD681" i="1"/>
  <c r="AK681" i="1" s="1"/>
  <c r="AD682" i="1"/>
  <c r="AK682" i="1" s="1"/>
  <c r="AD683" i="1"/>
  <c r="AK683" i="1" s="1"/>
  <c r="AD684" i="1"/>
  <c r="AK684" i="1" s="1"/>
  <c r="AD685" i="1"/>
  <c r="AK685" i="1" s="1"/>
  <c r="AD686" i="1"/>
  <c r="AK686" i="1" s="1"/>
  <c r="AD687" i="1"/>
  <c r="AK687" i="1" s="1"/>
  <c r="AD688" i="1"/>
  <c r="AK688" i="1" s="1"/>
  <c r="AD689" i="1"/>
  <c r="AK689" i="1" s="1"/>
  <c r="AD690" i="1"/>
  <c r="AK690" i="1" s="1"/>
  <c r="AD691" i="1"/>
  <c r="AK691" i="1" s="1"/>
  <c r="AD692" i="1"/>
  <c r="AK692" i="1" s="1"/>
  <c r="AD693" i="1"/>
  <c r="AK693" i="1" s="1"/>
  <c r="AD694" i="1"/>
  <c r="AK694" i="1" s="1"/>
  <c r="AD695" i="1"/>
  <c r="AK695" i="1" s="1"/>
  <c r="AD696" i="1"/>
  <c r="AK696" i="1" s="1"/>
  <c r="AD697" i="1"/>
  <c r="AK697" i="1" s="1"/>
  <c r="AD698" i="1"/>
  <c r="AK698" i="1" s="1"/>
  <c r="AD699" i="1"/>
  <c r="AK699" i="1" s="1"/>
  <c r="AD700" i="1"/>
  <c r="AK700" i="1" s="1"/>
  <c r="AD701" i="1"/>
  <c r="AK701" i="1" s="1"/>
  <c r="AD702" i="1"/>
  <c r="AK702" i="1" s="1"/>
  <c r="AD703" i="1"/>
  <c r="AK703" i="1" s="1"/>
  <c r="AD704" i="1"/>
  <c r="AK704" i="1" s="1"/>
  <c r="AD705" i="1"/>
  <c r="AK705" i="1" s="1"/>
  <c r="AD706" i="1"/>
  <c r="AK706" i="1" s="1"/>
  <c r="AD707" i="1"/>
  <c r="AK707" i="1" s="1"/>
  <c r="AD708" i="1"/>
  <c r="AK708" i="1" s="1"/>
  <c r="AD709" i="1"/>
  <c r="AK709" i="1" s="1"/>
  <c r="AD710" i="1"/>
  <c r="AK710" i="1" s="1"/>
  <c r="AD711" i="1"/>
  <c r="AK711" i="1" s="1"/>
  <c r="AD712" i="1"/>
  <c r="AK712" i="1" s="1"/>
  <c r="AD713" i="1"/>
  <c r="AK713" i="1" s="1"/>
  <c r="AD714" i="1"/>
  <c r="AK714" i="1" s="1"/>
  <c r="AD715" i="1"/>
  <c r="AK715" i="1" s="1"/>
  <c r="AD716" i="1"/>
  <c r="AK716" i="1" s="1"/>
  <c r="AD717" i="1"/>
  <c r="AK717" i="1" s="1"/>
  <c r="AD718" i="1"/>
  <c r="AK718" i="1" s="1"/>
  <c r="AD719" i="1"/>
  <c r="AK719" i="1" s="1"/>
  <c r="AD720" i="1"/>
  <c r="AK720" i="1" s="1"/>
  <c r="AD721" i="1"/>
  <c r="AK721" i="1" s="1"/>
  <c r="AD722" i="1"/>
  <c r="AK722" i="1" s="1"/>
  <c r="AD723" i="1"/>
  <c r="AK723" i="1" s="1"/>
  <c r="AD724" i="1"/>
  <c r="AK724" i="1" s="1"/>
  <c r="AD725" i="1"/>
  <c r="AK725" i="1" s="1"/>
  <c r="AD726" i="1"/>
  <c r="AK726" i="1" s="1"/>
  <c r="AD727" i="1"/>
  <c r="AK727" i="1" s="1"/>
  <c r="AD728" i="1"/>
  <c r="AK728" i="1" s="1"/>
  <c r="AD729" i="1"/>
  <c r="AK729" i="1" s="1"/>
  <c r="AD730" i="1"/>
  <c r="AK730" i="1" s="1"/>
  <c r="AD731" i="1"/>
  <c r="AK731" i="1" s="1"/>
  <c r="AD732" i="1"/>
  <c r="AK732" i="1" s="1"/>
  <c r="AD733" i="1"/>
  <c r="AK733" i="1" s="1"/>
  <c r="AD734" i="1"/>
  <c r="AK734" i="1" s="1"/>
  <c r="AD735" i="1"/>
  <c r="AK735" i="1" s="1"/>
  <c r="AD736" i="1"/>
  <c r="AK736" i="1" s="1"/>
  <c r="AD737" i="1"/>
  <c r="AK737" i="1" s="1"/>
  <c r="AD738" i="1"/>
  <c r="AK738" i="1" s="1"/>
  <c r="AD739" i="1"/>
  <c r="AK739" i="1" s="1"/>
  <c r="AD740" i="1"/>
  <c r="AK740" i="1" s="1"/>
  <c r="AD741" i="1"/>
  <c r="AK741" i="1" s="1"/>
  <c r="AD742" i="1"/>
  <c r="AK742" i="1" s="1"/>
  <c r="AD743" i="1"/>
  <c r="AK743" i="1" s="1"/>
  <c r="AD744" i="1"/>
  <c r="AK744" i="1" s="1"/>
  <c r="AD745" i="1"/>
  <c r="AK745" i="1" s="1"/>
  <c r="AD746" i="1"/>
  <c r="AK746" i="1" s="1"/>
  <c r="AD747" i="1"/>
  <c r="AK747" i="1" s="1"/>
  <c r="AD748" i="1"/>
  <c r="AK748" i="1" s="1"/>
  <c r="AD749" i="1"/>
  <c r="AK749" i="1" s="1"/>
  <c r="AD750" i="1"/>
  <c r="AK750" i="1" s="1"/>
  <c r="AD751" i="1"/>
  <c r="AK751" i="1" s="1"/>
  <c r="AD752" i="1"/>
  <c r="AK752" i="1" s="1"/>
  <c r="AD753" i="1"/>
  <c r="AK753" i="1" s="1"/>
  <c r="AD754" i="1"/>
  <c r="AK754" i="1" s="1"/>
  <c r="AD755" i="1"/>
  <c r="AK755" i="1" s="1"/>
  <c r="AD756" i="1"/>
  <c r="AK756" i="1" s="1"/>
  <c r="AD757" i="1"/>
  <c r="AK757" i="1" s="1"/>
  <c r="AD758" i="1"/>
  <c r="AK758" i="1" s="1"/>
  <c r="AD759" i="1"/>
  <c r="AK759" i="1" s="1"/>
  <c r="AD760" i="1"/>
  <c r="AK760" i="1" s="1"/>
  <c r="AD761" i="1"/>
  <c r="AK761" i="1" s="1"/>
  <c r="AD762" i="1"/>
  <c r="AK762" i="1" s="1"/>
  <c r="AD763" i="1"/>
  <c r="AK763" i="1" s="1"/>
  <c r="AD764" i="1"/>
  <c r="AK764" i="1" s="1"/>
  <c r="AD765" i="1"/>
  <c r="AK765" i="1" s="1"/>
  <c r="AD766" i="1"/>
  <c r="AK766" i="1" s="1"/>
  <c r="AD767" i="1"/>
  <c r="AK767" i="1" s="1"/>
  <c r="AD768" i="1"/>
  <c r="AK768" i="1" s="1"/>
  <c r="AD769" i="1"/>
  <c r="AK769" i="1" s="1"/>
  <c r="AD770" i="1"/>
  <c r="AK770" i="1" s="1"/>
  <c r="AD771" i="1"/>
  <c r="AK771" i="1" s="1"/>
  <c r="AD772" i="1"/>
  <c r="AK772" i="1" s="1"/>
  <c r="AD773" i="1"/>
  <c r="AK773" i="1" s="1"/>
  <c r="AD774" i="1"/>
  <c r="AK774" i="1" s="1"/>
  <c r="AD775" i="1"/>
  <c r="AK775" i="1" s="1"/>
  <c r="AD776" i="1"/>
  <c r="AK776" i="1" s="1"/>
  <c r="AD777" i="1"/>
  <c r="AK777" i="1" s="1"/>
  <c r="AD778" i="1"/>
  <c r="AK778" i="1" s="1"/>
  <c r="AD779" i="1"/>
  <c r="AK779" i="1" s="1"/>
  <c r="AD780" i="1"/>
  <c r="AK780" i="1" s="1"/>
  <c r="AD781" i="1"/>
  <c r="AK781" i="1" s="1"/>
  <c r="AD782" i="1"/>
  <c r="AK782" i="1" s="1"/>
  <c r="AD783" i="1"/>
  <c r="AK783" i="1" s="1"/>
  <c r="AD784" i="1"/>
  <c r="AK784" i="1" s="1"/>
  <c r="AD785" i="1"/>
  <c r="AK785" i="1" s="1"/>
  <c r="AD786" i="1"/>
  <c r="AK786" i="1" s="1"/>
  <c r="AD787" i="1"/>
  <c r="AK787" i="1" s="1"/>
  <c r="AD788" i="1"/>
  <c r="AK788" i="1" s="1"/>
  <c r="AD789" i="1"/>
  <c r="AK789" i="1" s="1"/>
  <c r="AD790" i="1"/>
  <c r="AK790" i="1" s="1"/>
  <c r="AD791" i="1"/>
  <c r="AK791" i="1" s="1"/>
  <c r="AD792" i="1"/>
  <c r="AK792" i="1" s="1"/>
  <c r="AD793" i="1"/>
  <c r="AK793" i="1" s="1"/>
  <c r="AD794" i="1"/>
  <c r="AK794" i="1" s="1"/>
  <c r="AD795" i="1"/>
  <c r="AK795" i="1" s="1"/>
  <c r="AD796" i="1"/>
  <c r="AK796" i="1" s="1"/>
  <c r="AD797" i="1"/>
  <c r="AK797" i="1" s="1"/>
  <c r="AD798" i="1"/>
  <c r="AK798" i="1" s="1"/>
  <c r="AD799" i="1"/>
  <c r="AK799" i="1" s="1"/>
  <c r="AD800" i="1"/>
  <c r="AK800" i="1" s="1"/>
  <c r="AD801" i="1"/>
  <c r="AK801" i="1" s="1"/>
  <c r="AD802" i="1"/>
  <c r="AK802" i="1" s="1"/>
  <c r="AD803" i="1"/>
  <c r="AK803" i="1" s="1"/>
  <c r="AD804" i="1"/>
  <c r="AK804" i="1" s="1"/>
  <c r="AD805" i="1"/>
  <c r="AK805" i="1" s="1"/>
  <c r="AD806" i="1"/>
  <c r="AK806" i="1" s="1"/>
  <c r="AD807" i="1"/>
  <c r="AK807" i="1" s="1"/>
  <c r="AD808" i="1"/>
  <c r="AK808" i="1" s="1"/>
  <c r="AD809" i="1"/>
  <c r="AK809" i="1" s="1"/>
  <c r="AD810" i="1"/>
  <c r="AK810" i="1" s="1"/>
  <c r="AD811" i="1"/>
  <c r="AK811" i="1" s="1"/>
  <c r="AD812" i="1"/>
  <c r="AK812" i="1" s="1"/>
  <c r="AD813" i="1"/>
  <c r="AK813" i="1" s="1"/>
  <c r="AD814" i="1"/>
  <c r="AK814" i="1" s="1"/>
  <c r="AD815" i="1"/>
  <c r="AK815" i="1" s="1"/>
  <c r="AD816" i="1"/>
  <c r="AK816" i="1" s="1"/>
  <c r="AD817" i="1"/>
  <c r="AK817" i="1" s="1"/>
  <c r="AD818" i="1"/>
  <c r="AK818" i="1" s="1"/>
  <c r="AD819" i="1"/>
  <c r="AK819" i="1" s="1"/>
  <c r="AD820" i="1"/>
  <c r="AK820" i="1" s="1"/>
  <c r="AD821" i="1"/>
  <c r="AK821" i="1" s="1"/>
  <c r="AD822" i="1"/>
  <c r="AK822" i="1" s="1"/>
  <c r="AD823" i="1"/>
  <c r="AK823" i="1" s="1"/>
  <c r="AD824" i="1"/>
  <c r="AK824" i="1" s="1"/>
  <c r="AD825" i="1"/>
  <c r="AK825" i="1" s="1"/>
  <c r="AD826" i="1"/>
  <c r="AK826" i="1" s="1"/>
  <c r="AD827" i="1"/>
  <c r="AK827" i="1" s="1"/>
  <c r="AD828" i="1"/>
  <c r="AK828" i="1" s="1"/>
  <c r="AD829" i="1"/>
  <c r="AK829" i="1" s="1"/>
  <c r="AD830" i="1"/>
  <c r="AK830" i="1" s="1"/>
  <c r="AD831" i="1"/>
  <c r="AK831" i="1" s="1"/>
  <c r="AD832" i="1"/>
  <c r="AK832" i="1" s="1"/>
  <c r="AD833" i="1"/>
  <c r="AK833" i="1" s="1"/>
  <c r="AD834" i="1"/>
  <c r="AK834" i="1" s="1"/>
  <c r="AD835" i="1"/>
  <c r="AK835" i="1" s="1"/>
  <c r="AD836" i="1"/>
  <c r="AK836" i="1" s="1"/>
  <c r="AD837" i="1"/>
  <c r="AK837" i="1" s="1"/>
  <c r="AD838" i="1"/>
  <c r="AK838" i="1" s="1"/>
  <c r="AD839" i="1"/>
  <c r="AK839" i="1" s="1"/>
  <c r="AD840" i="1"/>
  <c r="AK840" i="1" s="1"/>
  <c r="AD841" i="1"/>
  <c r="AK841" i="1" s="1"/>
  <c r="AD842" i="1"/>
  <c r="AK842" i="1" s="1"/>
  <c r="AD843" i="1"/>
  <c r="AK843" i="1" s="1"/>
  <c r="AD844" i="1"/>
  <c r="AK844" i="1" s="1"/>
  <c r="AD845" i="1"/>
  <c r="AK845" i="1" s="1"/>
  <c r="AD846" i="1"/>
  <c r="AK846" i="1" s="1"/>
  <c r="AD847" i="1"/>
  <c r="AK847" i="1" s="1"/>
  <c r="AD848" i="1"/>
  <c r="AK848" i="1" s="1"/>
  <c r="AD849" i="1"/>
  <c r="AK849" i="1" s="1"/>
  <c r="AD850" i="1"/>
  <c r="AK850" i="1" s="1"/>
  <c r="AD851" i="1"/>
  <c r="AK851" i="1" s="1"/>
  <c r="AD852" i="1"/>
  <c r="AK852" i="1" s="1"/>
  <c r="AD853" i="1"/>
  <c r="AK853" i="1" s="1"/>
  <c r="AD854" i="1"/>
  <c r="AK854" i="1" s="1"/>
  <c r="AD855" i="1"/>
  <c r="AK855" i="1" s="1"/>
  <c r="AD856" i="1"/>
  <c r="AK856" i="1" s="1"/>
  <c r="AD857" i="1"/>
  <c r="AK857" i="1" s="1"/>
  <c r="AD858" i="1"/>
  <c r="AK858" i="1" s="1"/>
  <c r="AD859" i="1"/>
  <c r="AK859" i="1" s="1"/>
  <c r="AD860" i="1"/>
  <c r="AK860" i="1" s="1"/>
  <c r="AD861" i="1"/>
  <c r="AK861" i="1" s="1"/>
  <c r="AD862" i="1"/>
  <c r="AK862" i="1" s="1"/>
  <c r="AD863" i="1"/>
  <c r="AK863" i="1" s="1"/>
  <c r="AD864" i="1"/>
  <c r="AK864" i="1" s="1"/>
  <c r="AD865" i="1"/>
  <c r="AK865" i="1" s="1"/>
  <c r="AD866" i="1"/>
  <c r="AK866" i="1" s="1"/>
  <c r="AD867" i="1"/>
  <c r="AK867" i="1" s="1"/>
  <c r="AD868" i="1"/>
  <c r="AK868" i="1" s="1"/>
  <c r="AD869" i="1"/>
  <c r="AK869" i="1" s="1"/>
  <c r="AD870" i="1"/>
  <c r="AK870" i="1" s="1"/>
  <c r="AD871" i="1"/>
  <c r="AK871" i="1" s="1"/>
  <c r="AD872" i="1"/>
  <c r="AK872" i="1" s="1"/>
  <c r="AD873" i="1"/>
  <c r="AK873" i="1" s="1"/>
  <c r="AD874" i="1"/>
  <c r="AK874" i="1" s="1"/>
  <c r="AD875" i="1"/>
  <c r="AK875" i="1" s="1"/>
  <c r="AD876" i="1"/>
  <c r="AK876" i="1" s="1"/>
  <c r="AD877" i="1"/>
  <c r="AK877" i="1" s="1"/>
  <c r="AD878" i="1"/>
  <c r="AK878" i="1" s="1"/>
  <c r="AD879" i="1"/>
  <c r="AK879" i="1" s="1"/>
  <c r="AD880" i="1"/>
  <c r="AK880" i="1" s="1"/>
  <c r="AD881" i="1"/>
  <c r="AK881" i="1" s="1"/>
  <c r="AD882" i="1"/>
  <c r="AK882" i="1" s="1"/>
  <c r="AD883" i="1"/>
  <c r="AK883" i="1" s="1"/>
  <c r="AD884" i="1"/>
  <c r="AK884" i="1" s="1"/>
  <c r="AD885" i="1"/>
  <c r="AK885" i="1" s="1"/>
  <c r="AD886" i="1"/>
  <c r="AK886" i="1" s="1"/>
  <c r="AD887" i="1"/>
  <c r="AK887" i="1" s="1"/>
  <c r="AD888" i="1"/>
  <c r="AK888" i="1" s="1"/>
  <c r="AD889" i="1"/>
  <c r="AK889" i="1" s="1"/>
  <c r="AD890" i="1"/>
  <c r="AK890" i="1" s="1"/>
  <c r="AD891" i="1"/>
  <c r="AK891" i="1" s="1"/>
  <c r="AD892" i="1"/>
  <c r="AK892" i="1" s="1"/>
  <c r="AD893" i="1"/>
  <c r="AK893" i="1" s="1"/>
  <c r="AD894" i="1"/>
  <c r="AK894" i="1" s="1"/>
  <c r="AD895" i="1"/>
  <c r="AK895" i="1" s="1"/>
  <c r="AD896" i="1"/>
  <c r="AK896" i="1" s="1"/>
  <c r="AD897" i="1"/>
  <c r="AK897" i="1" s="1"/>
  <c r="AD898" i="1"/>
  <c r="AK898" i="1" s="1"/>
  <c r="AD899" i="1"/>
  <c r="AK899" i="1" s="1"/>
  <c r="AD900" i="1"/>
  <c r="AK900" i="1" s="1"/>
  <c r="AD901" i="1"/>
  <c r="AK901" i="1" s="1"/>
  <c r="AD902" i="1"/>
  <c r="AK902" i="1" s="1"/>
  <c r="AD903" i="1"/>
  <c r="AK903" i="1" s="1"/>
  <c r="AD904" i="1"/>
  <c r="AK904" i="1" s="1"/>
  <c r="AD905" i="1"/>
  <c r="AK905" i="1" s="1"/>
  <c r="AD906" i="1"/>
  <c r="AK906" i="1" s="1"/>
  <c r="AD907" i="1"/>
  <c r="AK907" i="1" s="1"/>
  <c r="AD908" i="1"/>
  <c r="AK908" i="1" s="1"/>
  <c r="AD909" i="1"/>
  <c r="AK909" i="1" s="1"/>
  <c r="AD910" i="1"/>
  <c r="AK910" i="1" s="1"/>
  <c r="AD911" i="1"/>
  <c r="AK911" i="1" s="1"/>
  <c r="AD912" i="1"/>
  <c r="AK912" i="1" s="1"/>
  <c r="AD913" i="1"/>
  <c r="AK913" i="1" s="1"/>
  <c r="AD914" i="1"/>
  <c r="AK914" i="1" s="1"/>
  <c r="AD915" i="1"/>
  <c r="AK915" i="1" s="1"/>
  <c r="AD916" i="1"/>
  <c r="AK916" i="1" s="1"/>
  <c r="AD917" i="1"/>
  <c r="AK917" i="1" s="1"/>
  <c r="AD918" i="1"/>
  <c r="AK918" i="1" s="1"/>
  <c r="AD919" i="1"/>
  <c r="AK919" i="1" s="1"/>
  <c r="AD920" i="1"/>
  <c r="AK920" i="1" s="1"/>
  <c r="AD921" i="1"/>
  <c r="AK921" i="1" s="1"/>
  <c r="AD922" i="1"/>
  <c r="AK922" i="1" s="1"/>
  <c r="AD923" i="1"/>
  <c r="AK923" i="1" s="1"/>
  <c r="AD924" i="1"/>
  <c r="AK924" i="1" s="1"/>
  <c r="AD925" i="1"/>
  <c r="AK925" i="1" s="1"/>
  <c r="AD926" i="1"/>
  <c r="AK926" i="1" s="1"/>
  <c r="AD927" i="1"/>
  <c r="AK927" i="1" s="1"/>
  <c r="AD928" i="1"/>
  <c r="AK928" i="1" s="1"/>
  <c r="AD929" i="1"/>
  <c r="AK929" i="1" s="1"/>
  <c r="AD930" i="1"/>
  <c r="AK930" i="1" s="1"/>
  <c r="AD931" i="1"/>
  <c r="AK931" i="1" s="1"/>
  <c r="AD932" i="1"/>
  <c r="AK932" i="1" s="1"/>
  <c r="AD933" i="1"/>
  <c r="AK933" i="1" s="1"/>
  <c r="AD934" i="1"/>
  <c r="AK934" i="1" s="1"/>
  <c r="AD935" i="1"/>
  <c r="AK935" i="1" s="1"/>
  <c r="AD936" i="1"/>
  <c r="AK936" i="1" s="1"/>
  <c r="AD937" i="1"/>
  <c r="AK937" i="1" s="1"/>
  <c r="AD938" i="1"/>
  <c r="AK938" i="1" s="1"/>
  <c r="AD939" i="1"/>
  <c r="AK939" i="1" s="1"/>
  <c r="AD940" i="1"/>
  <c r="AK940" i="1" s="1"/>
  <c r="AD941" i="1"/>
  <c r="AK941" i="1" s="1"/>
  <c r="AD942" i="1"/>
  <c r="AK942" i="1" s="1"/>
  <c r="AD943" i="1"/>
  <c r="AK943" i="1" s="1"/>
  <c r="AD944" i="1"/>
  <c r="AK944" i="1" s="1"/>
  <c r="AD945" i="1"/>
  <c r="AK945" i="1" s="1"/>
  <c r="AD946" i="1"/>
  <c r="AK946" i="1" s="1"/>
  <c r="AD947" i="1"/>
  <c r="AK947" i="1" s="1"/>
  <c r="AD948" i="1"/>
  <c r="AK948" i="1" s="1"/>
  <c r="AD949" i="1"/>
  <c r="AK949" i="1" s="1"/>
  <c r="AD950" i="1"/>
  <c r="AK950" i="1" s="1"/>
  <c r="AD951" i="1"/>
  <c r="AK951" i="1" s="1"/>
  <c r="AD952" i="1"/>
  <c r="AK952" i="1" s="1"/>
  <c r="AD953" i="1"/>
  <c r="AK953" i="1" s="1"/>
  <c r="AD954" i="1"/>
  <c r="AK954" i="1" s="1"/>
  <c r="AD955" i="1"/>
  <c r="AK955" i="1" s="1"/>
  <c r="AD956" i="1"/>
  <c r="AK956" i="1" s="1"/>
  <c r="AD957" i="1"/>
  <c r="AK957" i="1" s="1"/>
  <c r="AD958" i="1"/>
  <c r="AK958" i="1" s="1"/>
  <c r="AD959" i="1"/>
  <c r="AK959" i="1" s="1"/>
  <c r="AD960" i="1"/>
  <c r="AK960" i="1" s="1"/>
  <c r="AD961" i="1"/>
  <c r="AK961" i="1" s="1"/>
  <c r="AD962" i="1"/>
  <c r="AK962" i="1" s="1"/>
  <c r="AD963" i="1"/>
  <c r="AK963" i="1" s="1"/>
  <c r="AD964" i="1"/>
  <c r="AK964" i="1" s="1"/>
  <c r="AD965" i="1"/>
  <c r="AK965" i="1" s="1"/>
  <c r="AD966" i="1"/>
  <c r="AK966" i="1" s="1"/>
  <c r="AD967" i="1"/>
  <c r="AK967" i="1" s="1"/>
  <c r="AD968" i="1"/>
  <c r="AK968" i="1" s="1"/>
  <c r="AD969" i="1"/>
  <c r="AK969" i="1" s="1"/>
  <c r="AD970" i="1"/>
  <c r="AK970" i="1" s="1"/>
  <c r="AD971" i="1"/>
  <c r="AK971" i="1" s="1"/>
  <c r="AD972" i="1"/>
  <c r="AK972" i="1" s="1"/>
  <c r="AD973" i="1"/>
  <c r="AK973" i="1" s="1"/>
  <c r="AD974" i="1"/>
  <c r="AK974" i="1" s="1"/>
  <c r="AD975" i="1"/>
  <c r="AK975" i="1" s="1"/>
  <c r="AD976" i="1"/>
  <c r="AK976" i="1" s="1"/>
  <c r="AD977" i="1"/>
  <c r="AK977" i="1" s="1"/>
  <c r="AD978" i="1"/>
  <c r="AK978" i="1" s="1"/>
  <c r="AD979" i="1"/>
  <c r="AK979" i="1" s="1"/>
  <c r="AD980" i="1"/>
  <c r="AK980" i="1" s="1"/>
  <c r="AD981" i="1"/>
  <c r="AK981" i="1" s="1"/>
  <c r="AD982" i="1"/>
  <c r="AK982" i="1" s="1"/>
  <c r="AD983" i="1"/>
  <c r="AK983" i="1" s="1"/>
  <c r="AD984" i="1"/>
  <c r="AK984" i="1" s="1"/>
  <c r="AD985" i="1"/>
  <c r="AK985" i="1" s="1"/>
  <c r="AD986" i="1"/>
  <c r="AK986" i="1" s="1"/>
  <c r="AD987" i="1"/>
  <c r="AK987" i="1" s="1"/>
  <c r="AD988" i="1"/>
  <c r="AK988" i="1" s="1"/>
  <c r="AD989" i="1"/>
  <c r="AK989" i="1" s="1"/>
  <c r="AD990" i="1"/>
  <c r="AK990" i="1" s="1"/>
  <c r="AD991" i="1"/>
  <c r="AK991" i="1" s="1"/>
  <c r="AD992" i="1"/>
  <c r="AK992" i="1" s="1"/>
  <c r="AD993" i="1"/>
  <c r="AK993" i="1" s="1"/>
  <c r="AD994" i="1"/>
  <c r="AK994" i="1" s="1"/>
  <c r="AD995" i="1"/>
  <c r="AK995" i="1" s="1"/>
  <c r="AD996" i="1"/>
  <c r="AK996" i="1" s="1"/>
  <c r="AD997" i="1"/>
  <c r="AK997" i="1" s="1"/>
  <c r="AD998" i="1"/>
  <c r="AK998" i="1" s="1"/>
  <c r="AD999" i="1"/>
  <c r="AK999" i="1" s="1"/>
  <c r="AD1000" i="1"/>
  <c r="AK1000" i="1" s="1"/>
  <c r="AD1001" i="1"/>
  <c r="AK1001" i="1" s="1"/>
  <c r="AD1002" i="1"/>
  <c r="AK1002" i="1" s="1"/>
  <c r="AD1003" i="1"/>
  <c r="AK1003" i="1" s="1"/>
  <c r="AD1004" i="1"/>
  <c r="AK1004" i="1" s="1"/>
  <c r="AD1005" i="1"/>
  <c r="AK1005" i="1" s="1"/>
  <c r="AD1006" i="1"/>
  <c r="AK1006" i="1" s="1"/>
  <c r="AD1007" i="1"/>
  <c r="AK1007" i="1" s="1"/>
  <c r="AD1008" i="1"/>
  <c r="AK1008" i="1" s="1"/>
  <c r="AD1009" i="1"/>
  <c r="AK1009" i="1" s="1"/>
  <c r="AD1010" i="1"/>
  <c r="AK1010" i="1" s="1"/>
  <c r="AD1011" i="1"/>
  <c r="AK1011" i="1" s="1"/>
  <c r="AD1012" i="1"/>
  <c r="AK1012" i="1" s="1"/>
  <c r="AD1013" i="1"/>
  <c r="AK1013" i="1" s="1"/>
  <c r="AD1014" i="1"/>
  <c r="AK1014" i="1" s="1"/>
  <c r="AD1015" i="1"/>
  <c r="AK1015" i="1" s="1"/>
  <c r="AD1016" i="1"/>
  <c r="AK1016" i="1" s="1"/>
  <c r="AD1017" i="1"/>
  <c r="AK1017" i="1" s="1"/>
  <c r="AD1018" i="1"/>
  <c r="AK1018" i="1" s="1"/>
  <c r="AD1019" i="1"/>
  <c r="AK1019" i="1" s="1"/>
  <c r="AD1020" i="1"/>
  <c r="AK1020" i="1" s="1"/>
  <c r="AD1021" i="1"/>
  <c r="AK1021" i="1" s="1"/>
  <c r="AD1022" i="1"/>
  <c r="AK1022" i="1" s="1"/>
  <c r="AD1023" i="1"/>
  <c r="AK1023" i="1" s="1"/>
  <c r="AD1024" i="1"/>
  <c r="AK1024" i="1" s="1"/>
  <c r="AD1025" i="1"/>
  <c r="AK1025" i="1" s="1"/>
  <c r="AD1026" i="1"/>
  <c r="AK1026" i="1" s="1"/>
  <c r="AD1027" i="1"/>
  <c r="AK1027" i="1" s="1"/>
  <c r="AD1028" i="1"/>
  <c r="AK1028" i="1" s="1"/>
  <c r="AD1029" i="1"/>
  <c r="AK1029" i="1" s="1"/>
  <c r="AD1030" i="1"/>
  <c r="AK1030" i="1" s="1"/>
  <c r="AD1031" i="1"/>
  <c r="AK1031" i="1" s="1"/>
  <c r="AD1032" i="1"/>
  <c r="AK1032" i="1" s="1"/>
  <c r="AD1033" i="1"/>
  <c r="AK1033" i="1" s="1"/>
  <c r="AD1034" i="1"/>
  <c r="AK1034" i="1" s="1"/>
  <c r="AD1035" i="1"/>
  <c r="AK1035" i="1" s="1"/>
  <c r="AD1036" i="1"/>
  <c r="AK1036" i="1" s="1"/>
  <c r="AD1037" i="1"/>
  <c r="AK1037" i="1" s="1"/>
  <c r="AD1038" i="1"/>
  <c r="AK1038" i="1" s="1"/>
  <c r="AD1039" i="1"/>
  <c r="AK1039" i="1" s="1"/>
  <c r="AD1040" i="1"/>
  <c r="AK1040" i="1" s="1"/>
  <c r="AD1041" i="1"/>
  <c r="AK1041" i="1" s="1"/>
  <c r="AD1042" i="1"/>
  <c r="AK1042" i="1" s="1"/>
  <c r="AD1043" i="1"/>
  <c r="AK1043" i="1" s="1"/>
  <c r="AD1044" i="1"/>
  <c r="AK1044" i="1" s="1"/>
  <c r="AD1045" i="1"/>
  <c r="AK1045" i="1" s="1"/>
  <c r="AD1046" i="1"/>
  <c r="AK1046" i="1" s="1"/>
  <c r="AD1047" i="1"/>
  <c r="AK1047" i="1" s="1"/>
  <c r="AD1048" i="1"/>
  <c r="AK1048" i="1" s="1"/>
  <c r="AD1049" i="1"/>
  <c r="AK1049" i="1" s="1"/>
  <c r="AD1050" i="1"/>
  <c r="AK1050" i="1" s="1"/>
  <c r="AD1051" i="1"/>
  <c r="AK1051" i="1" s="1"/>
  <c r="AD1052" i="1"/>
  <c r="AK1052" i="1" s="1"/>
  <c r="AD1053" i="1"/>
  <c r="AK1053" i="1" s="1"/>
  <c r="AD1054" i="1"/>
  <c r="AK1054" i="1" s="1"/>
  <c r="AD1055" i="1"/>
  <c r="AK1055" i="1" s="1"/>
  <c r="AD1056" i="1"/>
  <c r="AK1056" i="1" s="1"/>
  <c r="AD1057" i="1"/>
  <c r="AK1057" i="1" s="1"/>
  <c r="AD1058" i="1"/>
  <c r="AK1058" i="1" s="1"/>
  <c r="AD1059" i="1"/>
  <c r="AK1059" i="1" s="1"/>
  <c r="AD1060" i="1"/>
  <c r="AK1060" i="1" s="1"/>
  <c r="AD1061" i="1"/>
  <c r="AK1061" i="1" s="1"/>
  <c r="AD1062" i="1"/>
  <c r="AK1062" i="1" s="1"/>
  <c r="AD1063" i="1"/>
  <c r="AK1063" i="1" s="1"/>
  <c r="AD1064" i="1"/>
  <c r="AK1064" i="1" s="1"/>
  <c r="AD1065" i="1"/>
  <c r="AK1065" i="1" s="1"/>
  <c r="AD1066" i="1"/>
  <c r="AK1066" i="1" s="1"/>
  <c r="AD1067" i="1"/>
  <c r="AK1067" i="1" s="1"/>
  <c r="AD1068" i="1"/>
  <c r="AK1068" i="1" s="1"/>
  <c r="AD1069" i="1"/>
  <c r="AK1069" i="1" s="1"/>
  <c r="AD1070" i="1"/>
  <c r="AK1070" i="1" s="1"/>
  <c r="AD1071" i="1"/>
  <c r="AK1071" i="1" s="1"/>
  <c r="AD1072" i="1"/>
  <c r="AK1072" i="1" s="1"/>
  <c r="AD1073" i="1"/>
  <c r="AK1073" i="1" s="1"/>
  <c r="AD1074" i="1"/>
  <c r="AK1074" i="1" s="1"/>
  <c r="AD1075" i="1"/>
  <c r="AK1075" i="1" s="1"/>
  <c r="AD1076" i="1"/>
  <c r="AK1076" i="1" s="1"/>
  <c r="AD1077" i="1"/>
  <c r="AK1077" i="1" s="1"/>
  <c r="AD1078" i="1"/>
  <c r="AK1078" i="1" s="1"/>
  <c r="AD1079" i="1"/>
  <c r="AK1079" i="1" s="1"/>
  <c r="AD1080" i="1"/>
  <c r="AK1080" i="1" s="1"/>
  <c r="AD1081" i="1"/>
  <c r="AK1081" i="1" s="1"/>
  <c r="AD1082" i="1"/>
  <c r="AK1082" i="1" s="1"/>
  <c r="AD1083" i="1"/>
  <c r="AK1083" i="1" s="1"/>
  <c r="AD1084" i="1"/>
  <c r="AK1084" i="1" s="1"/>
  <c r="AD1085" i="1"/>
  <c r="AK1085" i="1" s="1"/>
  <c r="AD1086" i="1"/>
  <c r="AK1086" i="1" s="1"/>
  <c r="AD1087" i="1"/>
  <c r="AK1087" i="1" s="1"/>
  <c r="AD1088" i="1"/>
  <c r="AK1088" i="1" s="1"/>
  <c r="AD1089" i="1"/>
  <c r="AK1089" i="1" s="1"/>
  <c r="AD1090" i="1"/>
  <c r="AK1090" i="1" s="1"/>
  <c r="AD1091" i="1"/>
  <c r="AK1091" i="1" s="1"/>
  <c r="AD1092" i="1"/>
  <c r="AK1092" i="1" s="1"/>
  <c r="AD1093" i="1"/>
  <c r="AK1093" i="1" s="1"/>
  <c r="AD1094" i="1"/>
  <c r="AK1094" i="1" s="1"/>
  <c r="AD1095" i="1"/>
  <c r="AK1095" i="1" s="1"/>
  <c r="AD1096" i="1"/>
  <c r="AK1096" i="1" s="1"/>
  <c r="AD1097" i="1"/>
  <c r="AK1097" i="1" s="1"/>
  <c r="AD1098" i="1"/>
  <c r="AK1098" i="1" s="1"/>
  <c r="AD1099" i="1"/>
  <c r="AK1099" i="1" s="1"/>
  <c r="AD1100" i="1"/>
  <c r="AK1100" i="1" s="1"/>
  <c r="AD1101" i="1"/>
  <c r="AK1101" i="1" s="1"/>
  <c r="AD1102" i="1"/>
  <c r="AK1102" i="1" s="1"/>
  <c r="AD1103" i="1"/>
  <c r="AK1103" i="1" s="1"/>
  <c r="AD1104" i="1"/>
  <c r="AK1104" i="1" s="1"/>
  <c r="AD1105" i="1"/>
  <c r="AK1105" i="1" s="1"/>
  <c r="AD1106" i="1"/>
  <c r="AK1106" i="1" s="1"/>
  <c r="AD1107" i="1"/>
  <c r="AK1107" i="1" s="1"/>
  <c r="AD1108" i="1"/>
  <c r="AK1108" i="1" s="1"/>
  <c r="AD1109" i="1"/>
  <c r="AK1109" i="1" s="1"/>
  <c r="AD1110" i="1"/>
  <c r="AK1110" i="1" s="1"/>
  <c r="AD1111" i="1"/>
  <c r="AK1111" i="1" s="1"/>
  <c r="AD1112" i="1"/>
  <c r="AK1112" i="1" s="1"/>
  <c r="AD1113" i="1"/>
  <c r="AK1113" i="1" s="1"/>
  <c r="AD1114" i="1"/>
  <c r="AK1114" i="1" s="1"/>
  <c r="AD1115" i="1"/>
  <c r="AK1115" i="1" s="1"/>
  <c r="AD1116" i="1"/>
  <c r="AK1116" i="1" s="1"/>
  <c r="AD1117" i="1"/>
  <c r="AK1117" i="1" s="1"/>
  <c r="AD1118" i="1"/>
  <c r="AK1118" i="1" s="1"/>
  <c r="AD1119" i="1"/>
  <c r="AK1119" i="1" s="1"/>
  <c r="AD1120" i="1"/>
  <c r="AK1120" i="1" s="1"/>
  <c r="AD1121" i="1"/>
  <c r="AK1121" i="1" s="1"/>
  <c r="AD1122" i="1"/>
  <c r="AK1122" i="1" s="1"/>
  <c r="AD1123" i="1"/>
  <c r="AK1123" i="1" s="1"/>
  <c r="AD1124" i="1"/>
  <c r="AK1124" i="1" s="1"/>
  <c r="AD1125" i="1"/>
  <c r="AK1125" i="1" s="1"/>
  <c r="AD1126" i="1"/>
  <c r="AK1126" i="1" s="1"/>
  <c r="AD1127" i="1"/>
  <c r="AK1127" i="1" s="1"/>
  <c r="AD1128" i="1"/>
  <c r="AK1128" i="1" s="1"/>
  <c r="AD1129" i="1"/>
  <c r="AK1129" i="1" s="1"/>
  <c r="AD1130" i="1"/>
  <c r="AK1130" i="1" s="1"/>
  <c r="AD1131" i="1"/>
  <c r="AK1131" i="1" s="1"/>
  <c r="AD1132" i="1"/>
  <c r="AK1132" i="1" s="1"/>
  <c r="AD1133" i="1"/>
  <c r="AK1133" i="1" s="1"/>
  <c r="AD1134" i="1"/>
  <c r="AK1134" i="1" s="1"/>
  <c r="AD1135" i="1"/>
  <c r="AK1135" i="1" s="1"/>
  <c r="AD1136" i="1"/>
  <c r="AK1136" i="1" s="1"/>
  <c r="AD1137" i="1"/>
  <c r="AK1137" i="1" s="1"/>
  <c r="AD1138" i="1"/>
  <c r="AK1138" i="1" s="1"/>
  <c r="AD1139" i="1"/>
  <c r="AK1139" i="1" s="1"/>
  <c r="AD1140" i="1"/>
  <c r="AK1140" i="1" s="1"/>
  <c r="AD1141" i="1"/>
  <c r="AK1141" i="1" s="1"/>
  <c r="AD1142" i="1"/>
  <c r="AK1142" i="1" s="1"/>
  <c r="AD1143" i="1"/>
  <c r="AK1143" i="1" s="1"/>
  <c r="AD1144" i="1"/>
  <c r="AK1144" i="1" s="1"/>
  <c r="AD1145" i="1"/>
  <c r="AK1145" i="1" s="1"/>
  <c r="AD1146" i="1"/>
  <c r="AK1146" i="1" s="1"/>
  <c r="AD1147" i="1"/>
  <c r="AK1147" i="1" s="1"/>
  <c r="AD1148" i="1"/>
  <c r="AK1148" i="1" s="1"/>
  <c r="AD1149" i="1"/>
  <c r="AK1149" i="1" s="1"/>
  <c r="AD1150" i="1"/>
  <c r="AK1150" i="1" s="1"/>
  <c r="AD1151" i="1"/>
  <c r="AK1151" i="1" s="1"/>
  <c r="AD1152" i="1"/>
  <c r="AK1152" i="1" s="1"/>
  <c r="AD1153" i="1"/>
  <c r="AK1153" i="1" s="1"/>
  <c r="AD1154" i="1"/>
  <c r="AK1154" i="1" s="1"/>
  <c r="AD1155" i="1"/>
  <c r="AK1155" i="1" s="1"/>
  <c r="AD1156" i="1"/>
  <c r="AK1156" i="1" s="1"/>
  <c r="AD1157" i="1"/>
  <c r="AK1157" i="1" s="1"/>
  <c r="AD1158" i="1"/>
  <c r="AK1158" i="1" s="1"/>
  <c r="AD1159" i="1"/>
  <c r="AK1159" i="1" s="1"/>
  <c r="AD1160" i="1"/>
  <c r="AK1160" i="1" s="1"/>
  <c r="AD1161" i="1"/>
  <c r="AK1161" i="1" s="1"/>
  <c r="AD1162" i="1"/>
  <c r="AK1162" i="1" s="1"/>
  <c r="AD1163" i="1"/>
  <c r="AK1163" i="1" s="1"/>
  <c r="AD1164" i="1"/>
  <c r="AK1164" i="1" s="1"/>
  <c r="AD1165" i="1"/>
  <c r="AK1165" i="1" s="1"/>
  <c r="AD1166" i="1"/>
  <c r="AK1166" i="1" s="1"/>
  <c r="AD1167" i="1"/>
  <c r="AK1167" i="1" s="1"/>
  <c r="AD1168" i="1"/>
  <c r="AK1168" i="1" s="1"/>
  <c r="AD1169" i="1"/>
  <c r="AK1169" i="1" s="1"/>
  <c r="AD1170" i="1"/>
  <c r="AK1170" i="1" s="1"/>
  <c r="AD1171" i="1"/>
  <c r="AK1171" i="1" s="1"/>
  <c r="AD1172" i="1"/>
  <c r="AK1172" i="1" s="1"/>
  <c r="AD1173" i="1"/>
  <c r="AK1173" i="1" s="1"/>
  <c r="AD1174" i="1"/>
  <c r="AK1174" i="1" s="1"/>
  <c r="AD1175" i="1"/>
  <c r="AK1175" i="1" s="1"/>
  <c r="AD1176" i="1"/>
  <c r="AK1176" i="1" s="1"/>
  <c r="AD1177" i="1"/>
  <c r="AK1177" i="1" s="1"/>
  <c r="AD1178" i="1"/>
  <c r="AK1178" i="1" s="1"/>
  <c r="AD1179" i="1"/>
  <c r="AK1179" i="1" s="1"/>
  <c r="AD1180" i="1"/>
  <c r="AK1180" i="1" s="1"/>
  <c r="AD1181" i="1"/>
  <c r="AK1181" i="1" s="1"/>
  <c r="AD1182" i="1"/>
  <c r="AK1182" i="1" s="1"/>
  <c r="AD1183" i="1"/>
  <c r="AK1183" i="1" s="1"/>
  <c r="AD1184" i="1"/>
  <c r="AK1184" i="1" s="1"/>
  <c r="AD1185" i="1"/>
  <c r="AK1185" i="1" s="1"/>
  <c r="AD1186" i="1"/>
  <c r="AK1186" i="1" s="1"/>
  <c r="AD1187" i="1"/>
  <c r="AK1187" i="1" s="1"/>
  <c r="AD1188" i="1"/>
  <c r="AK1188" i="1" s="1"/>
  <c r="AD1189" i="1"/>
  <c r="AK1189" i="1" s="1"/>
  <c r="AD1190" i="1"/>
  <c r="AK1190" i="1" s="1"/>
  <c r="AD1191" i="1"/>
  <c r="AK1191" i="1" s="1"/>
  <c r="AD1192" i="1"/>
  <c r="AK1192" i="1" s="1"/>
  <c r="AD1193" i="1"/>
  <c r="AK1193" i="1" s="1"/>
  <c r="AD1194" i="1"/>
  <c r="AK1194" i="1" s="1"/>
  <c r="AD1195" i="1"/>
  <c r="AK1195" i="1" s="1"/>
  <c r="AD1196" i="1"/>
  <c r="AK1196" i="1" s="1"/>
  <c r="AD1197" i="1"/>
  <c r="AK1197" i="1" s="1"/>
  <c r="AD1198" i="1"/>
  <c r="AK1198" i="1" s="1"/>
  <c r="AD1199" i="1"/>
  <c r="AK1199" i="1" s="1"/>
  <c r="AD1200" i="1"/>
  <c r="AK1200" i="1" s="1"/>
  <c r="AD1201" i="1"/>
  <c r="AK1201" i="1" s="1"/>
  <c r="AD1202" i="1"/>
  <c r="AK1202" i="1" s="1"/>
  <c r="AD1203" i="1"/>
  <c r="AK1203" i="1" s="1"/>
  <c r="AD1204" i="1"/>
  <c r="AK1204" i="1" s="1"/>
  <c r="AD1205" i="1"/>
  <c r="AK1205" i="1" s="1"/>
  <c r="AD1206" i="1"/>
  <c r="AK1206" i="1" s="1"/>
  <c r="AD1207" i="1"/>
  <c r="AK1207" i="1" s="1"/>
  <c r="AD1208" i="1"/>
  <c r="AK1208" i="1" s="1"/>
  <c r="AD1209" i="1"/>
  <c r="AK1209" i="1" s="1"/>
  <c r="AD1210" i="1"/>
  <c r="AK1210" i="1" s="1"/>
  <c r="AD1211" i="1"/>
  <c r="AK1211" i="1" s="1"/>
  <c r="AD1212" i="1"/>
  <c r="AK1212" i="1" s="1"/>
  <c r="AD1213" i="1"/>
  <c r="AK1213" i="1" s="1"/>
  <c r="AD1214" i="1"/>
  <c r="AK1214" i="1" s="1"/>
  <c r="AD1215" i="1"/>
  <c r="AK1215" i="1" s="1"/>
  <c r="AD1216" i="1"/>
  <c r="AK1216" i="1" s="1"/>
  <c r="AD1217" i="1"/>
  <c r="AK1217" i="1" s="1"/>
  <c r="AD1218" i="1"/>
  <c r="AK1218" i="1" s="1"/>
  <c r="AD1219" i="1"/>
  <c r="AK1219" i="1" s="1"/>
  <c r="AD1220" i="1"/>
  <c r="AK1220" i="1" s="1"/>
  <c r="AD1221" i="1"/>
  <c r="AK1221" i="1" s="1"/>
  <c r="AD1222" i="1"/>
  <c r="AK1222" i="1" s="1"/>
  <c r="AD1223" i="1"/>
  <c r="AK1223" i="1" s="1"/>
  <c r="AD1224" i="1"/>
  <c r="AK1224" i="1" s="1"/>
  <c r="AD1225" i="1"/>
  <c r="AK1225" i="1" s="1"/>
  <c r="AD1226" i="1"/>
  <c r="AK1226" i="1" s="1"/>
  <c r="AD1227" i="1"/>
  <c r="AK1227" i="1" s="1"/>
  <c r="AD1228" i="1"/>
  <c r="AK1228" i="1" s="1"/>
  <c r="AD1229" i="1"/>
  <c r="AK1229" i="1" s="1"/>
  <c r="AD1230" i="1"/>
  <c r="AK1230" i="1" s="1"/>
  <c r="AD1231" i="1"/>
  <c r="AK1231" i="1" s="1"/>
  <c r="AD1232" i="1"/>
  <c r="AK1232" i="1" s="1"/>
  <c r="AD1233" i="1"/>
  <c r="AK1233" i="1" s="1"/>
  <c r="AD1234" i="1"/>
  <c r="AK1234" i="1" s="1"/>
  <c r="AD1235" i="1"/>
  <c r="AK1235" i="1" s="1"/>
  <c r="AD1236" i="1"/>
  <c r="AK1236" i="1" s="1"/>
  <c r="AD1237" i="1"/>
  <c r="AK1237" i="1" s="1"/>
  <c r="AD1238" i="1"/>
  <c r="AK1238" i="1" s="1"/>
  <c r="AD1239" i="1"/>
  <c r="AK1239" i="1" s="1"/>
  <c r="AD1240" i="1"/>
  <c r="AK1240" i="1" s="1"/>
  <c r="AD1241" i="1"/>
  <c r="AK1241" i="1" s="1"/>
  <c r="AD1242" i="1"/>
  <c r="AK1242" i="1" s="1"/>
  <c r="AD1243" i="1"/>
  <c r="AK1243" i="1" s="1"/>
  <c r="AD1244" i="1"/>
  <c r="AK1244" i="1" s="1"/>
  <c r="AD1245" i="1"/>
  <c r="AK1245" i="1" s="1"/>
  <c r="AD1246" i="1"/>
  <c r="AK1246" i="1" s="1"/>
  <c r="AD1247" i="1"/>
  <c r="AK1247" i="1" s="1"/>
  <c r="AD1248" i="1"/>
  <c r="AK1248" i="1" s="1"/>
  <c r="AD1249" i="1"/>
  <c r="AK1249" i="1" s="1"/>
  <c r="AD1250" i="1"/>
  <c r="AK1250" i="1" s="1"/>
  <c r="AD1251" i="1"/>
  <c r="AK1251" i="1" s="1"/>
  <c r="AD1252" i="1"/>
  <c r="AK1252" i="1" s="1"/>
  <c r="AD1253" i="1"/>
  <c r="AK1253" i="1" s="1"/>
  <c r="AD1254" i="1"/>
  <c r="AK1254" i="1" s="1"/>
  <c r="AD1255" i="1"/>
  <c r="AK1255" i="1" s="1"/>
  <c r="AD1256" i="1"/>
  <c r="AK1256" i="1" s="1"/>
  <c r="AD1257" i="1"/>
  <c r="AK1257" i="1" s="1"/>
  <c r="AD1258" i="1"/>
  <c r="AK1258" i="1" s="1"/>
  <c r="AD1259" i="1"/>
  <c r="AK1259" i="1" s="1"/>
  <c r="AD1260" i="1"/>
  <c r="AK1260" i="1" s="1"/>
  <c r="AD1261" i="1"/>
  <c r="AK1261" i="1" s="1"/>
  <c r="AD1262" i="1"/>
  <c r="AK1262" i="1" s="1"/>
  <c r="AD1263" i="1"/>
  <c r="AK1263" i="1" s="1"/>
  <c r="AD1264" i="1"/>
  <c r="AK1264" i="1" s="1"/>
  <c r="AD1265" i="1"/>
  <c r="AK1265" i="1" s="1"/>
  <c r="AD1266" i="1"/>
  <c r="AK1266" i="1" s="1"/>
  <c r="AD1267" i="1"/>
  <c r="AK1267" i="1" s="1"/>
  <c r="AD1268" i="1"/>
  <c r="AK1268" i="1" s="1"/>
  <c r="AD1269" i="1"/>
  <c r="AK1269" i="1" s="1"/>
  <c r="AD1270" i="1"/>
  <c r="AK1270" i="1" s="1"/>
  <c r="AD1271" i="1"/>
  <c r="AK1271" i="1" s="1"/>
  <c r="AD1272" i="1"/>
  <c r="AK1272" i="1" s="1"/>
  <c r="AD1273" i="1"/>
  <c r="AK1273" i="1" s="1"/>
  <c r="AD1274" i="1"/>
  <c r="AK1274" i="1" s="1"/>
  <c r="AL15" i="1"/>
  <c r="AE16" i="1"/>
  <c r="AL16" i="1" s="1"/>
  <c r="AR16" i="1" s="1"/>
  <c r="AE17" i="1"/>
  <c r="AL17" i="1" s="1"/>
  <c r="AE18" i="1"/>
  <c r="AL18" i="1" s="1"/>
  <c r="AE19" i="1"/>
  <c r="AL19" i="1" s="1"/>
  <c r="AE20" i="1"/>
  <c r="AL20" i="1" s="1"/>
  <c r="AE21" i="1"/>
  <c r="AL21" i="1" s="1"/>
  <c r="AE22" i="1"/>
  <c r="AL22" i="1" s="1"/>
  <c r="AE23" i="1"/>
  <c r="AL23" i="1" s="1"/>
  <c r="AE24" i="1"/>
  <c r="AL24" i="1" s="1"/>
  <c r="AE25" i="1"/>
  <c r="AL25" i="1" s="1"/>
  <c r="AE26" i="1"/>
  <c r="AL26" i="1" s="1"/>
  <c r="AE27" i="1"/>
  <c r="AL27" i="1" s="1"/>
  <c r="AE28" i="1"/>
  <c r="AL28" i="1" s="1"/>
  <c r="AE29" i="1"/>
  <c r="AL29" i="1" s="1"/>
  <c r="AE30" i="1"/>
  <c r="AL30" i="1" s="1"/>
  <c r="AE31" i="1"/>
  <c r="AL31" i="1" s="1"/>
  <c r="AE32" i="1"/>
  <c r="AL32" i="1" s="1"/>
  <c r="AE33" i="1"/>
  <c r="AL33" i="1" s="1"/>
  <c r="AE34" i="1"/>
  <c r="AL34" i="1" s="1"/>
  <c r="AE35" i="1"/>
  <c r="AL35" i="1" s="1"/>
  <c r="AE36" i="1"/>
  <c r="AL36" i="1" s="1"/>
  <c r="AE37" i="1"/>
  <c r="AL37" i="1" s="1"/>
  <c r="AE38" i="1"/>
  <c r="AL38" i="1" s="1"/>
  <c r="AE39" i="1"/>
  <c r="AL39" i="1" s="1"/>
  <c r="AE40" i="1"/>
  <c r="AL40" i="1" s="1"/>
  <c r="AE41" i="1"/>
  <c r="AL41" i="1" s="1"/>
  <c r="AE42" i="1"/>
  <c r="AL42" i="1" s="1"/>
  <c r="AE43" i="1"/>
  <c r="AL43" i="1" s="1"/>
  <c r="AE44" i="1"/>
  <c r="AL44" i="1" s="1"/>
  <c r="AE45" i="1"/>
  <c r="AL45" i="1" s="1"/>
  <c r="AE46" i="1"/>
  <c r="AL46" i="1" s="1"/>
  <c r="AE47" i="1"/>
  <c r="AL47" i="1" s="1"/>
  <c r="AE48" i="1"/>
  <c r="AL48" i="1" s="1"/>
  <c r="AE49" i="1"/>
  <c r="AL49" i="1" s="1"/>
  <c r="AE50" i="1"/>
  <c r="AL50" i="1" s="1"/>
  <c r="AE51" i="1"/>
  <c r="AL51" i="1" s="1"/>
  <c r="AE52" i="1"/>
  <c r="AL52" i="1" s="1"/>
  <c r="AE53" i="1"/>
  <c r="AL53" i="1" s="1"/>
  <c r="AE54" i="1"/>
  <c r="AL54" i="1" s="1"/>
  <c r="AE55" i="1"/>
  <c r="AL55" i="1" s="1"/>
  <c r="AE56" i="1"/>
  <c r="AL56" i="1" s="1"/>
  <c r="AE57" i="1"/>
  <c r="AL57" i="1" s="1"/>
  <c r="AE58" i="1"/>
  <c r="AL58" i="1" s="1"/>
  <c r="AE59" i="1"/>
  <c r="AL59" i="1" s="1"/>
  <c r="AE60" i="1"/>
  <c r="AL60" i="1" s="1"/>
  <c r="AE61" i="1"/>
  <c r="AL61" i="1" s="1"/>
  <c r="AE62" i="1"/>
  <c r="AL62" i="1" s="1"/>
  <c r="AE63" i="1"/>
  <c r="AL63" i="1" s="1"/>
  <c r="AE64" i="1"/>
  <c r="AL64" i="1" s="1"/>
  <c r="AE65" i="1"/>
  <c r="AL65" i="1" s="1"/>
  <c r="AE66" i="1"/>
  <c r="AL66" i="1" s="1"/>
  <c r="AE67" i="1"/>
  <c r="AL67" i="1" s="1"/>
  <c r="AE68" i="1"/>
  <c r="AL68" i="1" s="1"/>
  <c r="AE69" i="1"/>
  <c r="AL69" i="1" s="1"/>
  <c r="AE70" i="1"/>
  <c r="AL70" i="1" s="1"/>
  <c r="AE71" i="1"/>
  <c r="AL71" i="1" s="1"/>
  <c r="AE72" i="1"/>
  <c r="AL72" i="1" s="1"/>
  <c r="AE73" i="1"/>
  <c r="AL73" i="1" s="1"/>
  <c r="AE74" i="1"/>
  <c r="AL74" i="1" s="1"/>
  <c r="AE75" i="1"/>
  <c r="AL75" i="1" s="1"/>
  <c r="AE76" i="1"/>
  <c r="AL76" i="1" s="1"/>
  <c r="AE77" i="1"/>
  <c r="AL77" i="1" s="1"/>
  <c r="AE78" i="1"/>
  <c r="AL78" i="1" s="1"/>
  <c r="AE79" i="1"/>
  <c r="AL79" i="1" s="1"/>
  <c r="AE80" i="1"/>
  <c r="AL80" i="1" s="1"/>
  <c r="AE81" i="1"/>
  <c r="AL81" i="1" s="1"/>
  <c r="AE82" i="1"/>
  <c r="AL82" i="1" s="1"/>
  <c r="AE83" i="1"/>
  <c r="AL83" i="1" s="1"/>
  <c r="AE84" i="1"/>
  <c r="AL84" i="1" s="1"/>
  <c r="AE85" i="1"/>
  <c r="AL85" i="1" s="1"/>
  <c r="AE86" i="1"/>
  <c r="AL86" i="1" s="1"/>
  <c r="AE87" i="1"/>
  <c r="AL87" i="1" s="1"/>
  <c r="AE88" i="1"/>
  <c r="AL88" i="1" s="1"/>
  <c r="AE89" i="1"/>
  <c r="AL89" i="1" s="1"/>
  <c r="AE90" i="1"/>
  <c r="AL90" i="1" s="1"/>
  <c r="AE91" i="1"/>
  <c r="AL91" i="1" s="1"/>
  <c r="AE92" i="1"/>
  <c r="AL92" i="1" s="1"/>
  <c r="AE93" i="1"/>
  <c r="AL93" i="1" s="1"/>
  <c r="AE94" i="1"/>
  <c r="AL94" i="1" s="1"/>
  <c r="AE95" i="1"/>
  <c r="AL95" i="1" s="1"/>
  <c r="AE96" i="1"/>
  <c r="AL96" i="1" s="1"/>
  <c r="AE97" i="1"/>
  <c r="AL97" i="1" s="1"/>
  <c r="AE98" i="1"/>
  <c r="AL98" i="1" s="1"/>
  <c r="AE99" i="1"/>
  <c r="AL99" i="1" s="1"/>
  <c r="AE100" i="1"/>
  <c r="AL100" i="1" s="1"/>
  <c r="AE101" i="1"/>
  <c r="AL101" i="1" s="1"/>
  <c r="AE102" i="1"/>
  <c r="AL102" i="1" s="1"/>
  <c r="AE103" i="1"/>
  <c r="AL103" i="1" s="1"/>
  <c r="AE104" i="1"/>
  <c r="AL104" i="1" s="1"/>
  <c r="AE105" i="1"/>
  <c r="AL105" i="1" s="1"/>
  <c r="AE106" i="1"/>
  <c r="AL106" i="1" s="1"/>
  <c r="AE107" i="1"/>
  <c r="AL107" i="1" s="1"/>
  <c r="AE108" i="1"/>
  <c r="AL108" i="1" s="1"/>
  <c r="AE109" i="1"/>
  <c r="AL109" i="1" s="1"/>
  <c r="AE110" i="1"/>
  <c r="AL110" i="1" s="1"/>
  <c r="AE111" i="1"/>
  <c r="AL111" i="1" s="1"/>
  <c r="AE112" i="1"/>
  <c r="AL112" i="1" s="1"/>
  <c r="AE113" i="1"/>
  <c r="AL113" i="1" s="1"/>
  <c r="AE114" i="1"/>
  <c r="AL114" i="1" s="1"/>
  <c r="AE115" i="1"/>
  <c r="AL115" i="1" s="1"/>
  <c r="AE116" i="1"/>
  <c r="AL116" i="1" s="1"/>
  <c r="AE117" i="1"/>
  <c r="AL117" i="1" s="1"/>
  <c r="AE118" i="1"/>
  <c r="AL118" i="1" s="1"/>
  <c r="AE119" i="1"/>
  <c r="AL119" i="1" s="1"/>
  <c r="AE120" i="1"/>
  <c r="AL120" i="1" s="1"/>
  <c r="AE121" i="1"/>
  <c r="AL121" i="1" s="1"/>
  <c r="AE122" i="1"/>
  <c r="AL122" i="1" s="1"/>
  <c r="AE123" i="1"/>
  <c r="AL123" i="1" s="1"/>
  <c r="AE124" i="1"/>
  <c r="AL124" i="1" s="1"/>
  <c r="AE125" i="1"/>
  <c r="AL125" i="1" s="1"/>
  <c r="AE126" i="1"/>
  <c r="AL126" i="1" s="1"/>
  <c r="AE127" i="1"/>
  <c r="AL127" i="1" s="1"/>
  <c r="AE128" i="1"/>
  <c r="AL128" i="1" s="1"/>
  <c r="AE129" i="1"/>
  <c r="AL129" i="1" s="1"/>
  <c r="AE130" i="1"/>
  <c r="AL130" i="1" s="1"/>
  <c r="AE131" i="1"/>
  <c r="AL131" i="1" s="1"/>
  <c r="AE132" i="1"/>
  <c r="AL132" i="1" s="1"/>
  <c r="AE133" i="1"/>
  <c r="AL133" i="1" s="1"/>
  <c r="AE134" i="1"/>
  <c r="AL134" i="1" s="1"/>
  <c r="AE135" i="1"/>
  <c r="AL135" i="1" s="1"/>
  <c r="AE136" i="1"/>
  <c r="AL136" i="1" s="1"/>
  <c r="AE137" i="1"/>
  <c r="AL137" i="1" s="1"/>
  <c r="AE138" i="1"/>
  <c r="AL138" i="1" s="1"/>
  <c r="AE139" i="1"/>
  <c r="AL139" i="1" s="1"/>
  <c r="AE140" i="1"/>
  <c r="AL140" i="1" s="1"/>
  <c r="AE141" i="1"/>
  <c r="AL141" i="1" s="1"/>
  <c r="AE142" i="1"/>
  <c r="AL142" i="1" s="1"/>
  <c r="AE143" i="1"/>
  <c r="AL143" i="1" s="1"/>
  <c r="AE144" i="1"/>
  <c r="AL144" i="1" s="1"/>
  <c r="AE145" i="1"/>
  <c r="AL145" i="1" s="1"/>
  <c r="AE146" i="1"/>
  <c r="AL146" i="1" s="1"/>
  <c r="AE147" i="1"/>
  <c r="AL147" i="1" s="1"/>
  <c r="AE148" i="1"/>
  <c r="AL148" i="1" s="1"/>
  <c r="AE149" i="1"/>
  <c r="AL149" i="1" s="1"/>
  <c r="AE150" i="1"/>
  <c r="AL150" i="1" s="1"/>
  <c r="AE151" i="1"/>
  <c r="AL151" i="1" s="1"/>
  <c r="AE152" i="1"/>
  <c r="AL152" i="1" s="1"/>
  <c r="AE153" i="1"/>
  <c r="AL153" i="1" s="1"/>
  <c r="AE154" i="1"/>
  <c r="AL154" i="1" s="1"/>
  <c r="AE155" i="1"/>
  <c r="AL155" i="1" s="1"/>
  <c r="AE156" i="1"/>
  <c r="AL156" i="1" s="1"/>
  <c r="AE157" i="1"/>
  <c r="AL157" i="1" s="1"/>
  <c r="AE158" i="1"/>
  <c r="AL158" i="1" s="1"/>
  <c r="AE159" i="1"/>
  <c r="AL159" i="1" s="1"/>
  <c r="AE160" i="1"/>
  <c r="AL160" i="1" s="1"/>
  <c r="AE161" i="1"/>
  <c r="AL161" i="1" s="1"/>
  <c r="AE162" i="1"/>
  <c r="AL162" i="1" s="1"/>
  <c r="AE163" i="1"/>
  <c r="AL163" i="1" s="1"/>
  <c r="AE164" i="1"/>
  <c r="AL164" i="1" s="1"/>
  <c r="AE165" i="1"/>
  <c r="AL165" i="1" s="1"/>
  <c r="AE166" i="1"/>
  <c r="AL166" i="1" s="1"/>
  <c r="AE167" i="1"/>
  <c r="AL167" i="1" s="1"/>
  <c r="AE168" i="1"/>
  <c r="AL168" i="1" s="1"/>
  <c r="AE169" i="1"/>
  <c r="AL169" i="1" s="1"/>
  <c r="AE170" i="1"/>
  <c r="AL170" i="1" s="1"/>
  <c r="AE171" i="1"/>
  <c r="AL171" i="1" s="1"/>
  <c r="AE172" i="1"/>
  <c r="AL172" i="1" s="1"/>
  <c r="AE173" i="1"/>
  <c r="AL173" i="1" s="1"/>
  <c r="AE174" i="1"/>
  <c r="AL174" i="1" s="1"/>
  <c r="AE175" i="1"/>
  <c r="AL175" i="1" s="1"/>
  <c r="AE176" i="1"/>
  <c r="AL176" i="1" s="1"/>
  <c r="AE177" i="1"/>
  <c r="AL177" i="1" s="1"/>
  <c r="AE178" i="1"/>
  <c r="AL178" i="1" s="1"/>
  <c r="AE179" i="1"/>
  <c r="AL179" i="1" s="1"/>
  <c r="AE180" i="1"/>
  <c r="AL180" i="1" s="1"/>
  <c r="AE181" i="1"/>
  <c r="AL181" i="1" s="1"/>
  <c r="AE182" i="1"/>
  <c r="AL182" i="1" s="1"/>
  <c r="AE183" i="1"/>
  <c r="AL183" i="1" s="1"/>
  <c r="AE184" i="1"/>
  <c r="AL184" i="1" s="1"/>
  <c r="AE185" i="1"/>
  <c r="AL185" i="1" s="1"/>
  <c r="AE186" i="1"/>
  <c r="AL186" i="1" s="1"/>
  <c r="AE187" i="1"/>
  <c r="AL187" i="1" s="1"/>
  <c r="AE188" i="1"/>
  <c r="AL188" i="1" s="1"/>
  <c r="AE189" i="1"/>
  <c r="AL189" i="1" s="1"/>
  <c r="AE190" i="1"/>
  <c r="AL190" i="1" s="1"/>
  <c r="AE191" i="1"/>
  <c r="AL191" i="1" s="1"/>
  <c r="AE192" i="1"/>
  <c r="AL192" i="1" s="1"/>
  <c r="AE193" i="1"/>
  <c r="AL193" i="1" s="1"/>
  <c r="AE194" i="1"/>
  <c r="AL194" i="1" s="1"/>
  <c r="AE195" i="1"/>
  <c r="AL195" i="1" s="1"/>
  <c r="AE196" i="1"/>
  <c r="AL196" i="1" s="1"/>
  <c r="AE197" i="1"/>
  <c r="AL197" i="1" s="1"/>
  <c r="AE198" i="1"/>
  <c r="AL198" i="1" s="1"/>
  <c r="AE199" i="1"/>
  <c r="AL199" i="1" s="1"/>
  <c r="AE200" i="1"/>
  <c r="AL200" i="1" s="1"/>
  <c r="AE201" i="1"/>
  <c r="AL201" i="1" s="1"/>
  <c r="AE202" i="1"/>
  <c r="AL202" i="1" s="1"/>
  <c r="AE203" i="1"/>
  <c r="AL203" i="1" s="1"/>
  <c r="AE204" i="1"/>
  <c r="AL204" i="1" s="1"/>
  <c r="AE205" i="1"/>
  <c r="AL205" i="1" s="1"/>
  <c r="AE206" i="1"/>
  <c r="AL206" i="1" s="1"/>
  <c r="AE207" i="1"/>
  <c r="AL207" i="1" s="1"/>
  <c r="AE208" i="1"/>
  <c r="AL208" i="1" s="1"/>
  <c r="AE209" i="1"/>
  <c r="AL209" i="1" s="1"/>
  <c r="AE210" i="1"/>
  <c r="AL210" i="1" s="1"/>
  <c r="AE211" i="1"/>
  <c r="AL211" i="1" s="1"/>
  <c r="AE212" i="1"/>
  <c r="AL212" i="1" s="1"/>
  <c r="AE213" i="1"/>
  <c r="AL213" i="1" s="1"/>
  <c r="AE214" i="1"/>
  <c r="AL214" i="1" s="1"/>
  <c r="AE215" i="1"/>
  <c r="AL215" i="1" s="1"/>
  <c r="AE216" i="1"/>
  <c r="AL216" i="1" s="1"/>
  <c r="AE217" i="1"/>
  <c r="AL217" i="1" s="1"/>
  <c r="AE218" i="1"/>
  <c r="AL218" i="1" s="1"/>
  <c r="AE219" i="1"/>
  <c r="AL219" i="1" s="1"/>
  <c r="AE220" i="1"/>
  <c r="AL220" i="1" s="1"/>
  <c r="AE221" i="1"/>
  <c r="AL221" i="1" s="1"/>
  <c r="AE222" i="1"/>
  <c r="AL222" i="1" s="1"/>
  <c r="AE223" i="1"/>
  <c r="AL223" i="1" s="1"/>
  <c r="AE224" i="1"/>
  <c r="AL224" i="1" s="1"/>
  <c r="AE225" i="1"/>
  <c r="AL225" i="1" s="1"/>
  <c r="AE226" i="1"/>
  <c r="AL226" i="1" s="1"/>
  <c r="AE227" i="1"/>
  <c r="AL227" i="1" s="1"/>
  <c r="AE228" i="1"/>
  <c r="AL228" i="1" s="1"/>
  <c r="AE229" i="1"/>
  <c r="AL229" i="1" s="1"/>
  <c r="AE230" i="1"/>
  <c r="AL230" i="1" s="1"/>
  <c r="AE231" i="1"/>
  <c r="AL231" i="1" s="1"/>
  <c r="AE232" i="1"/>
  <c r="AL232" i="1" s="1"/>
  <c r="AE233" i="1"/>
  <c r="AL233" i="1" s="1"/>
  <c r="AE234" i="1"/>
  <c r="AL234" i="1" s="1"/>
  <c r="AE235" i="1"/>
  <c r="AL235" i="1" s="1"/>
  <c r="AE236" i="1"/>
  <c r="AL236" i="1" s="1"/>
  <c r="AE237" i="1"/>
  <c r="AL237" i="1" s="1"/>
  <c r="AE238" i="1"/>
  <c r="AL238" i="1" s="1"/>
  <c r="AE239" i="1"/>
  <c r="AL239" i="1" s="1"/>
  <c r="AE240" i="1"/>
  <c r="AL240" i="1" s="1"/>
  <c r="AE241" i="1"/>
  <c r="AL241" i="1" s="1"/>
  <c r="AE242" i="1"/>
  <c r="AL242" i="1" s="1"/>
  <c r="AE243" i="1"/>
  <c r="AL243" i="1" s="1"/>
  <c r="AE244" i="1"/>
  <c r="AL244" i="1" s="1"/>
  <c r="AE245" i="1"/>
  <c r="AL245" i="1" s="1"/>
  <c r="AE246" i="1"/>
  <c r="AL246" i="1" s="1"/>
  <c r="AE247" i="1"/>
  <c r="AL247" i="1" s="1"/>
  <c r="AE248" i="1"/>
  <c r="AL248" i="1" s="1"/>
  <c r="AE249" i="1"/>
  <c r="AL249" i="1" s="1"/>
  <c r="AE250" i="1"/>
  <c r="AL250" i="1" s="1"/>
  <c r="AE251" i="1"/>
  <c r="AL251" i="1" s="1"/>
  <c r="AE252" i="1"/>
  <c r="AL252" i="1" s="1"/>
  <c r="AE253" i="1"/>
  <c r="AL253" i="1" s="1"/>
  <c r="AE254" i="1"/>
  <c r="AL254" i="1" s="1"/>
  <c r="AE255" i="1"/>
  <c r="AL255" i="1" s="1"/>
  <c r="AE256" i="1"/>
  <c r="AL256" i="1" s="1"/>
  <c r="AE257" i="1"/>
  <c r="AL257" i="1" s="1"/>
  <c r="AE258" i="1"/>
  <c r="AL258" i="1" s="1"/>
  <c r="AE259" i="1"/>
  <c r="AL259" i="1" s="1"/>
  <c r="AE260" i="1"/>
  <c r="AL260" i="1" s="1"/>
  <c r="AE261" i="1"/>
  <c r="AL261" i="1" s="1"/>
  <c r="AE262" i="1"/>
  <c r="AL262" i="1" s="1"/>
  <c r="AE263" i="1"/>
  <c r="AL263" i="1" s="1"/>
  <c r="AE264" i="1"/>
  <c r="AL264" i="1" s="1"/>
  <c r="AE265" i="1"/>
  <c r="AL265" i="1" s="1"/>
  <c r="AE266" i="1"/>
  <c r="AL266" i="1" s="1"/>
  <c r="AE267" i="1"/>
  <c r="AL267" i="1" s="1"/>
  <c r="AE268" i="1"/>
  <c r="AL268" i="1" s="1"/>
  <c r="AE269" i="1"/>
  <c r="AL269" i="1" s="1"/>
  <c r="AE270" i="1"/>
  <c r="AL270" i="1" s="1"/>
  <c r="AE271" i="1"/>
  <c r="AL271" i="1" s="1"/>
  <c r="AE272" i="1"/>
  <c r="AL272" i="1" s="1"/>
  <c r="AE273" i="1"/>
  <c r="AL273" i="1" s="1"/>
  <c r="AE274" i="1"/>
  <c r="AL274" i="1" s="1"/>
  <c r="AE275" i="1"/>
  <c r="AL275" i="1" s="1"/>
  <c r="AE276" i="1"/>
  <c r="AL276" i="1" s="1"/>
  <c r="AE277" i="1"/>
  <c r="AL277" i="1" s="1"/>
  <c r="AE278" i="1"/>
  <c r="AL278" i="1" s="1"/>
  <c r="AE279" i="1"/>
  <c r="AL279" i="1" s="1"/>
  <c r="AE280" i="1"/>
  <c r="AL280" i="1" s="1"/>
  <c r="AE281" i="1"/>
  <c r="AL281" i="1" s="1"/>
  <c r="AE282" i="1"/>
  <c r="AL282" i="1" s="1"/>
  <c r="AE283" i="1"/>
  <c r="AL283" i="1" s="1"/>
  <c r="AE284" i="1"/>
  <c r="AL284" i="1" s="1"/>
  <c r="AE285" i="1"/>
  <c r="AL285" i="1" s="1"/>
  <c r="AE286" i="1"/>
  <c r="AL286" i="1" s="1"/>
  <c r="AE287" i="1"/>
  <c r="AL287" i="1" s="1"/>
  <c r="AE288" i="1"/>
  <c r="AL288" i="1" s="1"/>
  <c r="AE289" i="1"/>
  <c r="AL289" i="1" s="1"/>
  <c r="AE290" i="1"/>
  <c r="AL290" i="1" s="1"/>
  <c r="AE291" i="1"/>
  <c r="AL291" i="1" s="1"/>
  <c r="AE292" i="1"/>
  <c r="AL292" i="1" s="1"/>
  <c r="AE293" i="1"/>
  <c r="AL293" i="1" s="1"/>
  <c r="AE294" i="1"/>
  <c r="AL294" i="1" s="1"/>
  <c r="AE295" i="1"/>
  <c r="AL295" i="1" s="1"/>
  <c r="AE296" i="1"/>
  <c r="AL296" i="1" s="1"/>
  <c r="AE297" i="1"/>
  <c r="AL297" i="1" s="1"/>
  <c r="AE298" i="1"/>
  <c r="AL298" i="1" s="1"/>
  <c r="AE299" i="1"/>
  <c r="AL299" i="1" s="1"/>
  <c r="AE300" i="1"/>
  <c r="AL300" i="1" s="1"/>
  <c r="AE301" i="1"/>
  <c r="AL301" i="1" s="1"/>
  <c r="AE302" i="1"/>
  <c r="AL302" i="1" s="1"/>
  <c r="AE303" i="1"/>
  <c r="AL303" i="1" s="1"/>
  <c r="AE304" i="1"/>
  <c r="AL304" i="1" s="1"/>
  <c r="AE305" i="1"/>
  <c r="AL305" i="1" s="1"/>
  <c r="AE306" i="1"/>
  <c r="AL306" i="1" s="1"/>
  <c r="AE307" i="1"/>
  <c r="AL307" i="1" s="1"/>
  <c r="AE308" i="1"/>
  <c r="AL308" i="1" s="1"/>
  <c r="AE309" i="1"/>
  <c r="AL309" i="1" s="1"/>
  <c r="AE310" i="1"/>
  <c r="AL310" i="1" s="1"/>
  <c r="AE311" i="1"/>
  <c r="AL311" i="1" s="1"/>
  <c r="AE312" i="1"/>
  <c r="AL312" i="1" s="1"/>
  <c r="AE313" i="1"/>
  <c r="AL313" i="1" s="1"/>
  <c r="AE314" i="1"/>
  <c r="AL314" i="1" s="1"/>
  <c r="AE315" i="1"/>
  <c r="AL315" i="1" s="1"/>
  <c r="AE316" i="1"/>
  <c r="AL316" i="1" s="1"/>
  <c r="AE317" i="1"/>
  <c r="AL317" i="1" s="1"/>
  <c r="AE318" i="1"/>
  <c r="AL318" i="1" s="1"/>
  <c r="AE319" i="1"/>
  <c r="AL319" i="1" s="1"/>
  <c r="AE320" i="1"/>
  <c r="AL320" i="1" s="1"/>
  <c r="AE321" i="1"/>
  <c r="AL321" i="1" s="1"/>
  <c r="AE322" i="1"/>
  <c r="AL322" i="1" s="1"/>
  <c r="AE323" i="1"/>
  <c r="AL323" i="1" s="1"/>
  <c r="AE324" i="1"/>
  <c r="AL324" i="1" s="1"/>
  <c r="AE325" i="1"/>
  <c r="AL325" i="1" s="1"/>
  <c r="AE326" i="1"/>
  <c r="AL326" i="1" s="1"/>
  <c r="AE327" i="1"/>
  <c r="AL327" i="1" s="1"/>
  <c r="AE328" i="1"/>
  <c r="AL328" i="1" s="1"/>
  <c r="AE329" i="1"/>
  <c r="AL329" i="1" s="1"/>
  <c r="AE330" i="1"/>
  <c r="AL330" i="1" s="1"/>
  <c r="AE331" i="1"/>
  <c r="AL331" i="1" s="1"/>
  <c r="AE332" i="1"/>
  <c r="AL332" i="1" s="1"/>
  <c r="AE333" i="1"/>
  <c r="AL333" i="1" s="1"/>
  <c r="AE334" i="1"/>
  <c r="AL334" i="1" s="1"/>
  <c r="AE335" i="1"/>
  <c r="AL335" i="1" s="1"/>
  <c r="AE336" i="1"/>
  <c r="AL336" i="1" s="1"/>
  <c r="AE337" i="1"/>
  <c r="AL337" i="1" s="1"/>
  <c r="AE338" i="1"/>
  <c r="AL338" i="1" s="1"/>
  <c r="AE339" i="1"/>
  <c r="AL339" i="1" s="1"/>
  <c r="AE340" i="1"/>
  <c r="AL340" i="1" s="1"/>
  <c r="AE341" i="1"/>
  <c r="AL341" i="1" s="1"/>
  <c r="AE342" i="1"/>
  <c r="AL342" i="1" s="1"/>
  <c r="AE343" i="1"/>
  <c r="AL343" i="1" s="1"/>
  <c r="AE344" i="1"/>
  <c r="AL344" i="1" s="1"/>
  <c r="AE345" i="1"/>
  <c r="AL345" i="1" s="1"/>
  <c r="AE346" i="1"/>
  <c r="AL346" i="1" s="1"/>
  <c r="AE347" i="1"/>
  <c r="AL347" i="1" s="1"/>
  <c r="AE348" i="1"/>
  <c r="AL348" i="1" s="1"/>
  <c r="AE349" i="1"/>
  <c r="AL349" i="1" s="1"/>
  <c r="AE350" i="1"/>
  <c r="AL350" i="1" s="1"/>
  <c r="AE351" i="1"/>
  <c r="AL351" i="1" s="1"/>
  <c r="AE352" i="1"/>
  <c r="AL352" i="1" s="1"/>
  <c r="AE353" i="1"/>
  <c r="AL353" i="1" s="1"/>
  <c r="AE354" i="1"/>
  <c r="AL354" i="1" s="1"/>
  <c r="AE355" i="1"/>
  <c r="AL355" i="1" s="1"/>
  <c r="AE356" i="1"/>
  <c r="AL356" i="1" s="1"/>
  <c r="AE357" i="1"/>
  <c r="AL357" i="1" s="1"/>
  <c r="AE358" i="1"/>
  <c r="AL358" i="1" s="1"/>
  <c r="AE359" i="1"/>
  <c r="AL359" i="1" s="1"/>
  <c r="AE360" i="1"/>
  <c r="AL360" i="1" s="1"/>
  <c r="AE361" i="1"/>
  <c r="AL361" i="1" s="1"/>
  <c r="AE362" i="1"/>
  <c r="AL362" i="1" s="1"/>
  <c r="AE363" i="1"/>
  <c r="AL363" i="1" s="1"/>
  <c r="AE364" i="1"/>
  <c r="AL364" i="1" s="1"/>
  <c r="AE365" i="1"/>
  <c r="AL365" i="1" s="1"/>
  <c r="AE366" i="1"/>
  <c r="AL366" i="1" s="1"/>
  <c r="AE367" i="1"/>
  <c r="AL367" i="1" s="1"/>
  <c r="AE368" i="1"/>
  <c r="AL368" i="1" s="1"/>
  <c r="AE369" i="1"/>
  <c r="AL369" i="1" s="1"/>
  <c r="AE370" i="1"/>
  <c r="AL370" i="1" s="1"/>
  <c r="AE371" i="1"/>
  <c r="AL371" i="1" s="1"/>
  <c r="AE372" i="1"/>
  <c r="AL372" i="1" s="1"/>
  <c r="AE373" i="1"/>
  <c r="AL373" i="1" s="1"/>
  <c r="AE374" i="1"/>
  <c r="AL374" i="1" s="1"/>
  <c r="AE375" i="1"/>
  <c r="AL375" i="1" s="1"/>
  <c r="AE376" i="1"/>
  <c r="AL376" i="1" s="1"/>
  <c r="AE377" i="1"/>
  <c r="AL377" i="1" s="1"/>
  <c r="AE378" i="1"/>
  <c r="AL378" i="1" s="1"/>
  <c r="AE379" i="1"/>
  <c r="AL379" i="1" s="1"/>
  <c r="AE380" i="1"/>
  <c r="AL380" i="1" s="1"/>
  <c r="AE381" i="1"/>
  <c r="AL381" i="1" s="1"/>
  <c r="AE382" i="1"/>
  <c r="AL382" i="1" s="1"/>
  <c r="AE383" i="1"/>
  <c r="AL383" i="1" s="1"/>
  <c r="AE384" i="1"/>
  <c r="AL384" i="1" s="1"/>
  <c r="AE385" i="1"/>
  <c r="AL385" i="1" s="1"/>
  <c r="AE386" i="1"/>
  <c r="AL386" i="1" s="1"/>
  <c r="AE387" i="1"/>
  <c r="AL387" i="1" s="1"/>
  <c r="AE388" i="1"/>
  <c r="AL388" i="1" s="1"/>
  <c r="AE389" i="1"/>
  <c r="AL389" i="1" s="1"/>
  <c r="AE390" i="1"/>
  <c r="AL390" i="1" s="1"/>
  <c r="AE391" i="1"/>
  <c r="AL391" i="1" s="1"/>
  <c r="AE392" i="1"/>
  <c r="AL392" i="1" s="1"/>
  <c r="AE393" i="1"/>
  <c r="AL393" i="1" s="1"/>
  <c r="AE394" i="1"/>
  <c r="AL394" i="1" s="1"/>
  <c r="AE395" i="1"/>
  <c r="AL395" i="1" s="1"/>
  <c r="AE396" i="1"/>
  <c r="AL396" i="1" s="1"/>
  <c r="AE397" i="1"/>
  <c r="AL397" i="1" s="1"/>
  <c r="AE398" i="1"/>
  <c r="AL398" i="1" s="1"/>
  <c r="AE399" i="1"/>
  <c r="AL399" i="1" s="1"/>
  <c r="AE400" i="1"/>
  <c r="AL400" i="1" s="1"/>
  <c r="AE401" i="1"/>
  <c r="AL401" i="1" s="1"/>
  <c r="AE402" i="1"/>
  <c r="AL402" i="1" s="1"/>
  <c r="AE403" i="1"/>
  <c r="AL403" i="1" s="1"/>
  <c r="AE404" i="1"/>
  <c r="AL404" i="1" s="1"/>
  <c r="AE405" i="1"/>
  <c r="AL405" i="1" s="1"/>
  <c r="AE406" i="1"/>
  <c r="AL406" i="1" s="1"/>
  <c r="AE407" i="1"/>
  <c r="AL407" i="1" s="1"/>
  <c r="AE408" i="1"/>
  <c r="AL408" i="1" s="1"/>
  <c r="AE409" i="1"/>
  <c r="AL409" i="1" s="1"/>
  <c r="AE410" i="1"/>
  <c r="AL410" i="1" s="1"/>
  <c r="AE411" i="1"/>
  <c r="AL411" i="1" s="1"/>
  <c r="AE412" i="1"/>
  <c r="AL412" i="1" s="1"/>
  <c r="AE413" i="1"/>
  <c r="AL413" i="1" s="1"/>
  <c r="AE414" i="1"/>
  <c r="AL414" i="1" s="1"/>
  <c r="AE415" i="1"/>
  <c r="AL415" i="1" s="1"/>
  <c r="AE416" i="1"/>
  <c r="AL416" i="1" s="1"/>
  <c r="AE417" i="1"/>
  <c r="AL417" i="1" s="1"/>
  <c r="AE418" i="1"/>
  <c r="AL418" i="1" s="1"/>
  <c r="AE419" i="1"/>
  <c r="AL419" i="1" s="1"/>
  <c r="AE420" i="1"/>
  <c r="AL420" i="1" s="1"/>
  <c r="AE421" i="1"/>
  <c r="AL421" i="1" s="1"/>
  <c r="AE422" i="1"/>
  <c r="AL422" i="1" s="1"/>
  <c r="AE423" i="1"/>
  <c r="AL423" i="1" s="1"/>
  <c r="AE424" i="1"/>
  <c r="AL424" i="1" s="1"/>
  <c r="AE425" i="1"/>
  <c r="AL425" i="1" s="1"/>
  <c r="AE426" i="1"/>
  <c r="AL426" i="1" s="1"/>
  <c r="AE427" i="1"/>
  <c r="AL427" i="1" s="1"/>
  <c r="AE428" i="1"/>
  <c r="AL428" i="1" s="1"/>
  <c r="AE429" i="1"/>
  <c r="AL429" i="1" s="1"/>
  <c r="AE430" i="1"/>
  <c r="AL430" i="1" s="1"/>
  <c r="AE431" i="1"/>
  <c r="AL431" i="1" s="1"/>
  <c r="AE432" i="1"/>
  <c r="AL432" i="1" s="1"/>
  <c r="AE433" i="1"/>
  <c r="AL433" i="1" s="1"/>
  <c r="AE434" i="1"/>
  <c r="AL434" i="1" s="1"/>
  <c r="AE435" i="1"/>
  <c r="AL435" i="1" s="1"/>
  <c r="AE436" i="1"/>
  <c r="AL436" i="1" s="1"/>
  <c r="AE437" i="1"/>
  <c r="AL437" i="1" s="1"/>
  <c r="AE438" i="1"/>
  <c r="AL438" i="1" s="1"/>
  <c r="AE439" i="1"/>
  <c r="AL439" i="1" s="1"/>
  <c r="AE440" i="1"/>
  <c r="AL440" i="1" s="1"/>
  <c r="AE441" i="1"/>
  <c r="AL441" i="1" s="1"/>
  <c r="AE442" i="1"/>
  <c r="AL442" i="1" s="1"/>
  <c r="AE443" i="1"/>
  <c r="AL443" i="1" s="1"/>
  <c r="AE444" i="1"/>
  <c r="AL444" i="1" s="1"/>
  <c r="AE445" i="1"/>
  <c r="AL445" i="1" s="1"/>
  <c r="AE446" i="1"/>
  <c r="AL446" i="1" s="1"/>
  <c r="AE447" i="1"/>
  <c r="AL447" i="1" s="1"/>
  <c r="AE448" i="1"/>
  <c r="AL448" i="1" s="1"/>
  <c r="AE449" i="1"/>
  <c r="AL449" i="1" s="1"/>
  <c r="AE450" i="1"/>
  <c r="AL450" i="1" s="1"/>
  <c r="AE451" i="1"/>
  <c r="AL451" i="1" s="1"/>
  <c r="AE452" i="1"/>
  <c r="AL452" i="1" s="1"/>
  <c r="AE453" i="1"/>
  <c r="AL453" i="1" s="1"/>
  <c r="AE454" i="1"/>
  <c r="AL454" i="1" s="1"/>
  <c r="AE455" i="1"/>
  <c r="AL455" i="1" s="1"/>
  <c r="AE456" i="1"/>
  <c r="AL456" i="1" s="1"/>
  <c r="AE457" i="1"/>
  <c r="AL457" i="1" s="1"/>
  <c r="AE458" i="1"/>
  <c r="AL458" i="1" s="1"/>
  <c r="AE459" i="1"/>
  <c r="AL459" i="1" s="1"/>
  <c r="AE460" i="1"/>
  <c r="AL460" i="1" s="1"/>
  <c r="AE461" i="1"/>
  <c r="AL461" i="1" s="1"/>
  <c r="AE462" i="1"/>
  <c r="AL462" i="1" s="1"/>
  <c r="AE463" i="1"/>
  <c r="AL463" i="1" s="1"/>
  <c r="AE464" i="1"/>
  <c r="AL464" i="1" s="1"/>
  <c r="AE465" i="1"/>
  <c r="AL465" i="1" s="1"/>
  <c r="AE466" i="1"/>
  <c r="AL466" i="1" s="1"/>
  <c r="AE467" i="1"/>
  <c r="AL467" i="1" s="1"/>
  <c r="AE468" i="1"/>
  <c r="AL468" i="1" s="1"/>
  <c r="AE469" i="1"/>
  <c r="AL469" i="1" s="1"/>
  <c r="AE470" i="1"/>
  <c r="AL470" i="1" s="1"/>
  <c r="AE471" i="1"/>
  <c r="AL471" i="1" s="1"/>
  <c r="AE472" i="1"/>
  <c r="AL472" i="1" s="1"/>
  <c r="AE473" i="1"/>
  <c r="AL473" i="1" s="1"/>
  <c r="AE474" i="1"/>
  <c r="AL474" i="1" s="1"/>
  <c r="AE475" i="1"/>
  <c r="AL475" i="1" s="1"/>
  <c r="AE476" i="1"/>
  <c r="AL476" i="1" s="1"/>
  <c r="AE477" i="1"/>
  <c r="AL477" i="1" s="1"/>
  <c r="AE478" i="1"/>
  <c r="AL478" i="1" s="1"/>
  <c r="AE479" i="1"/>
  <c r="AL479" i="1" s="1"/>
  <c r="AE480" i="1"/>
  <c r="AL480" i="1" s="1"/>
  <c r="AE481" i="1"/>
  <c r="AL481" i="1" s="1"/>
  <c r="AE482" i="1"/>
  <c r="AL482" i="1" s="1"/>
  <c r="AE483" i="1"/>
  <c r="AL483" i="1" s="1"/>
  <c r="AE484" i="1"/>
  <c r="AL484" i="1" s="1"/>
  <c r="AE485" i="1"/>
  <c r="AL485" i="1" s="1"/>
  <c r="AE486" i="1"/>
  <c r="AL486" i="1" s="1"/>
  <c r="AE487" i="1"/>
  <c r="AL487" i="1" s="1"/>
  <c r="AE488" i="1"/>
  <c r="AL488" i="1" s="1"/>
  <c r="AE489" i="1"/>
  <c r="AL489" i="1" s="1"/>
  <c r="AE490" i="1"/>
  <c r="AL490" i="1" s="1"/>
  <c r="AE491" i="1"/>
  <c r="AL491" i="1" s="1"/>
  <c r="AE492" i="1"/>
  <c r="AL492" i="1" s="1"/>
  <c r="AE493" i="1"/>
  <c r="AL493" i="1" s="1"/>
  <c r="AE494" i="1"/>
  <c r="AL494" i="1" s="1"/>
  <c r="AE495" i="1"/>
  <c r="AL495" i="1" s="1"/>
  <c r="AE496" i="1"/>
  <c r="AL496" i="1" s="1"/>
  <c r="AE497" i="1"/>
  <c r="AL497" i="1" s="1"/>
  <c r="AE498" i="1"/>
  <c r="AL498" i="1" s="1"/>
  <c r="AE499" i="1"/>
  <c r="AL499" i="1" s="1"/>
  <c r="AE500" i="1"/>
  <c r="AL500" i="1" s="1"/>
  <c r="AE501" i="1"/>
  <c r="AL501" i="1" s="1"/>
  <c r="AE502" i="1"/>
  <c r="AL502" i="1" s="1"/>
  <c r="AE503" i="1"/>
  <c r="AL503" i="1" s="1"/>
  <c r="AE504" i="1"/>
  <c r="AL504" i="1" s="1"/>
  <c r="AE505" i="1"/>
  <c r="AL505" i="1" s="1"/>
  <c r="AE506" i="1"/>
  <c r="AL506" i="1" s="1"/>
  <c r="AE507" i="1"/>
  <c r="AL507" i="1" s="1"/>
  <c r="AE508" i="1"/>
  <c r="AL508" i="1" s="1"/>
  <c r="AE509" i="1"/>
  <c r="AL509" i="1" s="1"/>
  <c r="AE510" i="1"/>
  <c r="AL510" i="1" s="1"/>
  <c r="AE511" i="1"/>
  <c r="AL511" i="1" s="1"/>
  <c r="AE512" i="1"/>
  <c r="AL512" i="1" s="1"/>
  <c r="AE513" i="1"/>
  <c r="AL513" i="1" s="1"/>
  <c r="AE514" i="1"/>
  <c r="AL514" i="1" s="1"/>
  <c r="AE515" i="1"/>
  <c r="AL515" i="1" s="1"/>
  <c r="AE516" i="1"/>
  <c r="AL516" i="1" s="1"/>
  <c r="AE517" i="1"/>
  <c r="AL517" i="1" s="1"/>
  <c r="AE518" i="1"/>
  <c r="AL518" i="1" s="1"/>
  <c r="AE519" i="1"/>
  <c r="AL519" i="1" s="1"/>
  <c r="AE520" i="1"/>
  <c r="AL520" i="1" s="1"/>
  <c r="AE521" i="1"/>
  <c r="AL521" i="1" s="1"/>
  <c r="AE522" i="1"/>
  <c r="AL522" i="1" s="1"/>
  <c r="AE523" i="1"/>
  <c r="AL523" i="1" s="1"/>
  <c r="AE524" i="1"/>
  <c r="AL524" i="1" s="1"/>
  <c r="AE525" i="1"/>
  <c r="AL525" i="1" s="1"/>
  <c r="AE526" i="1"/>
  <c r="AL526" i="1" s="1"/>
  <c r="AE527" i="1"/>
  <c r="AL527" i="1" s="1"/>
  <c r="AE528" i="1"/>
  <c r="AL528" i="1" s="1"/>
  <c r="AE529" i="1"/>
  <c r="AL529" i="1" s="1"/>
  <c r="AE530" i="1"/>
  <c r="AL530" i="1" s="1"/>
  <c r="AE531" i="1"/>
  <c r="AL531" i="1" s="1"/>
  <c r="AE532" i="1"/>
  <c r="AL532" i="1" s="1"/>
  <c r="AE533" i="1"/>
  <c r="AL533" i="1" s="1"/>
  <c r="AE534" i="1"/>
  <c r="AL534" i="1" s="1"/>
  <c r="AE535" i="1"/>
  <c r="AL535" i="1" s="1"/>
  <c r="AE536" i="1"/>
  <c r="AL536" i="1" s="1"/>
  <c r="AE537" i="1"/>
  <c r="AL537" i="1" s="1"/>
  <c r="AE538" i="1"/>
  <c r="AL538" i="1" s="1"/>
  <c r="AE539" i="1"/>
  <c r="AL539" i="1" s="1"/>
  <c r="AE540" i="1"/>
  <c r="AL540" i="1" s="1"/>
  <c r="AE541" i="1"/>
  <c r="AL541" i="1" s="1"/>
  <c r="AE542" i="1"/>
  <c r="AL542" i="1" s="1"/>
  <c r="AE543" i="1"/>
  <c r="AL543" i="1" s="1"/>
  <c r="AE544" i="1"/>
  <c r="AL544" i="1" s="1"/>
  <c r="AE545" i="1"/>
  <c r="AL545" i="1" s="1"/>
  <c r="AE546" i="1"/>
  <c r="AL546" i="1" s="1"/>
  <c r="AE547" i="1"/>
  <c r="AL547" i="1" s="1"/>
  <c r="AE548" i="1"/>
  <c r="AL548" i="1" s="1"/>
  <c r="AE549" i="1"/>
  <c r="AL549" i="1" s="1"/>
  <c r="AE550" i="1"/>
  <c r="AL550" i="1" s="1"/>
  <c r="AE551" i="1"/>
  <c r="AL551" i="1" s="1"/>
  <c r="AE552" i="1"/>
  <c r="AL552" i="1" s="1"/>
  <c r="AE553" i="1"/>
  <c r="AL553" i="1" s="1"/>
  <c r="AE554" i="1"/>
  <c r="AL554" i="1" s="1"/>
  <c r="AE555" i="1"/>
  <c r="AL555" i="1" s="1"/>
  <c r="AE556" i="1"/>
  <c r="AL556" i="1" s="1"/>
  <c r="AE557" i="1"/>
  <c r="AL557" i="1" s="1"/>
  <c r="AE558" i="1"/>
  <c r="AL558" i="1" s="1"/>
  <c r="AE559" i="1"/>
  <c r="AL559" i="1" s="1"/>
  <c r="AE560" i="1"/>
  <c r="AL560" i="1" s="1"/>
  <c r="AE561" i="1"/>
  <c r="AL561" i="1" s="1"/>
  <c r="AE562" i="1"/>
  <c r="AL562" i="1" s="1"/>
  <c r="AE563" i="1"/>
  <c r="AL563" i="1" s="1"/>
  <c r="AE564" i="1"/>
  <c r="AL564" i="1" s="1"/>
  <c r="AE565" i="1"/>
  <c r="AL565" i="1" s="1"/>
  <c r="AE566" i="1"/>
  <c r="AL566" i="1" s="1"/>
  <c r="AE567" i="1"/>
  <c r="AL567" i="1" s="1"/>
  <c r="AE568" i="1"/>
  <c r="AL568" i="1" s="1"/>
  <c r="AE569" i="1"/>
  <c r="AL569" i="1" s="1"/>
  <c r="AE570" i="1"/>
  <c r="AL570" i="1" s="1"/>
  <c r="AE571" i="1"/>
  <c r="AL571" i="1" s="1"/>
  <c r="AE572" i="1"/>
  <c r="AL572" i="1" s="1"/>
  <c r="AE573" i="1"/>
  <c r="AL573" i="1" s="1"/>
  <c r="AE574" i="1"/>
  <c r="AL574" i="1" s="1"/>
  <c r="AE575" i="1"/>
  <c r="AL575" i="1" s="1"/>
  <c r="AE576" i="1"/>
  <c r="AL576" i="1" s="1"/>
  <c r="AE577" i="1"/>
  <c r="AL577" i="1" s="1"/>
  <c r="AE578" i="1"/>
  <c r="AL578" i="1" s="1"/>
  <c r="AE579" i="1"/>
  <c r="AL579" i="1" s="1"/>
  <c r="AE580" i="1"/>
  <c r="AL580" i="1" s="1"/>
  <c r="AE581" i="1"/>
  <c r="AL581" i="1" s="1"/>
  <c r="AE582" i="1"/>
  <c r="AL582" i="1" s="1"/>
  <c r="AE583" i="1"/>
  <c r="AL583" i="1" s="1"/>
  <c r="AE584" i="1"/>
  <c r="AL584" i="1" s="1"/>
  <c r="AE585" i="1"/>
  <c r="AL585" i="1" s="1"/>
  <c r="AE586" i="1"/>
  <c r="AL586" i="1" s="1"/>
  <c r="AE587" i="1"/>
  <c r="AL587" i="1" s="1"/>
  <c r="AE588" i="1"/>
  <c r="AL588" i="1" s="1"/>
  <c r="AE589" i="1"/>
  <c r="AL589" i="1" s="1"/>
  <c r="AE590" i="1"/>
  <c r="AL590" i="1" s="1"/>
  <c r="AE591" i="1"/>
  <c r="AL591" i="1" s="1"/>
  <c r="AE592" i="1"/>
  <c r="AL592" i="1" s="1"/>
  <c r="AE593" i="1"/>
  <c r="AL593" i="1" s="1"/>
  <c r="AE594" i="1"/>
  <c r="AL594" i="1" s="1"/>
  <c r="AE595" i="1"/>
  <c r="AL595" i="1" s="1"/>
  <c r="AE596" i="1"/>
  <c r="AL596" i="1" s="1"/>
  <c r="AE597" i="1"/>
  <c r="AL597" i="1" s="1"/>
  <c r="AE598" i="1"/>
  <c r="AL598" i="1" s="1"/>
  <c r="AE599" i="1"/>
  <c r="AL599" i="1" s="1"/>
  <c r="AE600" i="1"/>
  <c r="AL600" i="1" s="1"/>
  <c r="AE601" i="1"/>
  <c r="AL601" i="1" s="1"/>
  <c r="AE602" i="1"/>
  <c r="AL602" i="1" s="1"/>
  <c r="AE603" i="1"/>
  <c r="AL603" i="1" s="1"/>
  <c r="AE604" i="1"/>
  <c r="AL604" i="1" s="1"/>
  <c r="AE605" i="1"/>
  <c r="AL605" i="1" s="1"/>
  <c r="AE606" i="1"/>
  <c r="AL606" i="1" s="1"/>
  <c r="AE607" i="1"/>
  <c r="AL607" i="1" s="1"/>
  <c r="AE608" i="1"/>
  <c r="AL608" i="1" s="1"/>
  <c r="AE609" i="1"/>
  <c r="AL609" i="1" s="1"/>
  <c r="AE610" i="1"/>
  <c r="AL610" i="1" s="1"/>
  <c r="AE611" i="1"/>
  <c r="AL611" i="1" s="1"/>
  <c r="AE612" i="1"/>
  <c r="AL612" i="1" s="1"/>
  <c r="AE613" i="1"/>
  <c r="AL613" i="1" s="1"/>
  <c r="AE614" i="1"/>
  <c r="AL614" i="1" s="1"/>
  <c r="AE615" i="1"/>
  <c r="AL615" i="1" s="1"/>
  <c r="AE616" i="1"/>
  <c r="AL616" i="1" s="1"/>
  <c r="AE617" i="1"/>
  <c r="AL617" i="1" s="1"/>
  <c r="AE618" i="1"/>
  <c r="AL618" i="1" s="1"/>
  <c r="AE619" i="1"/>
  <c r="AL619" i="1" s="1"/>
  <c r="AE620" i="1"/>
  <c r="AL620" i="1" s="1"/>
  <c r="AE621" i="1"/>
  <c r="AL621" i="1" s="1"/>
  <c r="AE622" i="1"/>
  <c r="AL622" i="1" s="1"/>
  <c r="AE623" i="1"/>
  <c r="AL623" i="1" s="1"/>
  <c r="AE624" i="1"/>
  <c r="AL624" i="1" s="1"/>
  <c r="AE625" i="1"/>
  <c r="AL625" i="1" s="1"/>
  <c r="AE626" i="1"/>
  <c r="AL626" i="1" s="1"/>
  <c r="AE627" i="1"/>
  <c r="AL627" i="1" s="1"/>
  <c r="AE628" i="1"/>
  <c r="AL628" i="1" s="1"/>
  <c r="AE629" i="1"/>
  <c r="AL629" i="1" s="1"/>
  <c r="AE630" i="1"/>
  <c r="AL630" i="1" s="1"/>
  <c r="AE631" i="1"/>
  <c r="AL631" i="1" s="1"/>
  <c r="AE632" i="1"/>
  <c r="AL632" i="1" s="1"/>
  <c r="AE633" i="1"/>
  <c r="AL633" i="1" s="1"/>
  <c r="AE634" i="1"/>
  <c r="AL634" i="1" s="1"/>
  <c r="AE635" i="1"/>
  <c r="AL635" i="1" s="1"/>
  <c r="AE636" i="1"/>
  <c r="AL636" i="1" s="1"/>
  <c r="AE637" i="1"/>
  <c r="AL637" i="1" s="1"/>
  <c r="AE638" i="1"/>
  <c r="AL638" i="1" s="1"/>
  <c r="AE639" i="1"/>
  <c r="AL639" i="1" s="1"/>
  <c r="AE640" i="1"/>
  <c r="AL640" i="1" s="1"/>
  <c r="AE641" i="1"/>
  <c r="AL641" i="1" s="1"/>
  <c r="AE642" i="1"/>
  <c r="AL642" i="1" s="1"/>
  <c r="AE643" i="1"/>
  <c r="AL643" i="1" s="1"/>
  <c r="AE644" i="1"/>
  <c r="AL644" i="1" s="1"/>
  <c r="AE645" i="1"/>
  <c r="AL645" i="1" s="1"/>
  <c r="AE646" i="1"/>
  <c r="AL646" i="1" s="1"/>
  <c r="AE647" i="1"/>
  <c r="AL647" i="1" s="1"/>
  <c r="AE648" i="1"/>
  <c r="AL648" i="1" s="1"/>
  <c r="AE649" i="1"/>
  <c r="AL649" i="1" s="1"/>
  <c r="AE650" i="1"/>
  <c r="AL650" i="1" s="1"/>
  <c r="AE651" i="1"/>
  <c r="AL651" i="1" s="1"/>
  <c r="AE652" i="1"/>
  <c r="AL652" i="1" s="1"/>
  <c r="AE653" i="1"/>
  <c r="AL653" i="1" s="1"/>
  <c r="AE654" i="1"/>
  <c r="AL654" i="1" s="1"/>
  <c r="AE655" i="1"/>
  <c r="AL655" i="1" s="1"/>
  <c r="AE656" i="1"/>
  <c r="AL656" i="1" s="1"/>
  <c r="AE657" i="1"/>
  <c r="AL657" i="1" s="1"/>
  <c r="AE658" i="1"/>
  <c r="AL658" i="1" s="1"/>
  <c r="AE659" i="1"/>
  <c r="AL659" i="1" s="1"/>
  <c r="AE660" i="1"/>
  <c r="AL660" i="1" s="1"/>
  <c r="AE661" i="1"/>
  <c r="AL661" i="1" s="1"/>
  <c r="AE662" i="1"/>
  <c r="AL662" i="1" s="1"/>
  <c r="AE663" i="1"/>
  <c r="AL663" i="1" s="1"/>
  <c r="AE664" i="1"/>
  <c r="AL664" i="1" s="1"/>
  <c r="AE665" i="1"/>
  <c r="AL665" i="1" s="1"/>
  <c r="AE666" i="1"/>
  <c r="AL666" i="1" s="1"/>
  <c r="AE667" i="1"/>
  <c r="AL667" i="1" s="1"/>
  <c r="AE668" i="1"/>
  <c r="AL668" i="1" s="1"/>
  <c r="AE669" i="1"/>
  <c r="AL669" i="1" s="1"/>
  <c r="AE670" i="1"/>
  <c r="AL670" i="1" s="1"/>
  <c r="AE671" i="1"/>
  <c r="AL671" i="1" s="1"/>
  <c r="AE672" i="1"/>
  <c r="AL672" i="1" s="1"/>
  <c r="AE673" i="1"/>
  <c r="AL673" i="1" s="1"/>
  <c r="AE674" i="1"/>
  <c r="AL674" i="1" s="1"/>
  <c r="AE675" i="1"/>
  <c r="AL675" i="1" s="1"/>
  <c r="AE676" i="1"/>
  <c r="AL676" i="1" s="1"/>
  <c r="AE677" i="1"/>
  <c r="AL677" i="1" s="1"/>
  <c r="AE678" i="1"/>
  <c r="AL678" i="1" s="1"/>
  <c r="AE679" i="1"/>
  <c r="AL679" i="1" s="1"/>
  <c r="AE680" i="1"/>
  <c r="AL680" i="1" s="1"/>
  <c r="AE681" i="1"/>
  <c r="AL681" i="1" s="1"/>
  <c r="AE682" i="1"/>
  <c r="AL682" i="1" s="1"/>
  <c r="AE683" i="1"/>
  <c r="AL683" i="1" s="1"/>
  <c r="AE684" i="1"/>
  <c r="AL684" i="1" s="1"/>
  <c r="AE685" i="1"/>
  <c r="AL685" i="1" s="1"/>
  <c r="AE686" i="1"/>
  <c r="AL686" i="1" s="1"/>
  <c r="AE687" i="1"/>
  <c r="AL687" i="1" s="1"/>
  <c r="AE688" i="1"/>
  <c r="AL688" i="1" s="1"/>
  <c r="AE689" i="1"/>
  <c r="AL689" i="1" s="1"/>
  <c r="AE690" i="1"/>
  <c r="AL690" i="1" s="1"/>
  <c r="AE691" i="1"/>
  <c r="AL691" i="1" s="1"/>
  <c r="AE692" i="1"/>
  <c r="AL692" i="1" s="1"/>
  <c r="AE693" i="1"/>
  <c r="AL693" i="1" s="1"/>
  <c r="AE694" i="1"/>
  <c r="AL694" i="1" s="1"/>
  <c r="AE695" i="1"/>
  <c r="AL695" i="1" s="1"/>
  <c r="AE696" i="1"/>
  <c r="AL696" i="1" s="1"/>
  <c r="AE697" i="1"/>
  <c r="AL697" i="1" s="1"/>
  <c r="AE698" i="1"/>
  <c r="AL698" i="1" s="1"/>
  <c r="AE699" i="1"/>
  <c r="AL699" i="1" s="1"/>
  <c r="AE700" i="1"/>
  <c r="AL700" i="1" s="1"/>
  <c r="AE701" i="1"/>
  <c r="AL701" i="1" s="1"/>
  <c r="AE702" i="1"/>
  <c r="AL702" i="1" s="1"/>
  <c r="AE703" i="1"/>
  <c r="AL703" i="1" s="1"/>
  <c r="AE704" i="1"/>
  <c r="AL704" i="1" s="1"/>
  <c r="AE705" i="1"/>
  <c r="AL705" i="1" s="1"/>
  <c r="AE706" i="1"/>
  <c r="AL706" i="1" s="1"/>
  <c r="AE707" i="1"/>
  <c r="AL707" i="1" s="1"/>
  <c r="AE708" i="1"/>
  <c r="AL708" i="1" s="1"/>
  <c r="AE709" i="1"/>
  <c r="AL709" i="1" s="1"/>
  <c r="AE710" i="1"/>
  <c r="AL710" i="1" s="1"/>
  <c r="AE711" i="1"/>
  <c r="AL711" i="1" s="1"/>
  <c r="AE712" i="1"/>
  <c r="AL712" i="1" s="1"/>
  <c r="AE713" i="1"/>
  <c r="AL713" i="1" s="1"/>
  <c r="AE714" i="1"/>
  <c r="AL714" i="1" s="1"/>
  <c r="AE715" i="1"/>
  <c r="AL715" i="1" s="1"/>
  <c r="AE716" i="1"/>
  <c r="AL716" i="1" s="1"/>
  <c r="AE717" i="1"/>
  <c r="AL717" i="1" s="1"/>
  <c r="AE718" i="1"/>
  <c r="AL718" i="1" s="1"/>
  <c r="AE719" i="1"/>
  <c r="AL719" i="1" s="1"/>
  <c r="AE720" i="1"/>
  <c r="AL720" i="1" s="1"/>
  <c r="AE721" i="1"/>
  <c r="AL721" i="1" s="1"/>
  <c r="AE722" i="1"/>
  <c r="AL722" i="1" s="1"/>
  <c r="AE723" i="1"/>
  <c r="AL723" i="1" s="1"/>
  <c r="AE724" i="1"/>
  <c r="AL724" i="1" s="1"/>
  <c r="AE725" i="1"/>
  <c r="AL725" i="1" s="1"/>
  <c r="AE726" i="1"/>
  <c r="AL726" i="1" s="1"/>
  <c r="AE727" i="1"/>
  <c r="AL727" i="1" s="1"/>
  <c r="AE728" i="1"/>
  <c r="AL728" i="1" s="1"/>
  <c r="AE729" i="1"/>
  <c r="AL729" i="1" s="1"/>
  <c r="AE730" i="1"/>
  <c r="AL730" i="1" s="1"/>
  <c r="AE731" i="1"/>
  <c r="AL731" i="1" s="1"/>
  <c r="AE732" i="1"/>
  <c r="AL732" i="1" s="1"/>
  <c r="AE733" i="1"/>
  <c r="AL733" i="1" s="1"/>
  <c r="AE734" i="1"/>
  <c r="AL734" i="1" s="1"/>
  <c r="AE735" i="1"/>
  <c r="AL735" i="1" s="1"/>
  <c r="AE736" i="1"/>
  <c r="AL736" i="1" s="1"/>
  <c r="AE737" i="1"/>
  <c r="AL737" i="1" s="1"/>
  <c r="AE738" i="1"/>
  <c r="AL738" i="1" s="1"/>
  <c r="AE739" i="1"/>
  <c r="AL739" i="1" s="1"/>
  <c r="AE740" i="1"/>
  <c r="AL740" i="1" s="1"/>
  <c r="AE741" i="1"/>
  <c r="AL741" i="1" s="1"/>
  <c r="AE742" i="1"/>
  <c r="AL742" i="1" s="1"/>
  <c r="AE743" i="1"/>
  <c r="AL743" i="1" s="1"/>
  <c r="AE744" i="1"/>
  <c r="AL744" i="1" s="1"/>
  <c r="AE745" i="1"/>
  <c r="AL745" i="1" s="1"/>
  <c r="AE746" i="1"/>
  <c r="AL746" i="1" s="1"/>
  <c r="AE747" i="1"/>
  <c r="AL747" i="1" s="1"/>
  <c r="AE748" i="1"/>
  <c r="AL748" i="1" s="1"/>
  <c r="AE749" i="1"/>
  <c r="AL749" i="1" s="1"/>
  <c r="AE750" i="1"/>
  <c r="AL750" i="1" s="1"/>
  <c r="AE751" i="1"/>
  <c r="AL751" i="1" s="1"/>
  <c r="AE752" i="1"/>
  <c r="AL752" i="1" s="1"/>
  <c r="AE753" i="1"/>
  <c r="AL753" i="1" s="1"/>
  <c r="AE754" i="1"/>
  <c r="AL754" i="1" s="1"/>
  <c r="AE755" i="1"/>
  <c r="AL755" i="1" s="1"/>
  <c r="AE756" i="1"/>
  <c r="AL756" i="1" s="1"/>
  <c r="AE757" i="1"/>
  <c r="AL757" i="1" s="1"/>
  <c r="AE758" i="1"/>
  <c r="AL758" i="1" s="1"/>
  <c r="AE759" i="1"/>
  <c r="AL759" i="1" s="1"/>
  <c r="AE760" i="1"/>
  <c r="AL760" i="1" s="1"/>
  <c r="AE761" i="1"/>
  <c r="AL761" i="1" s="1"/>
  <c r="AE762" i="1"/>
  <c r="AL762" i="1" s="1"/>
  <c r="AE763" i="1"/>
  <c r="AL763" i="1" s="1"/>
  <c r="AE764" i="1"/>
  <c r="AL764" i="1" s="1"/>
  <c r="AE765" i="1"/>
  <c r="AL765" i="1" s="1"/>
  <c r="AE766" i="1"/>
  <c r="AL766" i="1" s="1"/>
  <c r="AE767" i="1"/>
  <c r="AL767" i="1" s="1"/>
  <c r="AE768" i="1"/>
  <c r="AL768" i="1" s="1"/>
  <c r="AE769" i="1"/>
  <c r="AL769" i="1" s="1"/>
  <c r="AE770" i="1"/>
  <c r="AL770" i="1" s="1"/>
  <c r="AE771" i="1"/>
  <c r="AL771" i="1" s="1"/>
  <c r="AE772" i="1"/>
  <c r="AL772" i="1" s="1"/>
  <c r="AE773" i="1"/>
  <c r="AL773" i="1" s="1"/>
  <c r="AE774" i="1"/>
  <c r="AL774" i="1" s="1"/>
  <c r="AE775" i="1"/>
  <c r="AL775" i="1" s="1"/>
  <c r="AE776" i="1"/>
  <c r="AL776" i="1" s="1"/>
  <c r="AE777" i="1"/>
  <c r="AL777" i="1" s="1"/>
  <c r="AE778" i="1"/>
  <c r="AL778" i="1" s="1"/>
  <c r="AE779" i="1"/>
  <c r="AL779" i="1" s="1"/>
  <c r="AE780" i="1"/>
  <c r="AL780" i="1" s="1"/>
  <c r="AE781" i="1"/>
  <c r="AL781" i="1" s="1"/>
  <c r="AE782" i="1"/>
  <c r="AL782" i="1" s="1"/>
  <c r="AE783" i="1"/>
  <c r="AL783" i="1" s="1"/>
  <c r="AE784" i="1"/>
  <c r="AL784" i="1" s="1"/>
  <c r="AE785" i="1"/>
  <c r="AL785" i="1" s="1"/>
  <c r="AE786" i="1"/>
  <c r="AL786" i="1" s="1"/>
  <c r="AE787" i="1"/>
  <c r="AL787" i="1" s="1"/>
  <c r="AE788" i="1"/>
  <c r="AL788" i="1" s="1"/>
  <c r="AE789" i="1"/>
  <c r="AL789" i="1" s="1"/>
  <c r="AE790" i="1"/>
  <c r="AL790" i="1" s="1"/>
  <c r="AE791" i="1"/>
  <c r="AL791" i="1" s="1"/>
  <c r="AE792" i="1"/>
  <c r="AL792" i="1" s="1"/>
  <c r="AE793" i="1"/>
  <c r="AL793" i="1" s="1"/>
  <c r="AE794" i="1"/>
  <c r="AL794" i="1" s="1"/>
  <c r="AE795" i="1"/>
  <c r="AL795" i="1" s="1"/>
  <c r="AE796" i="1"/>
  <c r="AL796" i="1" s="1"/>
  <c r="AE797" i="1"/>
  <c r="AL797" i="1" s="1"/>
  <c r="AE798" i="1"/>
  <c r="AL798" i="1" s="1"/>
  <c r="AE799" i="1"/>
  <c r="AL799" i="1" s="1"/>
  <c r="AE800" i="1"/>
  <c r="AL800" i="1" s="1"/>
  <c r="AE801" i="1"/>
  <c r="AL801" i="1" s="1"/>
  <c r="AE802" i="1"/>
  <c r="AL802" i="1" s="1"/>
  <c r="AE803" i="1"/>
  <c r="AL803" i="1" s="1"/>
  <c r="AE804" i="1"/>
  <c r="AL804" i="1" s="1"/>
  <c r="AE805" i="1"/>
  <c r="AL805" i="1" s="1"/>
  <c r="AE806" i="1"/>
  <c r="AL806" i="1" s="1"/>
  <c r="AE807" i="1"/>
  <c r="AL807" i="1" s="1"/>
  <c r="AE808" i="1"/>
  <c r="AL808" i="1" s="1"/>
  <c r="AE809" i="1"/>
  <c r="AL809" i="1" s="1"/>
  <c r="AE810" i="1"/>
  <c r="AL810" i="1" s="1"/>
  <c r="AE811" i="1"/>
  <c r="AL811" i="1" s="1"/>
  <c r="AE812" i="1"/>
  <c r="AL812" i="1" s="1"/>
  <c r="AE813" i="1"/>
  <c r="AL813" i="1" s="1"/>
  <c r="AE814" i="1"/>
  <c r="AL814" i="1" s="1"/>
  <c r="AE815" i="1"/>
  <c r="AL815" i="1" s="1"/>
  <c r="AE816" i="1"/>
  <c r="AL816" i="1" s="1"/>
  <c r="AE817" i="1"/>
  <c r="AL817" i="1" s="1"/>
  <c r="AE818" i="1"/>
  <c r="AL818" i="1" s="1"/>
  <c r="AE819" i="1"/>
  <c r="AL819" i="1" s="1"/>
  <c r="AE820" i="1"/>
  <c r="AL820" i="1" s="1"/>
  <c r="AE821" i="1"/>
  <c r="AL821" i="1" s="1"/>
  <c r="AE822" i="1"/>
  <c r="AL822" i="1" s="1"/>
  <c r="AE823" i="1"/>
  <c r="AL823" i="1" s="1"/>
  <c r="AE824" i="1"/>
  <c r="AL824" i="1" s="1"/>
  <c r="AE825" i="1"/>
  <c r="AL825" i="1" s="1"/>
  <c r="AE826" i="1"/>
  <c r="AL826" i="1" s="1"/>
  <c r="AE827" i="1"/>
  <c r="AL827" i="1" s="1"/>
  <c r="AE828" i="1"/>
  <c r="AL828" i="1" s="1"/>
  <c r="AE829" i="1"/>
  <c r="AL829" i="1" s="1"/>
  <c r="AE830" i="1"/>
  <c r="AL830" i="1" s="1"/>
  <c r="AE831" i="1"/>
  <c r="AL831" i="1" s="1"/>
  <c r="AE832" i="1"/>
  <c r="AL832" i="1" s="1"/>
  <c r="AE833" i="1"/>
  <c r="AL833" i="1" s="1"/>
  <c r="AE834" i="1"/>
  <c r="AL834" i="1" s="1"/>
  <c r="AE835" i="1"/>
  <c r="AL835" i="1" s="1"/>
  <c r="AE836" i="1"/>
  <c r="AL836" i="1" s="1"/>
  <c r="AE837" i="1"/>
  <c r="AL837" i="1" s="1"/>
  <c r="AE838" i="1"/>
  <c r="AL838" i="1" s="1"/>
  <c r="AE839" i="1"/>
  <c r="AL839" i="1" s="1"/>
  <c r="AE840" i="1"/>
  <c r="AL840" i="1" s="1"/>
  <c r="AE841" i="1"/>
  <c r="AL841" i="1" s="1"/>
  <c r="AE842" i="1"/>
  <c r="AL842" i="1" s="1"/>
  <c r="AE843" i="1"/>
  <c r="AL843" i="1" s="1"/>
  <c r="AE844" i="1"/>
  <c r="AL844" i="1" s="1"/>
  <c r="AE845" i="1"/>
  <c r="AL845" i="1" s="1"/>
  <c r="AE846" i="1"/>
  <c r="AL846" i="1" s="1"/>
  <c r="AE847" i="1"/>
  <c r="AL847" i="1" s="1"/>
  <c r="AE848" i="1"/>
  <c r="AL848" i="1" s="1"/>
  <c r="AE849" i="1"/>
  <c r="AL849" i="1" s="1"/>
  <c r="AE850" i="1"/>
  <c r="AL850" i="1" s="1"/>
  <c r="AE851" i="1"/>
  <c r="AL851" i="1" s="1"/>
  <c r="AE852" i="1"/>
  <c r="AL852" i="1" s="1"/>
  <c r="AE853" i="1"/>
  <c r="AL853" i="1" s="1"/>
  <c r="AE854" i="1"/>
  <c r="AL854" i="1" s="1"/>
  <c r="AE855" i="1"/>
  <c r="AL855" i="1" s="1"/>
  <c r="AE856" i="1"/>
  <c r="AL856" i="1" s="1"/>
  <c r="AE857" i="1"/>
  <c r="AL857" i="1" s="1"/>
  <c r="AE858" i="1"/>
  <c r="AL858" i="1" s="1"/>
  <c r="AE859" i="1"/>
  <c r="AL859" i="1" s="1"/>
  <c r="AE860" i="1"/>
  <c r="AL860" i="1" s="1"/>
  <c r="AE861" i="1"/>
  <c r="AL861" i="1" s="1"/>
  <c r="AE862" i="1"/>
  <c r="AL862" i="1" s="1"/>
  <c r="AE863" i="1"/>
  <c r="AL863" i="1" s="1"/>
  <c r="AE864" i="1"/>
  <c r="AL864" i="1" s="1"/>
  <c r="AE865" i="1"/>
  <c r="AL865" i="1" s="1"/>
  <c r="AE866" i="1"/>
  <c r="AL866" i="1" s="1"/>
  <c r="AE867" i="1"/>
  <c r="AL867" i="1" s="1"/>
  <c r="AE868" i="1"/>
  <c r="AL868" i="1" s="1"/>
  <c r="AE869" i="1"/>
  <c r="AL869" i="1" s="1"/>
  <c r="AE870" i="1"/>
  <c r="AL870" i="1" s="1"/>
  <c r="AE871" i="1"/>
  <c r="AL871" i="1" s="1"/>
  <c r="AE872" i="1"/>
  <c r="AL872" i="1" s="1"/>
  <c r="AE873" i="1"/>
  <c r="AL873" i="1" s="1"/>
  <c r="AE874" i="1"/>
  <c r="AL874" i="1" s="1"/>
  <c r="AE875" i="1"/>
  <c r="AL875" i="1" s="1"/>
  <c r="AE876" i="1"/>
  <c r="AL876" i="1" s="1"/>
  <c r="AE877" i="1"/>
  <c r="AL877" i="1" s="1"/>
  <c r="AE878" i="1"/>
  <c r="AL878" i="1" s="1"/>
  <c r="AE879" i="1"/>
  <c r="AL879" i="1" s="1"/>
  <c r="AE880" i="1"/>
  <c r="AL880" i="1" s="1"/>
  <c r="AE881" i="1"/>
  <c r="AL881" i="1" s="1"/>
  <c r="AE882" i="1"/>
  <c r="AL882" i="1" s="1"/>
  <c r="AE883" i="1"/>
  <c r="AL883" i="1" s="1"/>
  <c r="AE884" i="1"/>
  <c r="AL884" i="1" s="1"/>
  <c r="AE885" i="1"/>
  <c r="AL885" i="1" s="1"/>
  <c r="AE886" i="1"/>
  <c r="AL886" i="1" s="1"/>
  <c r="AE887" i="1"/>
  <c r="AL887" i="1" s="1"/>
  <c r="AE888" i="1"/>
  <c r="AL888" i="1" s="1"/>
  <c r="AE889" i="1"/>
  <c r="AL889" i="1" s="1"/>
  <c r="AE890" i="1"/>
  <c r="AL890" i="1" s="1"/>
  <c r="AE891" i="1"/>
  <c r="AL891" i="1" s="1"/>
  <c r="AE892" i="1"/>
  <c r="AL892" i="1" s="1"/>
  <c r="AE893" i="1"/>
  <c r="AL893" i="1" s="1"/>
  <c r="AE894" i="1"/>
  <c r="AL894" i="1" s="1"/>
  <c r="AE895" i="1"/>
  <c r="AL895" i="1" s="1"/>
  <c r="AE896" i="1"/>
  <c r="AL896" i="1" s="1"/>
  <c r="AE897" i="1"/>
  <c r="AL897" i="1" s="1"/>
  <c r="AE898" i="1"/>
  <c r="AL898" i="1" s="1"/>
  <c r="AE899" i="1"/>
  <c r="AL899" i="1" s="1"/>
  <c r="AE900" i="1"/>
  <c r="AL900" i="1" s="1"/>
  <c r="AE901" i="1"/>
  <c r="AL901" i="1" s="1"/>
  <c r="AE902" i="1"/>
  <c r="AL902" i="1" s="1"/>
  <c r="AE903" i="1"/>
  <c r="AL903" i="1" s="1"/>
  <c r="AE904" i="1"/>
  <c r="AL904" i="1" s="1"/>
  <c r="AE905" i="1"/>
  <c r="AL905" i="1" s="1"/>
  <c r="AE906" i="1"/>
  <c r="AL906" i="1" s="1"/>
  <c r="AE907" i="1"/>
  <c r="AL907" i="1" s="1"/>
  <c r="AE908" i="1"/>
  <c r="AL908" i="1" s="1"/>
  <c r="AE909" i="1"/>
  <c r="AL909" i="1" s="1"/>
  <c r="AE910" i="1"/>
  <c r="AL910" i="1" s="1"/>
  <c r="AE911" i="1"/>
  <c r="AL911" i="1" s="1"/>
  <c r="AE912" i="1"/>
  <c r="AL912" i="1" s="1"/>
  <c r="AE913" i="1"/>
  <c r="AL913" i="1" s="1"/>
  <c r="AE914" i="1"/>
  <c r="AL914" i="1" s="1"/>
  <c r="AE915" i="1"/>
  <c r="AL915" i="1" s="1"/>
  <c r="AE916" i="1"/>
  <c r="AL916" i="1" s="1"/>
  <c r="AE917" i="1"/>
  <c r="AL917" i="1" s="1"/>
  <c r="AE918" i="1"/>
  <c r="AL918" i="1" s="1"/>
  <c r="AE919" i="1"/>
  <c r="AL919" i="1" s="1"/>
  <c r="AE920" i="1"/>
  <c r="AL920" i="1" s="1"/>
  <c r="AE921" i="1"/>
  <c r="AL921" i="1" s="1"/>
  <c r="AE922" i="1"/>
  <c r="AL922" i="1" s="1"/>
  <c r="AE923" i="1"/>
  <c r="AL923" i="1" s="1"/>
  <c r="AE924" i="1"/>
  <c r="AL924" i="1" s="1"/>
  <c r="AE925" i="1"/>
  <c r="AL925" i="1" s="1"/>
  <c r="AE926" i="1"/>
  <c r="AL926" i="1" s="1"/>
  <c r="AE927" i="1"/>
  <c r="AL927" i="1" s="1"/>
  <c r="AE928" i="1"/>
  <c r="AL928" i="1" s="1"/>
  <c r="AE929" i="1"/>
  <c r="AL929" i="1" s="1"/>
  <c r="AE930" i="1"/>
  <c r="AL930" i="1" s="1"/>
  <c r="AE931" i="1"/>
  <c r="AL931" i="1" s="1"/>
  <c r="AE932" i="1"/>
  <c r="AL932" i="1" s="1"/>
  <c r="AE933" i="1"/>
  <c r="AL933" i="1" s="1"/>
  <c r="AE934" i="1"/>
  <c r="AL934" i="1" s="1"/>
  <c r="AE935" i="1"/>
  <c r="AL935" i="1" s="1"/>
  <c r="AE936" i="1"/>
  <c r="AL936" i="1" s="1"/>
  <c r="AE937" i="1"/>
  <c r="AL937" i="1" s="1"/>
  <c r="AE938" i="1"/>
  <c r="AL938" i="1" s="1"/>
  <c r="AE939" i="1"/>
  <c r="AL939" i="1" s="1"/>
  <c r="AE940" i="1"/>
  <c r="AL940" i="1" s="1"/>
  <c r="AE941" i="1"/>
  <c r="AL941" i="1" s="1"/>
  <c r="AE942" i="1"/>
  <c r="AL942" i="1" s="1"/>
  <c r="AE943" i="1"/>
  <c r="AL943" i="1" s="1"/>
  <c r="AE944" i="1"/>
  <c r="AL944" i="1" s="1"/>
  <c r="AE945" i="1"/>
  <c r="AL945" i="1" s="1"/>
  <c r="AE946" i="1"/>
  <c r="AL946" i="1" s="1"/>
  <c r="AE947" i="1"/>
  <c r="AL947" i="1" s="1"/>
  <c r="AE948" i="1"/>
  <c r="AL948" i="1" s="1"/>
  <c r="AE949" i="1"/>
  <c r="AL949" i="1" s="1"/>
  <c r="AE950" i="1"/>
  <c r="AL950" i="1" s="1"/>
  <c r="AE951" i="1"/>
  <c r="AL951" i="1" s="1"/>
  <c r="AE952" i="1"/>
  <c r="AL952" i="1" s="1"/>
  <c r="AE953" i="1"/>
  <c r="AL953" i="1" s="1"/>
  <c r="AE954" i="1"/>
  <c r="AL954" i="1" s="1"/>
  <c r="AE955" i="1"/>
  <c r="AL955" i="1" s="1"/>
  <c r="AE956" i="1"/>
  <c r="AL956" i="1" s="1"/>
  <c r="AE957" i="1"/>
  <c r="AL957" i="1" s="1"/>
  <c r="AE958" i="1"/>
  <c r="AL958" i="1" s="1"/>
  <c r="AE959" i="1"/>
  <c r="AL959" i="1" s="1"/>
  <c r="AE960" i="1"/>
  <c r="AL960" i="1" s="1"/>
  <c r="AE961" i="1"/>
  <c r="AL961" i="1" s="1"/>
  <c r="AE962" i="1"/>
  <c r="AL962" i="1" s="1"/>
  <c r="AE963" i="1"/>
  <c r="AL963" i="1" s="1"/>
  <c r="AE964" i="1"/>
  <c r="AL964" i="1" s="1"/>
  <c r="AE965" i="1"/>
  <c r="AL965" i="1" s="1"/>
  <c r="AE966" i="1"/>
  <c r="AL966" i="1" s="1"/>
  <c r="AE967" i="1"/>
  <c r="AL967" i="1" s="1"/>
  <c r="AE968" i="1"/>
  <c r="AL968" i="1" s="1"/>
  <c r="AE969" i="1"/>
  <c r="AL969" i="1" s="1"/>
  <c r="AE970" i="1"/>
  <c r="AL970" i="1" s="1"/>
  <c r="AE971" i="1"/>
  <c r="AL971" i="1" s="1"/>
  <c r="AE972" i="1"/>
  <c r="AL972" i="1" s="1"/>
  <c r="AE973" i="1"/>
  <c r="AL973" i="1" s="1"/>
  <c r="AE974" i="1"/>
  <c r="AL974" i="1" s="1"/>
  <c r="AE975" i="1"/>
  <c r="AL975" i="1" s="1"/>
  <c r="AE976" i="1"/>
  <c r="AL976" i="1" s="1"/>
  <c r="AE977" i="1"/>
  <c r="AL977" i="1" s="1"/>
  <c r="AE978" i="1"/>
  <c r="AL978" i="1" s="1"/>
  <c r="AE979" i="1"/>
  <c r="AL979" i="1" s="1"/>
  <c r="AE980" i="1"/>
  <c r="AL980" i="1" s="1"/>
  <c r="AE981" i="1"/>
  <c r="AL981" i="1" s="1"/>
  <c r="AE982" i="1"/>
  <c r="AL982" i="1" s="1"/>
  <c r="AE983" i="1"/>
  <c r="AL983" i="1" s="1"/>
  <c r="AE984" i="1"/>
  <c r="AL984" i="1" s="1"/>
  <c r="AE985" i="1"/>
  <c r="AL985" i="1" s="1"/>
  <c r="AE986" i="1"/>
  <c r="AL986" i="1" s="1"/>
  <c r="AE987" i="1"/>
  <c r="AL987" i="1" s="1"/>
  <c r="AE988" i="1"/>
  <c r="AL988" i="1" s="1"/>
  <c r="AE989" i="1"/>
  <c r="AL989" i="1" s="1"/>
  <c r="AE990" i="1"/>
  <c r="AL990" i="1" s="1"/>
  <c r="AE991" i="1"/>
  <c r="AL991" i="1" s="1"/>
  <c r="AE992" i="1"/>
  <c r="AL992" i="1" s="1"/>
  <c r="AE993" i="1"/>
  <c r="AL993" i="1" s="1"/>
  <c r="AE994" i="1"/>
  <c r="AL994" i="1" s="1"/>
  <c r="AE995" i="1"/>
  <c r="AL995" i="1" s="1"/>
  <c r="AE996" i="1"/>
  <c r="AL996" i="1" s="1"/>
  <c r="AE997" i="1"/>
  <c r="AL997" i="1" s="1"/>
  <c r="AE998" i="1"/>
  <c r="AL998" i="1" s="1"/>
  <c r="AE999" i="1"/>
  <c r="AL999" i="1" s="1"/>
  <c r="AE1000" i="1"/>
  <c r="AL1000" i="1" s="1"/>
  <c r="AE1001" i="1"/>
  <c r="AL1001" i="1" s="1"/>
  <c r="AE1002" i="1"/>
  <c r="AL1002" i="1" s="1"/>
  <c r="AE1003" i="1"/>
  <c r="AL1003" i="1" s="1"/>
  <c r="AE1004" i="1"/>
  <c r="AL1004" i="1" s="1"/>
  <c r="AE1005" i="1"/>
  <c r="AL1005" i="1" s="1"/>
  <c r="AE1006" i="1"/>
  <c r="AL1006" i="1" s="1"/>
  <c r="AE1007" i="1"/>
  <c r="AL1007" i="1" s="1"/>
  <c r="AE1008" i="1"/>
  <c r="AL1008" i="1" s="1"/>
  <c r="AE1009" i="1"/>
  <c r="AL1009" i="1" s="1"/>
  <c r="AE1010" i="1"/>
  <c r="AL1010" i="1" s="1"/>
  <c r="AE1011" i="1"/>
  <c r="AL1011" i="1" s="1"/>
  <c r="AE1012" i="1"/>
  <c r="AL1012" i="1" s="1"/>
  <c r="AE1013" i="1"/>
  <c r="AL1013" i="1" s="1"/>
  <c r="AE1014" i="1"/>
  <c r="AL1014" i="1" s="1"/>
  <c r="AE1015" i="1"/>
  <c r="AL1015" i="1" s="1"/>
  <c r="AE1016" i="1"/>
  <c r="AL1016" i="1" s="1"/>
  <c r="AE1017" i="1"/>
  <c r="AL1017" i="1" s="1"/>
  <c r="AE1018" i="1"/>
  <c r="AL1018" i="1" s="1"/>
  <c r="AE1019" i="1"/>
  <c r="AL1019" i="1" s="1"/>
  <c r="AE1020" i="1"/>
  <c r="AL1020" i="1" s="1"/>
  <c r="AE1021" i="1"/>
  <c r="AL1021" i="1" s="1"/>
  <c r="AE1022" i="1"/>
  <c r="AL1022" i="1" s="1"/>
  <c r="AE1023" i="1"/>
  <c r="AL1023" i="1" s="1"/>
  <c r="AE1024" i="1"/>
  <c r="AL1024" i="1" s="1"/>
  <c r="AE1025" i="1"/>
  <c r="AL1025" i="1" s="1"/>
  <c r="AE1026" i="1"/>
  <c r="AL1026" i="1" s="1"/>
  <c r="AE1027" i="1"/>
  <c r="AL1027" i="1" s="1"/>
  <c r="AE1028" i="1"/>
  <c r="AL1028" i="1" s="1"/>
  <c r="AE1029" i="1"/>
  <c r="AL1029" i="1" s="1"/>
  <c r="AE1030" i="1"/>
  <c r="AL1030" i="1" s="1"/>
  <c r="AE1031" i="1"/>
  <c r="AL1031" i="1" s="1"/>
  <c r="AE1032" i="1"/>
  <c r="AL1032" i="1" s="1"/>
  <c r="AE1033" i="1"/>
  <c r="AL1033" i="1" s="1"/>
  <c r="AE1034" i="1"/>
  <c r="AL1034" i="1" s="1"/>
  <c r="AE1035" i="1"/>
  <c r="AL1035" i="1" s="1"/>
  <c r="AE1036" i="1"/>
  <c r="AL1036" i="1" s="1"/>
  <c r="AE1037" i="1"/>
  <c r="AL1037" i="1" s="1"/>
  <c r="AE1038" i="1"/>
  <c r="AL1038" i="1" s="1"/>
  <c r="AE1039" i="1"/>
  <c r="AL1039" i="1" s="1"/>
  <c r="AE1040" i="1"/>
  <c r="AL1040" i="1" s="1"/>
  <c r="AE1041" i="1"/>
  <c r="AL1041" i="1" s="1"/>
  <c r="AE1042" i="1"/>
  <c r="AL1042" i="1" s="1"/>
  <c r="AE1043" i="1"/>
  <c r="AL1043" i="1" s="1"/>
  <c r="AE1044" i="1"/>
  <c r="AL1044" i="1" s="1"/>
  <c r="AE1045" i="1"/>
  <c r="AL1045" i="1" s="1"/>
  <c r="AE1046" i="1"/>
  <c r="AL1046" i="1" s="1"/>
  <c r="AE1047" i="1"/>
  <c r="AL1047" i="1" s="1"/>
  <c r="AE1048" i="1"/>
  <c r="AL1048" i="1" s="1"/>
  <c r="AE1049" i="1"/>
  <c r="AL1049" i="1" s="1"/>
  <c r="AE1050" i="1"/>
  <c r="AL1050" i="1" s="1"/>
  <c r="AE1051" i="1"/>
  <c r="AL1051" i="1" s="1"/>
  <c r="AE1052" i="1"/>
  <c r="AL1052" i="1" s="1"/>
  <c r="AE1053" i="1"/>
  <c r="AL1053" i="1" s="1"/>
  <c r="AE1054" i="1"/>
  <c r="AL1054" i="1" s="1"/>
  <c r="AE1055" i="1"/>
  <c r="AL1055" i="1" s="1"/>
  <c r="AE1056" i="1"/>
  <c r="AL1056" i="1" s="1"/>
  <c r="AE1057" i="1"/>
  <c r="AL1057" i="1" s="1"/>
  <c r="AE1058" i="1"/>
  <c r="AL1058" i="1" s="1"/>
  <c r="AE1059" i="1"/>
  <c r="AL1059" i="1" s="1"/>
  <c r="AE1060" i="1"/>
  <c r="AL1060" i="1" s="1"/>
  <c r="AE1061" i="1"/>
  <c r="AL1061" i="1" s="1"/>
  <c r="AE1062" i="1"/>
  <c r="AL1062" i="1" s="1"/>
  <c r="AE1063" i="1"/>
  <c r="AL1063" i="1" s="1"/>
  <c r="AE1064" i="1"/>
  <c r="AL1064" i="1" s="1"/>
  <c r="AE1065" i="1"/>
  <c r="AL1065" i="1" s="1"/>
  <c r="AE1066" i="1"/>
  <c r="AL1066" i="1" s="1"/>
  <c r="AE1067" i="1"/>
  <c r="AL1067" i="1" s="1"/>
  <c r="AE1068" i="1"/>
  <c r="AL1068" i="1" s="1"/>
  <c r="AE1069" i="1"/>
  <c r="AL1069" i="1" s="1"/>
  <c r="AE1070" i="1"/>
  <c r="AL1070" i="1" s="1"/>
  <c r="AE1071" i="1"/>
  <c r="AL1071" i="1" s="1"/>
  <c r="AE1072" i="1"/>
  <c r="AL1072" i="1" s="1"/>
  <c r="AE1073" i="1"/>
  <c r="AL1073" i="1" s="1"/>
  <c r="AE1074" i="1"/>
  <c r="AL1074" i="1" s="1"/>
  <c r="AE1075" i="1"/>
  <c r="AL1075" i="1" s="1"/>
  <c r="AE1076" i="1"/>
  <c r="AL1076" i="1" s="1"/>
  <c r="AE1077" i="1"/>
  <c r="AL1077" i="1" s="1"/>
  <c r="AE1078" i="1"/>
  <c r="AL1078" i="1" s="1"/>
  <c r="AE1079" i="1"/>
  <c r="AL1079" i="1" s="1"/>
  <c r="AE1080" i="1"/>
  <c r="AL1080" i="1" s="1"/>
  <c r="AE1081" i="1"/>
  <c r="AL1081" i="1" s="1"/>
  <c r="AE1082" i="1"/>
  <c r="AL1082" i="1" s="1"/>
  <c r="AE1083" i="1"/>
  <c r="AL1083" i="1" s="1"/>
  <c r="AE1084" i="1"/>
  <c r="AL1084" i="1" s="1"/>
  <c r="AE1085" i="1"/>
  <c r="AL1085" i="1" s="1"/>
  <c r="AE1086" i="1"/>
  <c r="AL1086" i="1" s="1"/>
  <c r="AE1087" i="1"/>
  <c r="AL1087" i="1" s="1"/>
  <c r="AE1088" i="1"/>
  <c r="AL1088" i="1" s="1"/>
  <c r="AE1089" i="1"/>
  <c r="AL1089" i="1" s="1"/>
  <c r="AE1090" i="1"/>
  <c r="AL1090" i="1" s="1"/>
  <c r="AE1091" i="1"/>
  <c r="AL1091" i="1" s="1"/>
  <c r="AE1092" i="1"/>
  <c r="AL1092" i="1" s="1"/>
  <c r="AE1093" i="1"/>
  <c r="AL1093" i="1" s="1"/>
  <c r="AE1094" i="1"/>
  <c r="AL1094" i="1" s="1"/>
  <c r="AE1095" i="1"/>
  <c r="AL1095" i="1" s="1"/>
  <c r="AE1096" i="1"/>
  <c r="AL1096" i="1" s="1"/>
  <c r="AE1097" i="1"/>
  <c r="AL1097" i="1" s="1"/>
  <c r="AE1098" i="1"/>
  <c r="AL1098" i="1" s="1"/>
  <c r="AE1099" i="1"/>
  <c r="AL1099" i="1" s="1"/>
  <c r="AE1100" i="1"/>
  <c r="AL1100" i="1" s="1"/>
  <c r="AE1101" i="1"/>
  <c r="AL1101" i="1" s="1"/>
  <c r="AE1102" i="1"/>
  <c r="AL1102" i="1" s="1"/>
  <c r="AE1103" i="1"/>
  <c r="AL1103" i="1" s="1"/>
  <c r="AE1104" i="1"/>
  <c r="AL1104" i="1" s="1"/>
  <c r="AE1105" i="1"/>
  <c r="AL1105" i="1" s="1"/>
  <c r="AE1106" i="1"/>
  <c r="AL1106" i="1" s="1"/>
  <c r="AE1107" i="1"/>
  <c r="AL1107" i="1" s="1"/>
  <c r="AE1108" i="1"/>
  <c r="AL1108" i="1" s="1"/>
  <c r="AE1109" i="1"/>
  <c r="AL1109" i="1" s="1"/>
  <c r="AE1110" i="1"/>
  <c r="AL1110" i="1" s="1"/>
  <c r="AE1111" i="1"/>
  <c r="AL1111" i="1" s="1"/>
  <c r="AE1112" i="1"/>
  <c r="AL1112" i="1" s="1"/>
  <c r="AE1113" i="1"/>
  <c r="AL1113" i="1" s="1"/>
  <c r="AE1114" i="1"/>
  <c r="AL1114" i="1" s="1"/>
  <c r="AE1115" i="1"/>
  <c r="AL1115" i="1" s="1"/>
  <c r="AE1116" i="1"/>
  <c r="AL1116" i="1" s="1"/>
  <c r="AE1117" i="1"/>
  <c r="AL1117" i="1" s="1"/>
  <c r="AE1118" i="1"/>
  <c r="AL1118" i="1" s="1"/>
  <c r="AE1119" i="1"/>
  <c r="AL1119" i="1" s="1"/>
  <c r="AE1120" i="1"/>
  <c r="AL1120" i="1" s="1"/>
  <c r="AE1121" i="1"/>
  <c r="AL1121" i="1" s="1"/>
  <c r="AE1122" i="1"/>
  <c r="AL1122" i="1" s="1"/>
  <c r="AE1123" i="1"/>
  <c r="AL1123" i="1" s="1"/>
  <c r="AE1124" i="1"/>
  <c r="AL1124" i="1" s="1"/>
  <c r="AE1125" i="1"/>
  <c r="AL1125" i="1" s="1"/>
  <c r="AE1126" i="1"/>
  <c r="AL1126" i="1" s="1"/>
  <c r="AE1127" i="1"/>
  <c r="AL1127" i="1" s="1"/>
  <c r="AE1128" i="1"/>
  <c r="AL1128" i="1" s="1"/>
  <c r="AE1129" i="1"/>
  <c r="AL1129" i="1" s="1"/>
  <c r="AE1130" i="1"/>
  <c r="AL1130" i="1" s="1"/>
  <c r="AE1131" i="1"/>
  <c r="AL1131" i="1" s="1"/>
  <c r="AE1132" i="1"/>
  <c r="AL1132" i="1" s="1"/>
  <c r="AE1133" i="1"/>
  <c r="AL1133" i="1" s="1"/>
  <c r="AE1134" i="1"/>
  <c r="AL1134" i="1" s="1"/>
  <c r="AE1135" i="1"/>
  <c r="AL1135" i="1" s="1"/>
  <c r="AE1136" i="1"/>
  <c r="AL1136" i="1" s="1"/>
  <c r="AE1137" i="1"/>
  <c r="AL1137" i="1" s="1"/>
  <c r="AE1138" i="1"/>
  <c r="AL1138" i="1" s="1"/>
  <c r="AE1139" i="1"/>
  <c r="AL1139" i="1" s="1"/>
  <c r="AE1140" i="1"/>
  <c r="AL1140" i="1" s="1"/>
  <c r="AE1141" i="1"/>
  <c r="AL1141" i="1" s="1"/>
  <c r="AE1142" i="1"/>
  <c r="AL1142" i="1" s="1"/>
  <c r="AE1143" i="1"/>
  <c r="AL1143" i="1" s="1"/>
  <c r="AE1144" i="1"/>
  <c r="AL1144" i="1" s="1"/>
  <c r="AE1145" i="1"/>
  <c r="AL1145" i="1" s="1"/>
  <c r="AE1146" i="1"/>
  <c r="AL1146" i="1" s="1"/>
  <c r="AE1147" i="1"/>
  <c r="AL1147" i="1" s="1"/>
  <c r="AE1148" i="1"/>
  <c r="AL1148" i="1" s="1"/>
  <c r="AE1149" i="1"/>
  <c r="AL1149" i="1" s="1"/>
  <c r="AE1150" i="1"/>
  <c r="AL1150" i="1" s="1"/>
  <c r="AE1151" i="1"/>
  <c r="AL1151" i="1" s="1"/>
  <c r="AE1152" i="1"/>
  <c r="AL1152" i="1" s="1"/>
  <c r="AE1153" i="1"/>
  <c r="AL1153" i="1" s="1"/>
  <c r="AE1154" i="1"/>
  <c r="AL1154" i="1" s="1"/>
  <c r="AE1155" i="1"/>
  <c r="AL1155" i="1" s="1"/>
  <c r="AE1156" i="1"/>
  <c r="AL1156" i="1" s="1"/>
  <c r="AE1157" i="1"/>
  <c r="AL1157" i="1" s="1"/>
  <c r="AE1158" i="1"/>
  <c r="AL1158" i="1" s="1"/>
  <c r="AE1159" i="1"/>
  <c r="AL1159" i="1" s="1"/>
  <c r="AE1160" i="1"/>
  <c r="AL1160" i="1" s="1"/>
  <c r="AE1161" i="1"/>
  <c r="AL1161" i="1" s="1"/>
  <c r="AE1162" i="1"/>
  <c r="AL1162" i="1" s="1"/>
  <c r="AE1163" i="1"/>
  <c r="AL1163" i="1" s="1"/>
  <c r="AE1164" i="1"/>
  <c r="AL1164" i="1" s="1"/>
  <c r="AE1165" i="1"/>
  <c r="AL1165" i="1" s="1"/>
  <c r="AE1166" i="1"/>
  <c r="AL1166" i="1" s="1"/>
  <c r="AE1167" i="1"/>
  <c r="AL1167" i="1" s="1"/>
  <c r="AE1168" i="1"/>
  <c r="AL1168" i="1" s="1"/>
  <c r="AE1169" i="1"/>
  <c r="AL1169" i="1" s="1"/>
  <c r="AE1170" i="1"/>
  <c r="AL1170" i="1" s="1"/>
  <c r="AE1171" i="1"/>
  <c r="AL1171" i="1" s="1"/>
  <c r="AE1172" i="1"/>
  <c r="AL1172" i="1" s="1"/>
  <c r="AE1173" i="1"/>
  <c r="AL1173" i="1" s="1"/>
  <c r="AE1174" i="1"/>
  <c r="AL1174" i="1" s="1"/>
  <c r="AE1175" i="1"/>
  <c r="AL1175" i="1" s="1"/>
  <c r="AE1176" i="1"/>
  <c r="AL1176" i="1" s="1"/>
  <c r="AE1177" i="1"/>
  <c r="AL1177" i="1" s="1"/>
  <c r="AE1178" i="1"/>
  <c r="AL1178" i="1" s="1"/>
  <c r="AE1179" i="1"/>
  <c r="AL1179" i="1" s="1"/>
  <c r="AE1180" i="1"/>
  <c r="AL1180" i="1" s="1"/>
  <c r="AE1181" i="1"/>
  <c r="AL1181" i="1" s="1"/>
  <c r="AE1182" i="1"/>
  <c r="AL1182" i="1" s="1"/>
  <c r="AE1183" i="1"/>
  <c r="AL1183" i="1" s="1"/>
  <c r="AE1184" i="1"/>
  <c r="AL1184" i="1" s="1"/>
  <c r="AE1185" i="1"/>
  <c r="AL1185" i="1" s="1"/>
  <c r="AE1186" i="1"/>
  <c r="AL1186" i="1" s="1"/>
  <c r="AE1187" i="1"/>
  <c r="AL1187" i="1" s="1"/>
  <c r="AE1188" i="1"/>
  <c r="AL1188" i="1" s="1"/>
  <c r="AE1189" i="1"/>
  <c r="AL1189" i="1" s="1"/>
  <c r="AE1190" i="1"/>
  <c r="AL1190" i="1" s="1"/>
  <c r="AE1191" i="1"/>
  <c r="AL1191" i="1" s="1"/>
  <c r="AE1192" i="1"/>
  <c r="AL1192" i="1" s="1"/>
  <c r="AE1193" i="1"/>
  <c r="AL1193" i="1" s="1"/>
  <c r="AE1194" i="1"/>
  <c r="AL1194" i="1" s="1"/>
  <c r="AE1195" i="1"/>
  <c r="AL1195" i="1" s="1"/>
  <c r="AE1196" i="1"/>
  <c r="AL1196" i="1" s="1"/>
  <c r="AE1197" i="1"/>
  <c r="AL1197" i="1" s="1"/>
  <c r="AE1198" i="1"/>
  <c r="AL1198" i="1" s="1"/>
  <c r="AE1199" i="1"/>
  <c r="AL1199" i="1" s="1"/>
  <c r="AE1200" i="1"/>
  <c r="AL1200" i="1" s="1"/>
  <c r="AE1201" i="1"/>
  <c r="AL1201" i="1" s="1"/>
  <c r="AE1202" i="1"/>
  <c r="AL1202" i="1" s="1"/>
  <c r="AE1203" i="1"/>
  <c r="AL1203" i="1" s="1"/>
  <c r="AE1204" i="1"/>
  <c r="AL1204" i="1" s="1"/>
  <c r="AE1205" i="1"/>
  <c r="AL1205" i="1" s="1"/>
  <c r="AE1206" i="1"/>
  <c r="AL1206" i="1" s="1"/>
  <c r="AE1207" i="1"/>
  <c r="AL1207" i="1" s="1"/>
  <c r="AE1208" i="1"/>
  <c r="AL1208" i="1" s="1"/>
  <c r="AE1209" i="1"/>
  <c r="AL1209" i="1" s="1"/>
  <c r="AE1210" i="1"/>
  <c r="AL1210" i="1" s="1"/>
  <c r="AE1211" i="1"/>
  <c r="AL1211" i="1" s="1"/>
  <c r="AE1212" i="1"/>
  <c r="AL1212" i="1" s="1"/>
  <c r="AE1213" i="1"/>
  <c r="AL1213" i="1" s="1"/>
  <c r="AE1214" i="1"/>
  <c r="AL1214" i="1" s="1"/>
  <c r="AE1215" i="1"/>
  <c r="AL1215" i="1" s="1"/>
  <c r="AE1216" i="1"/>
  <c r="AL1216" i="1" s="1"/>
  <c r="AE1217" i="1"/>
  <c r="AL1217" i="1" s="1"/>
  <c r="AE1218" i="1"/>
  <c r="AL1218" i="1" s="1"/>
  <c r="AE1219" i="1"/>
  <c r="AL1219" i="1" s="1"/>
  <c r="AE1220" i="1"/>
  <c r="AL1220" i="1" s="1"/>
  <c r="AE1221" i="1"/>
  <c r="AL1221" i="1" s="1"/>
  <c r="AE1222" i="1"/>
  <c r="AL1222" i="1" s="1"/>
  <c r="AE1223" i="1"/>
  <c r="AL1223" i="1" s="1"/>
  <c r="AE1224" i="1"/>
  <c r="AL1224" i="1" s="1"/>
  <c r="AE1225" i="1"/>
  <c r="AL1225" i="1" s="1"/>
  <c r="AE1226" i="1"/>
  <c r="AL1226" i="1" s="1"/>
  <c r="AE1227" i="1"/>
  <c r="AL1227" i="1" s="1"/>
  <c r="AE1228" i="1"/>
  <c r="AL1228" i="1" s="1"/>
  <c r="AE1229" i="1"/>
  <c r="AL1229" i="1" s="1"/>
  <c r="AE1230" i="1"/>
  <c r="AL1230" i="1" s="1"/>
  <c r="AE1231" i="1"/>
  <c r="AL1231" i="1" s="1"/>
  <c r="AE1232" i="1"/>
  <c r="AL1232" i="1" s="1"/>
  <c r="AE1233" i="1"/>
  <c r="AL1233" i="1" s="1"/>
  <c r="AE1234" i="1"/>
  <c r="AL1234" i="1" s="1"/>
  <c r="AE1235" i="1"/>
  <c r="AL1235" i="1" s="1"/>
  <c r="AE1236" i="1"/>
  <c r="AL1236" i="1" s="1"/>
  <c r="AE1237" i="1"/>
  <c r="AL1237" i="1" s="1"/>
  <c r="AE1238" i="1"/>
  <c r="AL1238" i="1" s="1"/>
  <c r="AE1239" i="1"/>
  <c r="AL1239" i="1" s="1"/>
  <c r="AE1240" i="1"/>
  <c r="AL1240" i="1" s="1"/>
  <c r="AE1241" i="1"/>
  <c r="AL1241" i="1" s="1"/>
  <c r="AE1242" i="1"/>
  <c r="AL1242" i="1" s="1"/>
  <c r="AE1243" i="1"/>
  <c r="AL1243" i="1" s="1"/>
  <c r="AE1244" i="1"/>
  <c r="AL1244" i="1" s="1"/>
  <c r="AE1245" i="1"/>
  <c r="AL1245" i="1" s="1"/>
  <c r="AE1246" i="1"/>
  <c r="AL1246" i="1" s="1"/>
  <c r="AE1247" i="1"/>
  <c r="AL1247" i="1" s="1"/>
  <c r="AE1248" i="1"/>
  <c r="AL1248" i="1" s="1"/>
  <c r="AE1249" i="1"/>
  <c r="AL1249" i="1" s="1"/>
  <c r="AE1250" i="1"/>
  <c r="AL1250" i="1" s="1"/>
  <c r="AE1251" i="1"/>
  <c r="AL1251" i="1" s="1"/>
  <c r="AE1252" i="1"/>
  <c r="AL1252" i="1" s="1"/>
  <c r="AE1253" i="1"/>
  <c r="AL1253" i="1" s="1"/>
  <c r="AE1254" i="1"/>
  <c r="AL1254" i="1" s="1"/>
  <c r="AE1255" i="1"/>
  <c r="AL1255" i="1" s="1"/>
  <c r="AE1256" i="1"/>
  <c r="AL1256" i="1" s="1"/>
  <c r="AE1257" i="1"/>
  <c r="AL1257" i="1" s="1"/>
  <c r="AE1258" i="1"/>
  <c r="AL1258" i="1" s="1"/>
  <c r="AE1259" i="1"/>
  <c r="AL1259" i="1" s="1"/>
  <c r="AE1260" i="1"/>
  <c r="AL1260" i="1" s="1"/>
  <c r="AE1261" i="1"/>
  <c r="AL1261" i="1" s="1"/>
  <c r="AE1262" i="1"/>
  <c r="AL1262" i="1" s="1"/>
  <c r="AE1263" i="1"/>
  <c r="AL1263" i="1" s="1"/>
  <c r="AE1264" i="1"/>
  <c r="AL1264" i="1" s="1"/>
  <c r="AE1265" i="1"/>
  <c r="AL1265" i="1" s="1"/>
  <c r="AE1266" i="1"/>
  <c r="AL1266" i="1" s="1"/>
  <c r="AE1267" i="1"/>
  <c r="AL1267" i="1" s="1"/>
  <c r="AE1268" i="1"/>
  <c r="AL1268" i="1" s="1"/>
  <c r="AE1269" i="1"/>
  <c r="AL1269" i="1" s="1"/>
  <c r="AE1270" i="1"/>
  <c r="AL1270" i="1" s="1"/>
  <c r="AE1271" i="1"/>
  <c r="AL1271" i="1" s="1"/>
  <c r="AE1272" i="1"/>
  <c r="AL1272" i="1" s="1"/>
  <c r="AE1273" i="1"/>
  <c r="AL1273" i="1" s="1"/>
  <c r="AE1274" i="1"/>
  <c r="AL1274" i="1" s="1"/>
  <c r="S15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AE14" i="1"/>
  <c r="AL14" i="1" s="1"/>
  <c r="AM14" i="1" s="1"/>
  <c r="X14" i="1"/>
  <c r="W14" i="1"/>
  <c r="T14" i="1"/>
  <c r="S14" i="1"/>
  <c r="H12" i="1"/>
  <c r="B12" i="1"/>
  <c r="Y12" i="1" l="1"/>
  <c r="AS16" i="1"/>
  <c r="AQ15" i="1"/>
  <c r="AP15" i="1"/>
  <c r="AN15" i="1"/>
  <c r="S12" i="1"/>
  <c r="T12" i="1"/>
  <c r="R12" i="1"/>
  <c r="X12" i="1"/>
  <c r="W12" i="1"/>
  <c r="Z12" i="1"/>
  <c r="AM1237" i="1"/>
  <c r="AO1237" i="1" s="1"/>
  <c r="AF1181" i="1"/>
  <c r="AF1149" i="1"/>
  <c r="AF1093" i="1"/>
  <c r="AT1093" i="1"/>
  <c r="AM1077" i="1"/>
  <c r="AO1077" i="1" s="1"/>
  <c r="AF1053" i="1"/>
  <c r="AF1029" i="1"/>
  <c r="AF933" i="1"/>
  <c r="AS933" i="1"/>
  <c r="AF805" i="1"/>
  <c r="AP805" i="1"/>
  <c r="AF733" i="1"/>
  <c r="AM685" i="1"/>
  <c r="AO685" i="1" s="1"/>
  <c r="AF677" i="1"/>
  <c r="AF605" i="1"/>
  <c r="AR605" i="1"/>
  <c r="AF517" i="1"/>
  <c r="AF485" i="1"/>
  <c r="AF453" i="1"/>
  <c r="AM453" i="1"/>
  <c r="AO453" i="1" s="1"/>
  <c r="AF285" i="1"/>
  <c r="AS285" i="1"/>
  <c r="AF269" i="1"/>
  <c r="AF229" i="1"/>
  <c r="AF213" i="1"/>
  <c r="AT213" i="1"/>
  <c r="AF189" i="1"/>
  <c r="AR189" i="1"/>
  <c r="AF181" i="1"/>
  <c r="AF141" i="1"/>
  <c r="AF117" i="1"/>
  <c r="AN117" i="1"/>
  <c r="AF101" i="1"/>
  <c r="AN101" i="1"/>
  <c r="AF69" i="1"/>
  <c r="AF1268" i="1"/>
  <c r="AF1260" i="1"/>
  <c r="AQ1260" i="1"/>
  <c r="AQ1236" i="1"/>
  <c r="AF1228" i="1"/>
  <c r="AM1228" i="1"/>
  <c r="AO1228" i="1" s="1"/>
  <c r="AF1204" i="1"/>
  <c r="AF1196" i="1"/>
  <c r="AM1196" i="1"/>
  <c r="AO1196" i="1" s="1"/>
  <c r="AF1188" i="1"/>
  <c r="AM1188" i="1"/>
  <c r="AO1188" i="1" s="1"/>
  <c r="AF1156" i="1"/>
  <c r="AM1156" i="1"/>
  <c r="AO1156" i="1" s="1"/>
  <c r="AM1140" i="1"/>
  <c r="AO1140" i="1" s="1"/>
  <c r="AF1116" i="1"/>
  <c r="AT1116" i="1"/>
  <c r="AF1084" i="1"/>
  <c r="AQ1076" i="1"/>
  <c r="AF1068" i="1"/>
  <c r="AM1068" i="1"/>
  <c r="AO1068" i="1" s="1"/>
  <c r="AR1052" i="1"/>
  <c r="AF1036" i="1"/>
  <c r="AF1028" i="1"/>
  <c r="AF1020" i="1"/>
  <c r="AP1020" i="1"/>
  <c r="AF996" i="1"/>
  <c r="AM996" i="1"/>
  <c r="AO996" i="1" s="1"/>
  <c r="AQ988" i="1"/>
  <c r="AF956" i="1"/>
  <c r="AF948" i="1"/>
  <c r="AR948" i="1"/>
  <c r="AN924" i="1"/>
  <c r="AF876" i="1"/>
  <c r="AM868" i="1"/>
  <c r="AO868" i="1" s="1"/>
  <c r="AF836" i="1"/>
  <c r="AF804" i="1"/>
  <c r="AP804" i="1"/>
  <c r="AF764" i="1"/>
  <c r="AM764" i="1"/>
  <c r="AO764" i="1" s="1"/>
  <c r="AF732" i="1"/>
  <c r="AM676" i="1"/>
  <c r="AO676" i="1" s="1"/>
  <c r="AF668" i="1"/>
  <c r="AM668" i="1"/>
  <c r="AO668" i="1" s="1"/>
  <c r="AF636" i="1"/>
  <c r="AT636" i="1"/>
  <c r="AF628" i="1"/>
  <c r="AF604" i="1"/>
  <c r="AF540" i="1"/>
  <c r="AR540" i="1"/>
  <c r="AF508" i="1"/>
  <c r="AQ508" i="1"/>
  <c r="AF484" i="1"/>
  <c r="AM476" i="1"/>
  <c r="AO476" i="1" s="1"/>
  <c r="AF460" i="1"/>
  <c r="AQ460" i="1"/>
  <c r="AF428" i="1"/>
  <c r="AN428" i="1"/>
  <c r="AM420" i="1"/>
  <c r="AO420" i="1" s="1"/>
  <c r="AF396" i="1"/>
  <c r="AF372" i="1"/>
  <c r="AM372" i="1"/>
  <c r="AO372" i="1" s="1"/>
  <c r="AM356" i="1"/>
  <c r="AO356" i="1" s="1"/>
  <c r="AF348" i="1"/>
  <c r="AM348" i="1"/>
  <c r="AO348" i="1" s="1"/>
  <c r="AF340" i="1"/>
  <c r="AM340" i="1"/>
  <c r="AO340" i="1" s="1"/>
  <c r="AF308" i="1"/>
  <c r="AQ300" i="1"/>
  <c r="AF284" i="1"/>
  <c r="AQ284" i="1"/>
  <c r="AF260" i="1"/>
  <c r="AR228" i="1"/>
  <c r="AF180" i="1"/>
  <c r="AF156" i="1"/>
  <c r="AQ132" i="1"/>
  <c r="AF92" i="1"/>
  <c r="AN92" i="1"/>
  <c r="AF44" i="1"/>
  <c r="AQ28" i="1"/>
  <c r="AF20" i="1"/>
  <c r="AM20" i="1"/>
  <c r="AO20" i="1" s="1"/>
  <c r="AS1109" i="1"/>
  <c r="AM1045" i="1"/>
  <c r="AO1045" i="1" s="1"/>
  <c r="AF997" i="1"/>
  <c r="AF973" i="1"/>
  <c r="AF957" i="1"/>
  <c r="AS957" i="1"/>
  <c r="AF893" i="1"/>
  <c r="AF845" i="1"/>
  <c r="AS845" i="1"/>
  <c r="AF797" i="1"/>
  <c r="AF773" i="1"/>
  <c r="AR773" i="1"/>
  <c r="AM725" i="1"/>
  <c r="AO725" i="1" s="1"/>
  <c r="AF549" i="1"/>
  <c r="AM501" i="1"/>
  <c r="AO501" i="1" s="1"/>
  <c r="AF461" i="1"/>
  <c r="AQ461" i="1"/>
  <c r="AF421" i="1"/>
  <c r="AS421" i="1"/>
  <c r="AF397" i="1"/>
  <c r="AF333" i="1"/>
  <c r="AT333" i="1"/>
  <c r="AF253" i="1"/>
  <c r="AQ253" i="1"/>
  <c r="AF205" i="1"/>
  <c r="AQ205" i="1"/>
  <c r="AF133" i="1"/>
  <c r="AF109" i="1"/>
  <c r="AT109" i="1"/>
  <c r="AF29" i="1"/>
  <c r="AS29" i="1"/>
  <c r="AF1267" i="1"/>
  <c r="AN1267" i="1"/>
  <c r="AF1259" i="1"/>
  <c r="AF1243" i="1"/>
  <c r="AQ1243" i="1"/>
  <c r="AF1235" i="1"/>
  <c r="AQ1235" i="1"/>
  <c r="AF1179" i="1"/>
  <c r="AN1179" i="1"/>
  <c r="AF1147" i="1"/>
  <c r="AF1139" i="1"/>
  <c r="AF1131" i="1"/>
  <c r="AT1131" i="1"/>
  <c r="AF1099" i="1"/>
  <c r="AQ1099" i="1"/>
  <c r="AF1091" i="1"/>
  <c r="AF1067" i="1"/>
  <c r="AT1067" i="1"/>
  <c r="AT1059" i="1"/>
  <c r="AF1043" i="1"/>
  <c r="AT1043" i="1"/>
  <c r="AF1035" i="1"/>
  <c r="AF1027" i="1"/>
  <c r="AF1011" i="1"/>
  <c r="AT1011" i="1"/>
  <c r="AF1003" i="1"/>
  <c r="AP1003" i="1"/>
  <c r="AF995" i="1"/>
  <c r="AF963" i="1"/>
  <c r="AP931" i="1"/>
  <c r="AF923" i="1"/>
  <c r="AF915" i="1"/>
  <c r="AM915" i="1"/>
  <c r="AO915" i="1" s="1"/>
  <c r="AF907" i="1"/>
  <c r="AF883" i="1"/>
  <c r="AQ883" i="1"/>
  <c r="AF875" i="1"/>
  <c r="AF867" i="1"/>
  <c r="AN867" i="1"/>
  <c r="AF859" i="1"/>
  <c r="AF851" i="1"/>
  <c r="AQ851" i="1"/>
  <c r="AF843" i="1"/>
  <c r="AF827" i="1"/>
  <c r="AS827" i="1"/>
  <c r="AF811" i="1"/>
  <c r="AF803" i="1"/>
  <c r="AT803" i="1"/>
  <c r="AF795" i="1"/>
  <c r="AF787" i="1"/>
  <c r="AM787" i="1"/>
  <c r="AO787" i="1" s="1"/>
  <c r="AF771" i="1"/>
  <c r="AF747" i="1"/>
  <c r="AR747" i="1"/>
  <c r="AF739" i="1"/>
  <c r="AF731" i="1"/>
  <c r="AQ731" i="1"/>
  <c r="AF699" i="1"/>
  <c r="AF691" i="1"/>
  <c r="AR691" i="1"/>
  <c r="AF683" i="1"/>
  <c r="AF659" i="1"/>
  <c r="AS659" i="1"/>
  <c r="AF619" i="1"/>
  <c r="AF611" i="1"/>
  <c r="AM611" i="1"/>
  <c r="AO611" i="1" s="1"/>
  <c r="AF603" i="1"/>
  <c r="AF595" i="1"/>
  <c r="AQ595" i="1"/>
  <c r="AM587" i="1"/>
  <c r="AO587" i="1" s="1"/>
  <c r="AP579" i="1"/>
  <c r="AF571" i="1"/>
  <c r="AS571" i="1"/>
  <c r="AF563" i="1"/>
  <c r="AS563" i="1"/>
  <c r="AF555" i="1"/>
  <c r="AM555" i="1"/>
  <c r="AO555" i="1" s="1"/>
  <c r="AF547" i="1"/>
  <c r="AN547" i="1"/>
  <c r="AF539" i="1"/>
  <c r="AS539" i="1"/>
  <c r="AF523" i="1"/>
  <c r="AR523" i="1"/>
  <c r="AF515" i="1"/>
  <c r="AS515" i="1"/>
  <c r="AF507" i="1"/>
  <c r="AT507" i="1"/>
  <c r="AF499" i="1"/>
  <c r="AM499" i="1"/>
  <c r="AO499" i="1" s="1"/>
  <c r="AF459" i="1"/>
  <c r="AM459" i="1"/>
  <c r="AO459" i="1" s="1"/>
  <c r="AF451" i="1"/>
  <c r="AQ451" i="1"/>
  <c r="AF443" i="1"/>
  <c r="AM443" i="1"/>
  <c r="AO443" i="1" s="1"/>
  <c r="AF435" i="1"/>
  <c r="AN435" i="1"/>
  <c r="AF427" i="1"/>
  <c r="AM427" i="1"/>
  <c r="AO427" i="1" s="1"/>
  <c r="AF419" i="1"/>
  <c r="AS419" i="1"/>
  <c r="AF411" i="1"/>
  <c r="AM411" i="1"/>
  <c r="AO411" i="1" s="1"/>
  <c r="AF395" i="1"/>
  <c r="AM395" i="1"/>
  <c r="AO395" i="1" s="1"/>
  <c r="AF387" i="1"/>
  <c r="AM387" i="1"/>
  <c r="AO387" i="1" s="1"/>
  <c r="AF371" i="1"/>
  <c r="AM371" i="1"/>
  <c r="AO371" i="1" s="1"/>
  <c r="AF363" i="1"/>
  <c r="AQ363" i="1"/>
  <c r="AF355" i="1"/>
  <c r="AM355" i="1"/>
  <c r="AO355" i="1" s="1"/>
  <c r="AF331" i="1"/>
  <c r="AT331" i="1"/>
  <c r="AF307" i="1"/>
  <c r="AR307" i="1"/>
  <c r="AF291" i="1"/>
  <c r="AP291" i="1"/>
  <c r="AF275" i="1"/>
  <c r="AM275" i="1"/>
  <c r="AO275" i="1" s="1"/>
  <c r="AF267" i="1"/>
  <c r="AF243" i="1"/>
  <c r="AR243" i="1"/>
  <c r="AF235" i="1"/>
  <c r="AN235" i="1"/>
  <c r="AF219" i="1"/>
  <c r="AQ219" i="1"/>
  <c r="AF211" i="1"/>
  <c r="AM211" i="1"/>
  <c r="AO211" i="1" s="1"/>
  <c r="AF187" i="1"/>
  <c r="AM187" i="1"/>
  <c r="AO187" i="1" s="1"/>
  <c r="AF179" i="1"/>
  <c r="AM179" i="1"/>
  <c r="AO179" i="1" s="1"/>
  <c r="AF171" i="1"/>
  <c r="AM171" i="1"/>
  <c r="AO171" i="1" s="1"/>
  <c r="AF163" i="1"/>
  <c r="AT163" i="1"/>
  <c r="AF155" i="1"/>
  <c r="AS155" i="1"/>
  <c r="AF139" i="1"/>
  <c r="AS139" i="1"/>
  <c r="AF131" i="1"/>
  <c r="AM131" i="1"/>
  <c r="AO131" i="1" s="1"/>
  <c r="AF107" i="1"/>
  <c r="AS107" i="1"/>
  <c r="AF99" i="1"/>
  <c r="AQ99" i="1"/>
  <c r="AF83" i="1"/>
  <c r="AP83" i="1"/>
  <c r="AM75" i="1"/>
  <c r="AO75" i="1" s="1"/>
  <c r="AF67" i="1"/>
  <c r="AF43" i="1"/>
  <c r="AM43" i="1"/>
  <c r="AO43" i="1" s="1"/>
  <c r="AF19" i="1"/>
  <c r="AM19" i="1"/>
  <c r="AO19" i="1" s="1"/>
  <c r="AF1253" i="1"/>
  <c r="AF1101" i="1"/>
  <c r="AF1061" i="1"/>
  <c r="AN981" i="1"/>
  <c r="AM949" i="1"/>
  <c r="AO949" i="1" s="1"/>
  <c r="AF869" i="1"/>
  <c r="AF765" i="1"/>
  <c r="AF741" i="1"/>
  <c r="AQ741" i="1"/>
  <c r="AF709" i="1"/>
  <c r="AS709" i="1"/>
  <c r="AF637" i="1"/>
  <c r="AF613" i="1"/>
  <c r="AF581" i="1"/>
  <c r="AN581" i="1"/>
  <c r="AF541" i="1"/>
  <c r="AM541" i="1"/>
  <c r="AO541" i="1" s="1"/>
  <c r="AF445" i="1"/>
  <c r="AF357" i="1"/>
  <c r="AF325" i="1"/>
  <c r="AQ325" i="1"/>
  <c r="AF261" i="1"/>
  <c r="AM261" i="1"/>
  <c r="AO261" i="1" s="1"/>
  <c r="AM237" i="1"/>
  <c r="AO237" i="1" s="1"/>
  <c r="AF165" i="1"/>
  <c r="AF93" i="1"/>
  <c r="AT93" i="1"/>
  <c r="AF61" i="1"/>
  <c r="AS61" i="1"/>
  <c r="AF37" i="1"/>
  <c r="AF1266" i="1"/>
  <c r="AM1266" i="1"/>
  <c r="AO1266" i="1" s="1"/>
  <c r="AF1258" i="1"/>
  <c r="AT1258" i="1"/>
  <c r="AM1242" i="1"/>
  <c r="AO1242" i="1" s="1"/>
  <c r="AF1234" i="1"/>
  <c r="AF1226" i="1"/>
  <c r="AF1218" i="1"/>
  <c r="AS1218" i="1"/>
  <c r="AF1210" i="1"/>
  <c r="AT1210" i="1"/>
  <c r="AF1202" i="1"/>
  <c r="AM1202" i="1"/>
  <c r="AO1202" i="1" s="1"/>
  <c r="AF1186" i="1"/>
  <c r="AF1178" i="1"/>
  <c r="AM1178" i="1"/>
  <c r="AO1178" i="1" s="1"/>
  <c r="AM1154" i="1"/>
  <c r="AO1154" i="1" s="1"/>
  <c r="AF1146" i="1"/>
  <c r="AS1146" i="1"/>
  <c r="AF1138" i="1"/>
  <c r="AF1130" i="1"/>
  <c r="AS1130" i="1"/>
  <c r="AF1122" i="1"/>
  <c r="AM1122" i="1"/>
  <c r="AO1122" i="1" s="1"/>
  <c r="AM1114" i="1"/>
  <c r="AO1114" i="1" s="1"/>
  <c r="AF1090" i="1"/>
  <c r="AT1090" i="1"/>
  <c r="AP1082" i="1"/>
  <c r="AF1074" i="1"/>
  <c r="AQ1074" i="1"/>
  <c r="AF1066" i="1"/>
  <c r="AM1066" i="1"/>
  <c r="AO1066" i="1" s="1"/>
  <c r="AF1050" i="1"/>
  <c r="AM1050" i="1"/>
  <c r="AO1050" i="1" s="1"/>
  <c r="AF1042" i="1"/>
  <c r="AT1042" i="1"/>
  <c r="AF1026" i="1"/>
  <c r="AF1018" i="1"/>
  <c r="AP1018" i="1"/>
  <c r="AF1002" i="1"/>
  <c r="AQ1002" i="1"/>
  <c r="AF986" i="1"/>
  <c r="AQ986" i="1"/>
  <c r="AF946" i="1"/>
  <c r="AT946" i="1"/>
  <c r="AF938" i="1"/>
  <c r="AM938" i="1"/>
  <c r="AO938" i="1" s="1"/>
  <c r="AF930" i="1"/>
  <c r="AR930" i="1"/>
  <c r="AQ922" i="1"/>
  <c r="AF906" i="1"/>
  <c r="AM906" i="1"/>
  <c r="AO906" i="1" s="1"/>
  <c r="AF898" i="1"/>
  <c r="AQ898" i="1"/>
  <c r="AF866" i="1"/>
  <c r="AF850" i="1"/>
  <c r="AP850" i="1"/>
  <c r="AF842" i="1"/>
  <c r="AF818" i="1"/>
  <c r="AN818" i="1"/>
  <c r="AF810" i="1"/>
  <c r="AR810" i="1"/>
  <c r="AF794" i="1"/>
  <c r="AN794" i="1"/>
  <c r="AF778" i="1"/>
  <c r="AF762" i="1"/>
  <c r="AQ754" i="1"/>
  <c r="AF714" i="1"/>
  <c r="AQ714" i="1"/>
  <c r="AF706" i="1"/>
  <c r="AM698" i="1"/>
  <c r="AO698" i="1" s="1"/>
  <c r="AF682" i="1"/>
  <c r="AF674" i="1"/>
  <c r="AM674" i="1"/>
  <c r="AO674" i="1" s="1"/>
  <c r="AF658" i="1"/>
  <c r="AP658" i="1"/>
  <c r="AF642" i="1"/>
  <c r="AF634" i="1"/>
  <c r="AQ634" i="1"/>
  <c r="AF618" i="1"/>
  <c r="AT618" i="1"/>
  <c r="AF610" i="1"/>
  <c r="AR610" i="1"/>
  <c r="AF594" i="1"/>
  <c r="AF586" i="1"/>
  <c r="AR586" i="1"/>
  <c r="AF570" i="1"/>
  <c r="AP570" i="1"/>
  <c r="AF554" i="1"/>
  <c r="AQ546" i="1"/>
  <c r="AF522" i="1"/>
  <c r="AP522" i="1"/>
  <c r="AM514" i="1"/>
  <c r="AO514" i="1" s="1"/>
  <c r="AF474" i="1"/>
  <c r="AQ474" i="1"/>
  <c r="AF458" i="1"/>
  <c r="AM458" i="1"/>
  <c r="AO458" i="1" s="1"/>
  <c r="AF442" i="1"/>
  <c r="AF418" i="1"/>
  <c r="AR418" i="1"/>
  <c r="AF402" i="1"/>
  <c r="AQ402" i="1"/>
  <c r="AF386" i="1"/>
  <c r="AS386" i="1"/>
  <c r="AF378" i="1"/>
  <c r="AF370" i="1"/>
  <c r="AM370" i="1"/>
  <c r="AO370" i="1" s="1"/>
  <c r="AQ362" i="1"/>
  <c r="AF354" i="1"/>
  <c r="AN354" i="1"/>
  <c r="AQ346" i="1"/>
  <c r="AF330" i="1"/>
  <c r="AR330" i="1"/>
  <c r="AM306" i="1"/>
  <c r="AO306" i="1" s="1"/>
  <c r="AF298" i="1"/>
  <c r="AM298" i="1"/>
  <c r="AO298" i="1" s="1"/>
  <c r="AF290" i="1"/>
  <c r="AM290" i="1"/>
  <c r="AO290" i="1" s="1"/>
  <c r="AF282" i="1"/>
  <c r="AT282" i="1"/>
  <c r="AF266" i="1"/>
  <c r="AS266" i="1"/>
  <c r="AF250" i="1"/>
  <c r="AF234" i="1"/>
  <c r="AR234" i="1"/>
  <c r="AF218" i="1"/>
  <c r="AN218" i="1"/>
  <c r="AF194" i="1"/>
  <c r="AQ194" i="1"/>
  <c r="AF186" i="1"/>
  <c r="AR186" i="1"/>
  <c r="AQ178" i="1"/>
  <c r="AF170" i="1"/>
  <c r="AP170" i="1"/>
  <c r="AF154" i="1"/>
  <c r="AT154" i="1"/>
  <c r="AM146" i="1"/>
  <c r="AO146" i="1" s="1"/>
  <c r="AF122" i="1"/>
  <c r="AT122" i="1"/>
  <c r="AF114" i="1"/>
  <c r="AR114" i="1"/>
  <c r="AF106" i="1"/>
  <c r="AQ106" i="1"/>
  <c r="AF90" i="1"/>
  <c r="AS90" i="1"/>
  <c r="AF82" i="1"/>
  <c r="AS82" i="1"/>
  <c r="AF66" i="1"/>
  <c r="AQ66" i="1"/>
  <c r="AF58" i="1"/>
  <c r="AF42" i="1"/>
  <c r="AQ42" i="1"/>
  <c r="AM34" i="1"/>
  <c r="AO34" i="1" s="1"/>
  <c r="AF26" i="1"/>
  <c r="AR26" i="1"/>
  <c r="AM137" i="1"/>
  <c r="AO137" i="1" s="1"/>
  <c r="AQ105" i="1"/>
  <c r="AQ97" i="1"/>
  <c r="AN81" i="1"/>
  <c r="AF1272" i="1"/>
  <c r="AF1264" i="1"/>
  <c r="AQ1264" i="1"/>
  <c r="AF1256" i="1"/>
  <c r="AM1256" i="1"/>
  <c r="AO1256" i="1" s="1"/>
  <c r="AF1240" i="1"/>
  <c r="AP1240" i="1"/>
  <c r="AF1224" i="1"/>
  <c r="AN1224" i="1"/>
  <c r="AF1216" i="1"/>
  <c r="AF1200" i="1"/>
  <c r="AS1200" i="1"/>
  <c r="AF1192" i="1"/>
  <c r="AM1192" i="1"/>
  <c r="AO1192" i="1" s="1"/>
  <c r="AF1168" i="1"/>
  <c r="AN1168" i="1"/>
  <c r="AF1152" i="1"/>
  <c r="AR1152" i="1"/>
  <c r="AF1136" i="1"/>
  <c r="AN1136" i="1"/>
  <c r="AF1120" i="1"/>
  <c r="AM1120" i="1"/>
  <c r="AO1120" i="1" s="1"/>
  <c r="AF1112" i="1"/>
  <c r="AQ1112" i="1"/>
  <c r="AF1104" i="1"/>
  <c r="AQ1104" i="1"/>
  <c r="AF1088" i="1"/>
  <c r="AF1072" i="1"/>
  <c r="AN1072" i="1"/>
  <c r="AF1056" i="1"/>
  <c r="AM1056" i="1"/>
  <c r="AO1056" i="1" s="1"/>
  <c r="AM1048" i="1"/>
  <c r="AO1048" i="1" s="1"/>
  <c r="AF1024" i="1"/>
  <c r="AN1024" i="1"/>
  <c r="AF1016" i="1"/>
  <c r="AN1016" i="1"/>
  <c r="AF1008" i="1"/>
  <c r="AT1008" i="1"/>
  <c r="AF1000" i="1"/>
  <c r="AM992" i="1"/>
  <c r="AO992" i="1" s="1"/>
  <c r="AF960" i="1"/>
  <c r="AT960" i="1"/>
  <c r="AF936" i="1"/>
  <c r="AM936" i="1"/>
  <c r="AO936" i="1" s="1"/>
  <c r="AF928" i="1"/>
  <c r="AF904" i="1"/>
  <c r="AF880" i="1"/>
  <c r="AQ880" i="1"/>
  <c r="AF872" i="1"/>
  <c r="AF856" i="1"/>
  <c r="AP856" i="1"/>
  <c r="AF840" i="1"/>
  <c r="AQ840" i="1"/>
  <c r="AF832" i="1"/>
  <c r="AN832" i="1"/>
  <c r="AF792" i="1"/>
  <c r="AF776" i="1"/>
  <c r="AM776" i="1"/>
  <c r="AO776" i="1" s="1"/>
  <c r="AF760" i="1"/>
  <c r="AF744" i="1"/>
  <c r="AM744" i="1"/>
  <c r="AO744" i="1" s="1"/>
  <c r="AQ736" i="1"/>
  <c r="AF728" i="1"/>
  <c r="AS728" i="1"/>
  <c r="AF720" i="1"/>
  <c r="AF696" i="1"/>
  <c r="AM696" i="1"/>
  <c r="AO696" i="1" s="1"/>
  <c r="AF672" i="1"/>
  <c r="AF656" i="1"/>
  <c r="AN656" i="1"/>
  <c r="AF648" i="1"/>
  <c r="AF632" i="1"/>
  <c r="AN632" i="1"/>
  <c r="AF624" i="1"/>
  <c r="AF608" i="1"/>
  <c r="AR608" i="1"/>
  <c r="AF600" i="1"/>
  <c r="AF576" i="1"/>
  <c r="AN576" i="1"/>
  <c r="AF560" i="1"/>
  <c r="AF544" i="1"/>
  <c r="AS544" i="1"/>
  <c r="AM536" i="1"/>
  <c r="AO536" i="1" s="1"/>
  <c r="AR520" i="1"/>
  <c r="AF512" i="1"/>
  <c r="AN512" i="1"/>
  <c r="AF504" i="1"/>
  <c r="AF496" i="1"/>
  <c r="AP496" i="1"/>
  <c r="AF488" i="1"/>
  <c r="AM488" i="1"/>
  <c r="AO488" i="1" s="1"/>
  <c r="AM472" i="1"/>
  <c r="AO472" i="1" s="1"/>
  <c r="AF464" i="1"/>
  <c r="AQ464" i="1"/>
  <c r="AF448" i="1"/>
  <c r="AF424" i="1"/>
  <c r="AN424" i="1"/>
  <c r="AF416" i="1"/>
  <c r="AF392" i="1"/>
  <c r="AF368" i="1"/>
  <c r="AF360" i="1"/>
  <c r="AR360" i="1"/>
  <c r="AF344" i="1"/>
  <c r="AF328" i="1"/>
  <c r="AQ328" i="1"/>
  <c r="AF320" i="1"/>
  <c r="AF280" i="1"/>
  <c r="AN280" i="1"/>
  <c r="AF248" i="1"/>
  <c r="AN248" i="1"/>
  <c r="AF232" i="1"/>
  <c r="AQ232" i="1"/>
  <c r="AF216" i="1"/>
  <c r="AF200" i="1"/>
  <c r="AF176" i="1"/>
  <c r="AN176" i="1"/>
  <c r="AF168" i="1"/>
  <c r="AN168" i="1"/>
  <c r="AF136" i="1"/>
  <c r="AF112" i="1"/>
  <c r="AS112" i="1"/>
  <c r="AF104" i="1"/>
  <c r="AM104" i="1"/>
  <c r="AO104" i="1" s="1"/>
  <c r="AQ48" i="1"/>
  <c r="AF40" i="1"/>
  <c r="AF1245" i="1"/>
  <c r="AT1245" i="1"/>
  <c r="AM1173" i="1"/>
  <c r="AO1173" i="1" s="1"/>
  <c r="AF1085" i="1"/>
  <c r="AR1085" i="1"/>
  <c r="AF1037" i="1"/>
  <c r="AM1037" i="1"/>
  <c r="AO1037" i="1" s="1"/>
  <c r="AF509" i="1"/>
  <c r="AS509" i="1"/>
  <c r="AF85" i="1"/>
  <c r="AT85" i="1"/>
  <c r="AF1247" i="1"/>
  <c r="AQ1247" i="1"/>
  <c r="AF1231" i="1"/>
  <c r="AF1207" i="1"/>
  <c r="AP1207" i="1"/>
  <c r="AF1199" i="1"/>
  <c r="AM1199" i="1"/>
  <c r="AO1199" i="1" s="1"/>
  <c r="AF1183" i="1"/>
  <c r="AT1183" i="1"/>
  <c r="AF1167" i="1"/>
  <c r="AP1167" i="1"/>
  <c r="AF1159" i="1"/>
  <c r="AN1159" i="1"/>
  <c r="AF1143" i="1"/>
  <c r="AN1143" i="1"/>
  <c r="AF1135" i="1"/>
  <c r="AN1135" i="1"/>
  <c r="AF1111" i="1"/>
  <c r="AT1111" i="1"/>
  <c r="AF1103" i="1"/>
  <c r="AR1103" i="1"/>
  <c r="AF1087" i="1"/>
  <c r="AN1087" i="1"/>
  <c r="AF1071" i="1"/>
  <c r="AR1071" i="1"/>
  <c r="AF1063" i="1"/>
  <c r="AQ1063" i="1"/>
  <c r="AF1047" i="1"/>
  <c r="AM1047" i="1"/>
  <c r="AO1047" i="1" s="1"/>
  <c r="AF1023" i="1"/>
  <c r="AF1015" i="1"/>
  <c r="AM1015" i="1"/>
  <c r="AO1015" i="1" s="1"/>
  <c r="AF999" i="1"/>
  <c r="AT999" i="1"/>
  <c r="AF975" i="1"/>
  <c r="AS975" i="1"/>
  <c r="AF959" i="1"/>
  <c r="AP959" i="1"/>
  <c r="AF943" i="1"/>
  <c r="AS943" i="1"/>
  <c r="AF919" i="1"/>
  <c r="AN919" i="1"/>
  <c r="AF911" i="1"/>
  <c r="AQ911" i="1"/>
  <c r="AF903" i="1"/>
  <c r="AM903" i="1"/>
  <c r="AO903" i="1" s="1"/>
  <c r="AF895" i="1"/>
  <c r="AS895" i="1"/>
  <c r="AF887" i="1"/>
  <c r="AF879" i="1"/>
  <c r="AP879" i="1"/>
  <c r="AF831" i="1"/>
  <c r="AN831" i="1"/>
  <c r="AF807" i="1"/>
  <c r="AS807" i="1"/>
  <c r="AF791" i="1"/>
  <c r="AQ791" i="1"/>
  <c r="AF783" i="1"/>
  <c r="AQ783" i="1"/>
  <c r="AF759" i="1"/>
  <c r="AR759" i="1"/>
  <c r="AF751" i="1"/>
  <c r="AM751" i="1"/>
  <c r="AO751" i="1" s="1"/>
  <c r="AF743" i="1"/>
  <c r="AF727" i="1"/>
  <c r="AR727" i="1"/>
  <c r="AF703" i="1"/>
  <c r="AF695" i="1"/>
  <c r="AP695" i="1"/>
  <c r="AF679" i="1"/>
  <c r="AN679" i="1"/>
  <c r="AF671" i="1"/>
  <c r="AQ671" i="1"/>
  <c r="AF639" i="1"/>
  <c r="AF623" i="1"/>
  <c r="AP623" i="1"/>
  <c r="AF615" i="1"/>
  <c r="AM615" i="1"/>
  <c r="AO615" i="1" s="1"/>
  <c r="AF607" i="1"/>
  <c r="AT607" i="1"/>
  <c r="AF575" i="1"/>
  <c r="AS575" i="1"/>
  <c r="AF567" i="1"/>
  <c r="AM567" i="1"/>
  <c r="AO567" i="1" s="1"/>
  <c r="AF551" i="1"/>
  <c r="AM551" i="1"/>
  <c r="AO551" i="1" s="1"/>
  <c r="AF527" i="1"/>
  <c r="AM527" i="1"/>
  <c r="AO527" i="1" s="1"/>
  <c r="AF503" i="1"/>
  <c r="AP503" i="1"/>
  <c r="AF487" i="1"/>
  <c r="AM487" i="1"/>
  <c r="AO487" i="1" s="1"/>
  <c r="AF479" i="1"/>
  <c r="AT479" i="1"/>
  <c r="AF463" i="1"/>
  <c r="AQ463" i="1"/>
  <c r="AF455" i="1"/>
  <c r="AM455" i="1"/>
  <c r="AO455" i="1" s="1"/>
  <c r="AM447" i="1"/>
  <c r="AO447" i="1" s="1"/>
  <c r="AF439" i="1"/>
  <c r="AS439" i="1"/>
  <c r="AF423" i="1"/>
  <c r="AP423" i="1"/>
  <c r="AF415" i="1"/>
  <c r="AS415" i="1"/>
  <c r="AF399" i="1"/>
  <c r="AF391" i="1"/>
  <c r="AM391" i="1"/>
  <c r="AO391" i="1" s="1"/>
  <c r="AF375" i="1"/>
  <c r="AM375" i="1"/>
  <c r="AO375" i="1" s="1"/>
  <c r="AF367" i="1"/>
  <c r="AM367" i="1"/>
  <c r="AO367" i="1" s="1"/>
  <c r="AF359" i="1"/>
  <c r="AF351" i="1"/>
  <c r="AS351" i="1"/>
  <c r="AF343" i="1"/>
  <c r="AF335" i="1"/>
  <c r="AS335" i="1"/>
  <c r="AF327" i="1"/>
  <c r="AF319" i="1"/>
  <c r="AT319" i="1"/>
  <c r="AF311" i="1"/>
  <c r="AF303" i="1"/>
  <c r="AN303" i="1"/>
  <c r="AF295" i="1"/>
  <c r="AF279" i="1"/>
  <c r="AT279" i="1"/>
  <c r="AF271" i="1"/>
  <c r="AM271" i="1"/>
  <c r="AO271" i="1" s="1"/>
  <c r="AF255" i="1"/>
  <c r="AS255" i="1"/>
  <c r="AF247" i="1"/>
  <c r="AF231" i="1"/>
  <c r="AP231" i="1"/>
  <c r="AF223" i="1"/>
  <c r="AT223" i="1"/>
  <c r="AF215" i="1"/>
  <c r="AQ215" i="1"/>
  <c r="AF207" i="1"/>
  <c r="AF199" i="1"/>
  <c r="AR199" i="1"/>
  <c r="AF191" i="1"/>
  <c r="AF183" i="1"/>
  <c r="AT183" i="1"/>
  <c r="AF159" i="1"/>
  <c r="AF151" i="1"/>
  <c r="AR151" i="1"/>
  <c r="AF127" i="1"/>
  <c r="AS127" i="1"/>
  <c r="AM119" i="1"/>
  <c r="AO119" i="1" s="1"/>
  <c r="AF111" i="1"/>
  <c r="AT111" i="1"/>
  <c r="AF103" i="1"/>
  <c r="AM103" i="1"/>
  <c r="AO103" i="1" s="1"/>
  <c r="AF87" i="1"/>
  <c r="AF79" i="1"/>
  <c r="AF63" i="1"/>
  <c r="AM63" i="1"/>
  <c r="AO63" i="1" s="1"/>
  <c r="AF55" i="1"/>
  <c r="AM55" i="1"/>
  <c r="AO55" i="1" s="1"/>
  <c r="AN47" i="1"/>
  <c r="AF39" i="1"/>
  <c r="AF31" i="1"/>
  <c r="AQ31" i="1"/>
  <c r="AM23" i="1"/>
  <c r="AO23" i="1" s="1"/>
  <c r="AF1157" i="1"/>
  <c r="AR1157" i="1"/>
  <c r="AF909" i="1"/>
  <c r="AF381" i="1"/>
  <c r="AM381" i="1"/>
  <c r="AO381" i="1" s="1"/>
  <c r="AF1270" i="1"/>
  <c r="AS1270" i="1"/>
  <c r="AF1262" i="1"/>
  <c r="AP1262" i="1"/>
  <c r="AF1254" i="1"/>
  <c r="AF1246" i="1"/>
  <c r="AT1246" i="1"/>
  <c r="AF1238" i="1"/>
  <c r="AM1238" i="1"/>
  <c r="AO1238" i="1" s="1"/>
  <c r="AF1230" i="1"/>
  <c r="AT1230" i="1"/>
  <c r="AF1222" i="1"/>
  <c r="AF1214" i="1"/>
  <c r="AN1214" i="1"/>
  <c r="AF1198" i="1"/>
  <c r="AP1198" i="1"/>
  <c r="AF1190" i="1"/>
  <c r="AF1182" i="1"/>
  <c r="AF1174" i="1"/>
  <c r="AQ1174" i="1"/>
  <c r="AF1158" i="1"/>
  <c r="AT1158" i="1"/>
  <c r="AF1150" i="1"/>
  <c r="AN1150" i="1"/>
  <c r="AF1142" i="1"/>
  <c r="AF1126" i="1"/>
  <c r="AF1118" i="1"/>
  <c r="AR1118" i="1"/>
  <c r="AF1102" i="1"/>
  <c r="AF1094" i="1"/>
  <c r="AF1086" i="1"/>
  <c r="AS1086" i="1"/>
  <c r="AF1070" i="1"/>
  <c r="AP1070" i="1"/>
  <c r="AF1062" i="1"/>
  <c r="AN1062" i="1"/>
  <c r="AF1046" i="1"/>
  <c r="AF1038" i="1"/>
  <c r="AP1038" i="1"/>
  <c r="AF1030" i="1"/>
  <c r="AR1030" i="1"/>
  <c r="AF1022" i="1"/>
  <c r="AS1022" i="1"/>
  <c r="AF1014" i="1"/>
  <c r="AF1006" i="1"/>
  <c r="AN1006" i="1"/>
  <c r="AF998" i="1"/>
  <c r="AT998" i="1"/>
  <c r="AF982" i="1"/>
  <c r="AT982" i="1"/>
  <c r="AF966" i="1"/>
  <c r="AF958" i="1"/>
  <c r="AM958" i="1"/>
  <c r="AO958" i="1" s="1"/>
  <c r="AF950" i="1"/>
  <c r="AP950" i="1"/>
  <c r="AF934" i="1"/>
  <c r="AT934" i="1"/>
  <c r="AF926" i="1"/>
  <c r="AF918" i="1"/>
  <c r="AS918" i="1"/>
  <c r="AF910" i="1"/>
  <c r="AP910" i="1"/>
  <c r="AF894" i="1"/>
  <c r="AP894" i="1"/>
  <c r="AF886" i="1"/>
  <c r="AF878" i="1"/>
  <c r="AT878" i="1"/>
  <c r="AF862" i="1"/>
  <c r="AT862" i="1"/>
  <c r="AF854" i="1"/>
  <c r="AS854" i="1"/>
  <c r="AF846" i="1"/>
  <c r="AF838" i="1"/>
  <c r="AF830" i="1"/>
  <c r="AS830" i="1"/>
  <c r="AF822" i="1"/>
  <c r="AF806" i="1"/>
  <c r="AF798" i="1"/>
  <c r="AT798" i="1"/>
  <c r="AF790" i="1"/>
  <c r="AT790" i="1"/>
  <c r="AF774" i="1"/>
  <c r="AP774" i="1"/>
  <c r="AF758" i="1"/>
  <c r="AF742" i="1"/>
  <c r="AF734" i="1"/>
  <c r="AM734" i="1"/>
  <c r="AO734" i="1" s="1"/>
  <c r="AF726" i="1"/>
  <c r="AF718" i="1"/>
  <c r="AF710" i="1"/>
  <c r="AR710" i="1"/>
  <c r="AF694" i="1"/>
  <c r="AQ694" i="1"/>
  <c r="AF686" i="1"/>
  <c r="AF678" i="1"/>
  <c r="AF662" i="1"/>
  <c r="AQ662" i="1"/>
  <c r="AF654" i="1"/>
  <c r="AQ654" i="1"/>
  <c r="AF622" i="1"/>
  <c r="AQ622" i="1"/>
  <c r="AF606" i="1"/>
  <c r="AF590" i="1"/>
  <c r="AQ590" i="1"/>
  <c r="AF574" i="1"/>
  <c r="AQ574" i="1"/>
  <c r="AF566" i="1"/>
  <c r="AQ566" i="1"/>
  <c r="AF558" i="1"/>
  <c r="AF550" i="1"/>
  <c r="AQ550" i="1"/>
  <c r="AF542" i="1"/>
  <c r="AQ542" i="1"/>
  <c r="AF534" i="1"/>
  <c r="AQ534" i="1"/>
  <c r="AF518" i="1"/>
  <c r="AF510" i="1"/>
  <c r="AQ510" i="1"/>
  <c r="AF502" i="1"/>
  <c r="AQ502" i="1"/>
  <c r="AF486" i="1"/>
  <c r="AQ486" i="1"/>
  <c r="AF478" i="1"/>
  <c r="AF470" i="1"/>
  <c r="AQ470" i="1"/>
  <c r="AF462" i="1"/>
  <c r="AQ462" i="1"/>
  <c r="AF454" i="1"/>
  <c r="AQ454" i="1"/>
  <c r="AF446" i="1"/>
  <c r="AF438" i="1"/>
  <c r="AQ438" i="1"/>
  <c r="AF414" i="1"/>
  <c r="AQ414" i="1"/>
  <c r="AF390" i="1"/>
  <c r="AF342" i="1"/>
  <c r="AF310" i="1"/>
  <c r="AF302" i="1"/>
  <c r="AQ302" i="1"/>
  <c r="AF294" i="1"/>
  <c r="AQ294" i="1"/>
  <c r="AF286" i="1"/>
  <c r="AF270" i="1"/>
  <c r="AQ270" i="1"/>
  <c r="AF262" i="1"/>
  <c r="AQ262" i="1"/>
  <c r="AF254" i="1"/>
  <c r="AQ254" i="1"/>
  <c r="AF238" i="1"/>
  <c r="AF214" i="1"/>
  <c r="AQ214" i="1"/>
  <c r="AF182" i="1"/>
  <c r="AQ182" i="1"/>
  <c r="AF134" i="1"/>
  <c r="AQ134" i="1"/>
  <c r="AF102" i="1"/>
  <c r="AF54" i="1"/>
  <c r="AQ54" i="1"/>
  <c r="AF511" i="1"/>
  <c r="AF48" i="1"/>
  <c r="AM136" i="1"/>
  <c r="AO136" i="1" s="1"/>
  <c r="AM368" i="1"/>
  <c r="AO368" i="1" s="1"/>
  <c r="AS890" i="1"/>
  <c r="AF135" i="1"/>
  <c r="AQ1000" i="1"/>
  <c r="AF362" i="1"/>
  <c r="AS67" i="1"/>
  <c r="AS447" i="1"/>
  <c r="AS135" i="1"/>
  <c r="AQ75" i="1"/>
  <c r="AM699" i="1"/>
  <c r="AO699" i="1" s="1"/>
  <c r="AF1114" i="1"/>
  <c r="AM603" i="1"/>
  <c r="AO603" i="1" s="1"/>
  <c r="AQ995" i="1"/>
  <c r="AM79" i="1"/>
  <c r="AO79" i="1" s="1"/>
  <c r="AQ992" i="1"/>
  <c r="AS562" i="1"/>
  <c r="AT119" i="1"/>
  <c r="AF834" i="1"/>
  <c r="AF666" i="1"/>
  <c r="AF746" i="1"/>
  <c r="AT866" i="1"/>
  <c r="AF506" i="1"/>
  <c r="AT1226" i="1"/>
  <c r="AF482" i="1"/>
  <c r="AM39" i="1"/>
  <c r="AO39" i="1" s="1"/>
  <c r="AT746" i="1"/>
  <c r="AS506" i="1"/>
  <c r="AT434" i="1"/>
  <c r="AT1250" i="1"/>
  <c r="AP1170" i="1"/>
  <c r="AT1010" i="1"/>
  <c r="AT730" i="1"/>
  <c r="AT690" i="1"/>
  <c r="AT626" i="1"/>
  <c r="AS578" i="1"/>
  <c r="AR562" i="1"/>
  <c r="AT546" i="1"/>
  <c r="AS482" i="1"/>
  <c r="AS426" i="1"/>
  <c r="AS258" i="1"/>
  <c r="AT162" i="1"/>
  <c r="AT138" i="1"/>
  <c r="AR50" i="1"/>
  <c r="AM733" i="1"/>
  <c r="AO733" i="1" s="1"/>
  <c r="AF1076" i="1"/>
  <c r="AM308" i="1"/>
  <c r="AO308" i="1" s="1"/>
  <c r="AS1250" i="1"/>
  <c r="AQ1216" i="1"/>
  <c r="AM1084" i="1"/>
  <c r="AO1084" i="1" s="1"/>
  <c r="AF626" i="1"/>
  <c r="AM732" i="1"/>
  <c r="AO732" i="1" s="1"/>
  <c r="AF1052" i="1"/>
  <c r="AF36" i="1"/>
  <c r="AQ1272" i="1"/>
  <c r="AF796" i="1"/>
  <c r="AM1268" i="1"/>
  <c r="AO1268" i="1" s="1"/>
  <c r="AN836" i="1"/>
  <c r="AF1242" i="1"/>
  <c r="AF236" i="1"/>
  <c r="AT628" i="1"/>
  <c r="AF228" i="1"/>
  <c r="AF1205" i="1"/>
  <c r="AQ1205" i="1"/>
  <c r="AF1165" i="1"/>
  <c r="AS1165" i="1"/>
  <c r="AM821" i="1"/>
  <c r="AO821" i="1" s="1"/>
  <c r="AQ821" i="1"/>
  <c r="AF781" i="1"/>
  <c r="AR781" i="1"/>
  <c r="AF645" i="1"/>
  <c r="AM645" i="1"/>
  <c r="AO645" i="1" s="1"/>
  <c r="AF389" i="1"/>
  <c r="AM389" i="1"/>
  <c r="AO389" i="1" s="1"/>
  <c r="AF293" i="1"/>
  <c r="AM293" i="1"/>
  <c r="AO293" i="1" s="1"/>
  <c r="AF173" i="1"/>
  <c r="AM173" i="1"/>
  <c r="AO173" i="1" s="1"/>
  <c r="AF157" i="1"/>
  <c r="AQ157" i="1"/>
  <c r="AF149" i="1"/>
  <c r="AM149" i="1"/>
  <c r="AO149" i="1" s="1"/>
  <c r="AF125" i="1"/>
  <c r="AQ125" i="1"/>
  <c r="AF53" i="1"/>
  <c r="AT53" i="1"/>
  <c r="AF21" i="1"/>
  <c r="AM21" i="1"/>
  <c r="AO21" i="1" s="1"/>
  <c r="AF1213" i="1"/>
  <c r="AM1213" i="1"/>
  <c r="AO1213" i="1" s="1"/>
  <c r="AM853" i="1"/>
  <c r="AO853" i="1" s="1"/>
  <c r="AS853" i="1"/>
  <c r="AM749" i="1"/>
  <c r="AO749" i="1" s="1"/>
  <c r="AQ749" i="1"/>
  <c r="AF717" i="1"/>
  <c r="AM717" i="1"/>
  <c r="AO717" i="1" s="1"/>
  <c r="AF701" i="1"/>
  <c r="AT701" i="1"/>
  <c r="AF653" i="1"/>
  <c r="AM653" i="1"/>
  <c r="AO653" i="1" s="1"/>
  <c r="AF573" i="1"/>
  <c r="AM573" i="1"/>
  <c r="AO573" i="1" s="1"/>
  <c r="AF525" i="1"/>
  <c r="AS525" i="1"/>
  <c r="AF477" i="1"/>
  <c r="AM477" i="1"/>
  <c r="AO477" i="1" s="1"/>
  <c r="AF413" i="1"/>
  <c r="AQ413" i="1"/>
  <c r="AF317" i="1"/>
  <c r="AM317" i="1"/>
  <c r="AO317" i="1" s="1"/>
  <c r="AR909" i="1"/>
  <c r="AF1252" i="1"/>
  <c r="AM1252" i="1"/>
  <c r="AO1252" i="1" s="1"/>
  <c r="AF1212" i="1"/>
  <c r="AM1212" i="1"/>
  <c r="AO1212" i="1" s="1"/>
  <c r="AF1180" i="1"/>
  <c r="AR1180" i="1"/>
  <c r="AM1148" i="1"/>
  <c r="AO1148" i="1" s="1"/>
  <c r="AQ1148" i="1"/>
  <c r="AF1108" i="1"/>
  <c r="AM1108" i="1"/>
  <c r="AO1108" i="1" s="1"/>
  <c r="AF908" i="1"/>
  <c r="AM908" i="1"/>
  <c r="AO908" i="1" s="1"/>
  <c r="AF844" i="1"/>
  <c r="AT844" i="1"/>
  <c r="AT772" i="1"/>
  <c r="AF772" i="1"/>
  <c r="AF748" i="1"/>
  <c r="AN748" i="1"/>
  <c r="AF724" i="1"/>
  <c r="AT724" i="1"/>
  <c r="AF596" i="1"/>
  <c r="AM596" i="1"/>
  <c r="AO596" i="1" s="1"/>
  <c r="AF388" i="1"/>
  <c r="AM388" i="1"/>
  <c r="AO388" i="1" s="1"/>
  <c r="AM316" i="1"/>
  <c r="AO316" i="1" s="1"/>
  <c r="AF316" i="1"/>
  <c r="AF204" i="1"/>
  <c r="AM204" i="1"/>
  <c r="AO204" i="1" s="1"/>
  <c r="AF164" i="1"/>
  <c r="AN164" i="1"/>
  <c r="AS124" i="1"/>
  <c r="AF124" i="1"/>
  <c r="AQ853" i="1"/>
  <c r="AM485" i="1"/>
  <c r="AO485" i="1" s="1"/>
  <c r="AM260" i="1"/>
  <c r="AO260" i="1" s="1"/>
  <c r="AM181" i="1"/>
  <c r="AO181" i="1" s="1"/>
  <c r="AM44" i="1"/>
  <c r="AO44" i="1" s="1"/>
  <c r="AF988" i="1"/>
  <c r="AF788" i="1"/>
  <c r="AF572" i="1"/>
  <c r="AF420" i="1"/>
  <c r="AF188" i="1"/>
  <c r="AF28" i="1"/>
  <c r="AQ484" i="1"/>
  <c r="AQ180" i="1"/>
  <c r="AF1236" i="1"/>
  <c r="AF972" i="1"/>
  <c r="AF564" i="1"/>
  <c r="AF412" i="1"/>
  <c r="AF589" i="1"/>
  <c r="AM589" i="1"/>
  <c r="AO589" i="1" s="1"/>
  <c r="AF197" i="1"/>
  <c r="AP197" i="1"/>
  <c r="AF1124" i="1"/>
  <c r="AQ1124" i="1"/>
  <c r="AF980" i="1"/>
  <c r="AR980" i="1"/>
  <c r="AP1036" i="1"/>
  <c r="AQ604" i="1"/>
  <c r="AT133" i="1"/>
  <c r="AF1148" i="1"/>
  <c r="AF924" i="1"/>
  <c r="AF740" i="1"/>
  <c r="AF516" i="1"/>
  <c r="AF349" i="1"/>
  <c r="AQ349" i="1"/>
  <c r="AQ221" i="1"/>
  <c r="AF221" i="1"/>
  <c r="AF45" i="1"/>
  <c r="AM45" i="1"/>
  <c r="AO45" i="1" s="1"/>
  <c r="AF1244" i="1"/>
  <c r="AN1244" i="1"/>
  <c r="AF1100" i="1"/>
  <c r="AS1100" i="1"/>
  <c r="AF1012" i="1"/>
  <c r="AM1012" i="1"/>
  <c r="AO1012" i="1" s="1"/>
  <c r="AF940" i="1"/>
  <c r="AM940" i="1"/>
  <c r="AO940" i="1" s="1"/>
  <c r="AF932" i="1"/>
  <c r="AM932" i="1"/>
  <c r="AO932" i="1" s="1"/>
  <c r="AM892" i="1"/>
  <c r="AO892" i="1" s="1"/>
  <c r="AF892" i="1"/>
  <c r="AF860" i="1"/>
  <c r="AM860" i="1"/>
  <c r="AO860" i="1" s="1"/>
  <c r="AF828" i="1"/>
  <c r="AN828" i="1"/>
  <c r="AM788" i="1"/>
  <c r="AO788" i="1" s="1"/>
  <c r="AQ788" i="1"/>
  <c r="AT788" i="1"/>
  <c r="AM756" i="1"/>
  <c r="AO756" i="1" s="1"/>
  <c r="AF756" i="1"/>
  <c r="AF716" i="1"/>
  <c r="AQ716" i="1"/>
  <c r="AF652" i="1"/>
  <c r="AS652" i="1"/>
  <c r="AF580" i="1"/>
  <c r="AQ580" i="1"/>
  <c r="AM556" i="1"/>
  <c r="AO556" i="1" s="1"/>
  <c r="AF556" i="1"/>
  <c r="AF532" i="1"/>
  <c r="AT532" i="1"/>
  <c r="AF492" i="1"/>
  <c r="AN492" i="1"/>
  <c r="AS436" i="1"/>
  <c r="AF436" i="1"/>
  <c r="AF324" i="1"/>
  <c r="AN324" i="1"/>
  <c r="AM292" i="1"/>
  <c r="AO292" i="1" s="1"/>
  <c r="AQ292" i="1"/>
  <c r="AM268" i="1"/>
  <c r="AO268" i="1" s="1"/>
  <c r="AF268" i="1"/>
  <c r="AF252" i="1"/>
  <c r="AQ252" i="1"/>
  <c r="AF220" i="1"/>
  <c r="AM220" i="1"/>
  <c r="AO220" i="1" s="1"/>
  <c r="AF196" i="1"/>
  <c r="AP196" i="1"/>
  <c r="AF108" i="1"/>
  <c r="AN108" i="1"/>
  <c r="AF60" i="1"/>
  <c r="AT60" i="1"/>
  <c r="AQ1028" i="1"/>
  <c r="AM956" i="1"/>
  <c r="AO956" i="1" s="1"/>
  <c r="AQ876" i="1"/>
  <c r="AM765" i="1"/>
  <c r="AO765" i="1" s="1"/>
  <c r="AF1140" i="1"/>
  <c r="AF916" i="1"/>
  <c r="AF684" i="1"/>
  <c r="AF356" i="1"/>
  <c r="AF132" i="1"/>
  <c r="AF1229" i="1"/>
  <c r="AN1229" i="1"/>
  <c r="AF925" i="1"/>
  <c r="AP925" i="1"/>
  <c r="AF829" i="1"/>
  <c r="AT829" i="1"/>
  <c r="AF669" i="1"/>
  <c r="AM669" i="1"/>
  <c r="AO669" i="1" s="1"/>
  <c r="AF77" i="1"/>
  <c r="AQ77" i="1"/>
  <c r="AM1092" i="1"/>
  <c r="AO1092" i="1" s="1"/>
  <c r="AF1092" i="1"/>
  <c r="AS1044" i="1"/>
  <c r="AF1044" i="1"/>
  <c r="AF1004" i="1"/>
  <c r="AQ1004" i="1"/>
  <c r="AM916" i="1"/>
  <c r="AO916" i="1" s="1"/>
  <c r="AQ916" i="1"/>
  <c r="AF812" i="1"/>
  <c r="AT812" i="1"/>
  <c r="AM700" i="1"/>
  <c r="AO700" i="1" s="1"/>
  <c r="AF700" i="1"/>
  <c r="AF660" i="1"/>
  <c r="AP660" i="1"/>
  <c r="AR620" i="1"/>
  <c r="AF620" i="1"/>
  <c r="AF452" i="1"/>
  <c r="AT452" i="1"/>
  <c r="AQ412" i="1"/>
  <c r="AM412" i="1"/>
  <c r="AO412" i="1" s="1"/>
  <c r="AF244" i="1"/>
  <c r="AN244" i="1"/>
  <c r="AM212" i="1"/>
  <c r="AO212" i="1" s="1"/>
  <c r="AF212" i="1"/>
  <c r="AF140" i="1"/>
  <c r="AR140" i="1"/>
  <c r="AM100" i="1"/>
  <c r="AO100" i="1" s="1"/>
  <c r="AF100" i="1"/>
  <c r="AP68" i="1"/>
  <c r="AF68" i="1"/>
  <c r="AM1204" i="1"/>
  <c r="AO1204" i="1" s="1"/>
  <c r="AM397" i="1"/>
  <c r="AO397" i="1" s="1"/>
  <c r="AM156" i="1"/>
  <c r="AO156" i="1" s="1"/>
  <c r="AF868" i="1"/>
  <c r="AF676" i="1"/>
  <c r="AF300" i="1"/>
  <c r="AF84" i="1"/>
  <c r="AF989" i="1"/>
  <c r="AM989" i="1"/>
  <c r="AO989" i="1" s="1"/>
  <c r="AF476" i="1"/>
  <c r="AF1220" i="1"/>
  <c r="AM1220" i="1"/>
  <c r="AO1220" i="1" s="1"/>
  <c r="AF1172" i="1"/>
  <c r="AT1172" i="1"/>
  <c r="AF1164" i="1"/>
  <c r="AM1164" i="1"/>
  <c r="AO1164" i="1" s="1"/>
  <c r="AF1132" i="1"/>
  <c r="AM1132" i="1"/>
  <c r="AO1132" i="1" s="1"/>
  <c r="AF1060" i="1"/>
  <c r="AM1060" i="1"/>
  <c r="AO1060" i="1" s="1"/>
  <c r="AT964" i="1"/>
  <c r="AF964" i="1"/>
  <c r="AS900" i="1"/>
  <c r="AF900" i="1"/>
  <c r="AM884" i="1"/>
  <c r="AO884" i="1" s="1"/>
  <c r="AF884" i="1"/>
  <c r="AM852" i="1"/>
  <c r="AO852" i="1" s="1"/>
  <c r="AS852" i="1"/>
  <c r="AQ852" i="1"/>
  <c r="AF820" i="1"/>
  <c r="AM820" i="1"/>
  <c r="AO820" i="1" s="1"/>
  <c r="AQ780" i="1"/>
  <c r="AF780" i="1"/>
  <c r="AF708" i="1"/>
  <c r="AM708" i="1"/>
  <c r="AO708" i="1" s="1"/>
  <c r="AF692" i="1"/>
  <c r="AQ692" i="1"/>
  <c r="AF644" i="1"/>
  <c r="AM644" i="1"/>
  <c r="AO644" i="1" s="1"/>
  <c r="AF612" i="1"/>
  <c r="AQ612" i="1"/>
  <c r="AF588" i="1"/>
  <c r="AP588" i="1"/>
  <c r="AP548" i="1"/>
  <c r="AF548" i="1"/>
  <c r="AF524" i="1"/>
  <c r="AM524" i="1"/>
  <c r="AO524" i="1" s="1"/>
  <c r="AF500" i="1"/>
  <c r="AM500" i="1"/>
  <c r="AO500" i="1" s="1"/>
  <c r="AQ468" i="1"/>
  <c r="AF468" i="1"/>
  <c r="AF444" i="1"/>
  <c r="AT444" i="1"/>
  <c r="AQ404" i="1"/>
  <c r="AF404" i="1"/>
  <c r="AM380" i="1"/>
  <c r="AO380" i="1" s="1"/>
  <c r="AF380" i="1"/>
  <c r="AF364" i="1"/>
  <c r="AM364" i="1"/>
  <c r="AO364" i="1" s="1"/>
  <c r="AF332" i="1"/>
  <c r="AT332" i="1"/>
  <c r="AF276" i="1"/>
  <c r="AR276" i="1"/>
  <c r="AS172" i="1"/>
  <c r="AF172" i="1"/>
  <c r="AF148" i="1"/>
  <c r="AP148" i="1"/>
  <c r="AM116" i="1"/>
  <c r="AO116" i="1" s="1"/>
  <c r="AF116" i="1"/>
  <c r="AM52" i="1"/>
  <c r="AO52" i="1" s="1"/>
  <c r="AF52" i="1"/>
  <c r="AM396" i="1"/>
  <c r="AO396" i="1" s="1"/>
  <c r="AF852" i="1"/>
  <c r="AF292" i="1"/>
  <c r="AF76" i="1"/>
  <c r="AT426" i="1"/>
  <c r="AM1026" i="1"/>
  <c r="AO1026" i="1" s="1"/>
  <c r="AR762" i="1"/>
  <c r="AF970" i="1"/>
  <c r="AF786" i="1"/>
  <c r="AT258" i="1"/>
  <c r="AQ426" i="1"/>
  <c r="AT619" i="1"/>
  <c r="AQ250" i="1"/>
  <c r="AF546" i="1"/>
  <c r="AF162" i="1"/>
  <c r="AT579" i="1"/>
  <c r="AQ1138" i="1"/>
  <c r="AT683" i="1"/>
  <c r="AF890" i="1"/>
  <c r="AF50" i="1"/>
  <c r="AF202" i="1"/>
  <c r="AS362" i="1"/>
  <c r="AQ842" i="1"/>
  <c r="AS771" i="1"/>
  <c r="AT642" i="1"/>
  <c r="AP267" i="1"/>
  <c r="AF1059" i="1"/>
  <c r="AM887" i="1"/>
  <c r="AO887" i="1" s="1"/>
  <c r="AT859" i="1"/>
  <c r="AS743" i="1"/>
  <c r="AF1195" i="1"/>
  <c r="AT1195" i="1"/>
  <c r="AF1187" i="1"/>
  <c r="AQ1187" i="1"/>
  <c r="AF1123" i="1"/>
  <c r="AT1123" i="1"/>
  <c r="AF1107" i="1"/>
  <c r="AN1107" i="1"/>
  <c r="AF979" i="1"/>
  <c r="AM979" i="1"/>
  <c r="AO979" i="1" s="1"/>
  <c r="AF947" i="1"/>
  <c r="AQ947" i="1"/>
  <c r="AF891" i="1"/>
  <c r="AR891" i="1"/>
  <c r="AM188" i="1"/>
  <c r="AO188" i="1" s="1"/>
  <c r="AQ188" i="1"/>
  <c r="AT1091" i="1"/>
  <c r="AM875" i="1"/>
  <c r="AO875" i="1" s="1"/>
  <c r="AQ843" i="1"/>
  <c r="AM236" i="1"/>
  <c r="AO236" i="1" s="1"/>
  <c r="AQ236" i="1"/>
  <c r="AF1271" i="1"/>
  <c r="AM1271" i="1"/>
  <c r="AO1271" i="1" s="1"/>
  <c r="AF1263" i="1"/>
  <c r="AS1263" i="1"/>
  <c r="AF1255" i="1"/>
  <c r="AT1255" i="1"/>
  <c r="AF1239" i="1"/>
  <c r="AQ1239" i="1"/>
  <c r="AF1215" i="1"/>
  <c r="AS1215" i="1"/>
  <c r="AF1119" i="1"/>
  <c r="AR1119" i="1"/>
  <c r="AF1095" i="1"/>
  <c r="AQ1095" i="1"/>
  <c r="AF1079" i="1"/>
  <c r="AM1079" i="1"/>
  <c r="AO1079" i="1" s="1"/>
  <c r="AF1031" i="1"/>
  <c r="AM1031" i="1"/>
  <c r="AO1031" i="1" s="1"/>
  <c r="AF1007" i="1"/>
  <c r="AT1007" i="1"/>
  <c r="AF991" i="1"/>
  <c r="AP991" i="1"/>
  <c r="AF983" i="1"/>
  <c r="AP983" i="1"/>
  <c r="AF967" i="1"/>
  <c r="AM967" i="1"/>
  <c r="AO967" i="1" s="1"/>
  <c r="AF951" i="1"/>
  <c r="AS951" i="1"/>
  <c r="AF935" i="1"/>
  <c r="AQ935" i="1"/>
  <c r="AF871" i="1"/>
  <c r="AQ871" i="1"/>
  <c r="AF855" i="1"/>
  <c r="AQ855" i="1"/>
  <c r="AF823" i="1"/>
  <c r="AS823" i="1"/>
  <c r="AF815" i="1"/>
  <c r="AP815" i="1"/>
  <c r="AF767" i="1"/>
  <c r="AT767" i="1"/>
  <c r="AN719" i="1"/>
  <c r="AF719" i="1"/>
  <c r="AF655" i="1"/>
  <c r="AM655" i="1"/>
  <c r="AO655" i="1" s="1"/>
  <c r="AF631" i="1"/>
  <c r="AM631" i="1"/>
  <c r="AO631" i="1" s="1"/>
  <c r="AF599" i="1"/>
  <c r="AQ599" i="1"/>
  <c r="AF583" i="1"/>
  <c r="AM583" i="1"/>
  <c r="AO583" i="1" s="1"/>
  <c r="AF559" i="1"/>
  <c r="AM559" i="1"/>
  <c r="AO559" i="1" s="1"/>
  <c r="AF535" i="1"/>
  <c r="AR535" i="1"/>
  <c r="AM758" i="1"/>
  <c r="AO758" i="1" s="1"/>
  <c r="AP739" i="1"/>
  <c r="AM359" i="1"/>
  <c r="AO359" i="1" s="1"/>
  <c r="AM311" i="1"/>
  <c r="AO311" i="1" s="1"/>
  <c r="AQ159" i="1"/>
  <c r="AF75" i="1"/>
  <c r="AM247" i="1"/>
  <c r="AO247" i="1" s="1"/>
  <c r="AS97" i="1"/>
  <c r="AF323" i="1"/>
  <c r="AQ795" i="1"/>
  <c r="AT327" i="1"/>
  <c r="AM726" i="1"/>
  <c r="AO726" i="1" s="1"/>
  <c r="AM295" i="1"/>
  <c r="AO295" i="1" s="1"/>
  <c r="AN191" i="1"/>
  <c r="AR1274" i="1"/>
  <c r="AS1274" i="1"/>
  <c r="AT1274" i="1"/>
  <c r="AF1162" i="1"/>
  <c r="AN1162" i="1"/>
  <c r="AM1106" i="1"/>
  <c r="AO1106" i="1" s="1"/>
  <c r="AQ1106" i="1"/>
  <c r="AS1106" i="1"/>
  <c r="AT1106" i="1"/>
  <c r="AS1058" i="1"/>
  <c r="AT1058" i="1"/>
  <c r="AQ1058" i="1"/>
  <c r="AM890" i="1"/>
  <c r="AO890" i="1" s="1"/>
  <c r="AQ890" i="1"/>
  <c r="AT890" i="1"/>
  <c r="AM874" i="1"/>
  <c r="AO874" i="1" s="1"/>
  <c r="AQ874" i="1"/>
  <c r="AS834" i="1"/>
  <c r="AQ834" i="1"/>
  <c r="AM730" i="1"/>
  <c r="AO730" i="1" s="1"/>
  <c r="AR730" i="1"/>
  <c r="AS730" i="1"/>
  <c r="AQ730" i="1"/>
  <c r="AQ538" i="1"/>
  <c r="AT538" i="1"/>
  <c r="AS538" i="1"/>
  <c r="AT490" i="1"/>
  <c r="AS490" i="1"/>
  <c r="AM466" i="1"/>
  <c r="AO466" i="1" s="1"/>
  <c r="AS466" i="1"/>
  <c r="AT466" i="1"/>
  <c r="AQ466" i="1"/>
  <c r="AQ434" i="1"/>
  <c r="AP434" i="1"/>
  <c r="AS434" i="1"/>
  <c r="AM202" i="1"/>
  <c r="AO202" i="1" s="1"/>
  <c r="AQ202" i="1"/>
  <c r="AM684" i="1"/>
  <c r="AO684" i="1" s="1"/>
  <c r="AQ684" i="1"/>
  <c r="AM666" i="1"/>
  <c r="AO666" i="1" s="1"/>
  <c r="AQ666" i="1"/>
  <c r="AN882" i="1"/>
  <c r="AF882" i="1"/>
  <c r="AR602" i="1"/>
  <c r="AF602" i="1"/>
  <c r="AF450" i="1"/>
  <c r="AP450" i="1"/>
  <c r="AS338" i="1"/>
  <c r="AF338" i="1"/>
  <c r="AF322" i="1"/>
  <c r="AQ322" i="1"/>
  <c r="AF210" i="1"/>
  <c r="AP210" i="1"/>
  <c r="AF98" i="1"/>
  <c r="AT98" i="1"/>
  <c r="AN74" i="1"/>
  <c r="AF74" i="1"/>
  <c r="AT562" i="1"/>
  <c r="AT97" i="1"/>
  <c r="AP97" i="1"/>
  <c r="AM546" i="1"/>
  <c r="AO546" i="1" s="1"/>
  <c r="AN1186" i="1"/>
  <c r="AM778" i="1"/>
  <c r="AO778" i="1" s="1"/>
  <c r="AM682" i="1"/>
  <c r="AO682" i="1" s="1"/>
  <c r="AM442" i="1"/>
  <c r="AO442" i="1" s="1"/>
  <c r="AT378" i="1"/>
  <c r="AF1274" i="1"/>
  <c r="AF1170" i="1"/>
  <c r="AF922" i="1"/>
  <c r="AF698" i="1"/>
  <c r="AF578" i="1"/>
  <c r="AF538" i="1"/>
  <c r="AF434" i="1"/>
  <c r="AF394" i="1"/>
  <c r="AF314" i="1"/>
  <c r="AF274" i="1"/>
  <c r="AT420" i="1"/>
  <c r="AS546" i="1"/>
  <c r="AT594" i="1"/>
  <c r="AM554" i="1"/>
  <c r="AO554" i="1" s="1"/>
  <c r="AQ58" i="1"/>
  <c r="AF1106" i="1"/>
  <c r="AF874" i="1"/>
  <c r="AF466" i="1"/>
  <c r="AF346" i="1"/>
  <c r="AF226" i="1"/>
  <c r="AF858" i="1"/>
  <c r="AT858" i="1"/>
  <c r="AQ562" i="1"/>
  <c r="AQ258" i="1"/>
  <c r="AF1154" i="1"/>
  <c r="AF1058" i="1"/>
  <c r="AF1010" i="1"/>
  <c r="AF954" i="1"/>
  <c r="AF730" i="1"/>
  <c r="AF690" i="1"/>
  <c r="AF490" i="1"/>
  <c r="AF426" i="1"/>
  <c r="AF306" i="1"/>
  <c r="AF146" i="1"/>
  <c r="AF34" i="1"/>
  <c r="AF1223" i="1"/>
  <c r="AP1223" i="1"/>
  <c r="AF1191" i="1"/>
  <c r="AR1191" i="1"/>
  <c r="AF1175" i="1"/>
  <c r="AN1175" i="1"/>
  <c r="AF1151" i="1"/>
  <c r="AT1151" i="1"/>
  <c r="AF1127" i="1"/>
  <c r="AM1127" i="1"/>
  <c r="AO1127" i="1" s="1"/>
  <c r="AF1055" i="1"/>
  <c r="AN1055" i="1"/>
  <c r="AF1039" i="1"/>
  <c r="AS1039" i="1"/>
  <c r="AF562" i="1"/>
  <c r="AF258" i="1"/>
  <c r="AM1166" i="1"/>
  <c r="AO1166" i="1" s="1"/>
  <c r="AF1166" i="1"/>
  <c r="AM750" i="1"/>
  <c r="AO750" i="1" s="1"/>
  <c r="AF750" i="1"/>
  <c r="AF702" i="1"/>
  <c r="AM702" i="1"/>
  <c r="AO702" i="1" s="1"/>
  <c r="AF630" i="1"/>
  <c r="AQ630" i="1"/>
  <c r="AF614" i="1"/>
  <c r="AQ614" i="1"/>
  <c r="AF598" i="1"/>
  <c r="AQ598" i="1"/>
  <c r="AF406" i="1"/>
  <c r="AQ406" i="1"/>
  <c r="AF1194" i="1"/>
  <c r="AP1194" i="1"/>
  <c r="AM1098" i="1"/>
  <c r="AO1098" i="1" s="1"/>
  <c r="AF1098" i="1"/>
  <c r="AF1034" i="1"/>
  <c r="AS1034" i="1"/>
  <c r="AF994" i="1"/>
  <c r="AM994" i="1"/>
  <c r="AO994" i="1" s="1"/>
  <c r="AQ978" i="1"/>
  <c r="AF978" i="1"/>
  <c r="AF962" i="1"/>
  <c r="AR962" i="1"/>
  <c r="AP914" i="1"/>
  <c r="AF914" i="1"/>
  <c r="AF826" i="1"/>
  <c r="AM826" i="1"/>
  <c r="AO826" i="1" s="1"/>
  <c r="AQ802" i="1"/>
  <c r="AF802" i="1"/>
  <c r="AF770" i="1"/>
  <c r="AM770" i="1"/>
  <c r="AO770" i="1" s="1"/>
  <c r="AF738" i="1"/>
  <c r="AS738" i="1"/>
  <c r="AM722" i="1"/>
  <c r="AO722" i="1" s="1"/>
  <c r="AF722" i="1"/>
  <c r="AF650" i="1"/>
  <c r="AR650" i="1"/>
  <c r="AS530" i="1"/>
  <c r="AF530" i="1"/>
  <c r="AN498" i="1"/>
  <c r="AF498" i="1"/>
  <c r="AS242" i="1"/>
  <c r="AF242" i="1"/>
  <c r="AF130" i="1"/>
  <c r="AP130" i="1"/>
  <c r="AF18" i="1"/>
  <c r="AR18" i="1"/>
  <c r="AR97" i="1"/>
  <c r="AM1234" i="1"/>
  <c r="AO1234" i="1" s="1"/>
  <c r="AF1250" i="1"/>
  <c r="AF514" i="1"/>
  <c r="AF178" i="1"/>
  <c r="AF138" i="1"/>
  <c r="AM706" i="1"/>
  <c r="AO706" i="1" s="1"/>
  <c r="AF1082" i="1"/>
  <c r="AF754" i="1"/>
  <c r="AF410" i="1"/>
  <c r="AR703" i="1"/>
  <c r="AF47" i="1"/>
  <c r="AF23" i="1"/>
  <c r="AT315" i="1"/>
  <c r="AS315" i="1"/>
  <c r="AM972" i="1"/>
  <c r="AO972" i="1" s="1"/>
  <c r="AT972" i="1"/>
  <c r="AT578" i="1"/>
  <c r="AQ578" i="1"/>
  <c r="AQ972" i="1"/>
  <c r="AM954" i="1"/>
  <c r="AO954" i="1" s="1"/>
  <c r="AS954" i="1"/>
  <c r="AT834" i="1"/>
  <c r="AQ1140" i="1"/>
  <c r="AQ420" i="1"/>
  <c r="AM1058" i="1"/>
  <c r="AO1058" i="1" s="1"/>
  <c r="AM1259" i="1"/>
  <c r="AO1259" i="1" s="1"/>
  <c r="AT1147" i="1"/>
  <c r="AP1035" i="1"/>
  <c r="AQ811" i="1"/>
  <c r="AF587" i="1"/>
  <c r="AF1206" i="1"/>
  <c r="AN1206" i="1"/>
  <c r="AF1110" i="1"/>
  <c r="AM1110" i="1"/>
  <c r="AO1110" i="1" s="1"/>
  <c r="AF1078" i="1"/>
  <c r="AM1078" i="1"/>
  <c r="AO1078" i="1" s="1"/>
  <c r="AF1054" i="1"/>
  <c r="AM1054" i="1"/>
  <c r="AO1054" i="1" s="1"/>
  <c r="AF990" i="1"/>
  <c r="AR990" i="1"/>
  <c r="AQ974" i="1"/>
  <c r="AF974" i="1"/>
  <c r="AF814" i="1"/>
  <c r="AM814" i="1"/>
  <c r="AO814" i="1" s="1"/>
  <c r="AF670" i="1"/>
  <c r="AQ670" i="1"/>
  <c r="AF646" i="1"/>
  <c r="AQ646" i="1"/>
  <c r="AF582" i="1"/>
  <c r="AQ582" i="1"/>
  <c r="AF526" i="1"/>
  <c r="AQ526" i="1"/>
  <c r="AF430" i="1"/>
  <c r="AQ430" i="1"/>
  <c r="AF350" i="1"/>
  <c r="AQ350" i="1"/>
  <c r="AF326" i="1"/>
  <c r="AQ326" i="1"/>
  <c r="AF318" i="1"/>
  <c r="AQ318" i="1"/>
  <c r="AF206" i="1"/>
  <c r="AQ206" i="1"/>
  <c r="AF174" i="1"/>
  <c r="AQ174" i="1"/>
  <c r="AF1141" i="1"/>
  <c r="AM1141" i="1"/>
  <c r="AO1141" i="1" s="1"/>
  <c r="AF1125" i="1"/>
  <c r="AR1125" i="1"/>
  <c r="AF1117" i="1"/>
  <c r="AQ1117" i="1"/>
  <c r="AF1021" i="1"/>
  <c r="AQ1021" i="1"/>
  <c r="AR1005" i="1"/>
  <c r="AF1005" i="1"/>
  <c r="AQ1269" i="1"/>
  <c r="AF1269" i="1"/>
  <c r="AF1221" i="1"/>
  <c r="AN1221" i="1"/>
  <c r="AF1189" i="1"/>
  <c r="AM1189" i="1"/>
  <c r="AO1189" i="1" s="1"/>
  <c r="AM1253" i="1"/>
  <c r="AO1253" i="1" s="1"/>
  <c r="AM1142" i="1"/>
  <c r="AO1142" i="1" s="1"/>
  <c r="AR1029" i="1"/>
  <c r="AM963" i="1"/>
  <c r="AO963" i="1" s="1"/>
  <c r="AF579" i="1"/>
  <c r="AQ476" i="1"/>
  <c r="AF1251" i="1"/>
  <c r="AS1251" i="1"/>
  <c r="AF1227" i="1"/>
  <c r="AS1227" i="1"/>
  <c r="AF1219" i="1"/>
  <c r="AQ1219" i="1"/>
  <c r="AF1211" i="1"/>
  <c r="AR1211" i="1"/>
  <c r="AF1203" i="1"/>
  <c r="AP1203" i="1"/>
  <c r="AF1171" i="1"/>
  <c r="AR1171" i="1"/>
  <c r="AT1163" i="1"/>
  <c r="AF1163" i="1"/>
  <c r="AF1155" i="1"/>
  <c r="AS1155" i="1"/>
  <c r="AF1115" i="1"/>
  <c r="AP1115" i="1"/>
  <c r="AF1083" i="1"/>
  <c r="AM1083" i="1"/>
  <c r="AO1083" i="1" s="1"/>
  <c r="AF1075" i="1"/>
  <c r="AN1075" i="1"/>
  <c r="AF1051" i="1"/>
  <c r="AS1051" i="1"/>
  <c r="AF1019" i="1"/>
  <c r="AT1019" i="1"/>
  <c r="AF987" i="1"/>
  <c r="AM987" i="1"/>
  <c r="AO987" i="1" s="1"/>
  <c r="AF971" i="1"/>
  <c r="AR971" i="1"/>
  <c r="AF955" i="1"/>
  <c r="AS955" i="1"/>
  <c r="AT939" i="1"/>
  <c r="AF939" i="1"/>
  <c r="AF899" i="1"/>
  <c r="AN899" i="1"/>
  <c r="AF835" i="1"/>
  <c r="AS835" i="1"/>
  <c r="AF819" i="1"/>
  <c r="AR819" i="1"/>
  <c r="AF779" i="1"/>
  <c r="AT779" i="1"/>
  <c r="AF763" i="1"/>
  <c r="AN763" i="1"/>
  <c r="AF755" i="1"/>
  <c r="AQ755" i="1"/>
  <c r="AF723" i="1"/>
  <c r="AM723" i="1"/>
  <c r="AO723" i="1" s="1"/>
  <c r="AF715" i="1"/>
  <c r="AN715" i="1"/>
  <c r="AF707" i="1"/>
  <c r="AM707" i="1"/>
  <c r="AO707" i="1" s="1"/>
  <c r="AF675" i="1"/>
  <c r="AN675" i="1"/>
  <c r="AF667" i="1"/>
  <c r="AP667" i="1"/>
  <c r="AF651" i="1"/>
  <c r="AM651" i="1"/>
  <c r="AO651" i="1" s="1"/>
  <c r="AF643" i="1"/>
  <c r="AS643" i="1"/>
  <c r="AF635" i="1"/>
  <c r="AP635" i="1"/>
  <c r="AF627" i="1"/>
  <c r="AT627" i="1"/>
  <c r="AN531" i="1"/>
  <c r="AF531" i="1"/>
  <c r="AF491" i="1"/>
  <c r="AQ491" i="1"/>
  <c r="AF483" i="1"/>
  <c r="AS483" i="1"/>
  <c r="AF475" i="1"/>
  <c r="AS475" i="1"/>
  <c r="AF467" i="1"/>
  <c r="AM467" i="1"/>
  <c r="AO467" i="1" s="1"/>
  <c r="AF403" i="1"/>
  <c r="AR403" i="1"/>
  <c r="AF379" i="1"/>
  <c r="AM379" i="1"/>
  <c r="AO379" i="1" s="1"/>
  <c r="AF347" i="1"/>
  <c r="AR347" i="1"/>
  <c r="AF339" i="1"/>
  <c r="AM339" i="1"/>
  <c r="AO339" i="1" s="1"/>
  <c r="AF299" i="1"/>
  <c r="AM299" i="1"/>
  <c r="AO299" i="1" s="1"/>
  <c r="AF283" i="1"/>
  <c r="AQ283" i="1"/>
  <c r="AF259" i="1"/>
  <c r="AP259" i="1"/>
  <c r="AF251" i="1"/>
  <c r="AP251" i="1"/>
  <c r="AF227" i="1"/>
  <c r="AN227" i="1"/>
  <c r="AF203" i="1"/>
  <c r="AP203" i="1"/>
  <c r="AF195" i="1"/>
  <c r="AQ195" i="1"/>
  <c r="AF147" i="1"/>
  <c r="AP147" i="1"/>
  <c r="AF123" i="1"/>
  <c r="AM123" i="1"/>
  <c r="AO123" i="1" s="1"/>
  <c r="AF115" i="1"/>
  <c r="AQ115" i="1"/>
  <c r="AF91" i="1"/>
  <c r="AP91" i="1"/>
  <c r="AF59" i="1"/>
  <c r="AP59" i="1"/>
  <c r="AF51" i="1"/>
  <c r="AM51" i="1"/>
  <c r="AO51" i="1" s="1"/>
  <c r="AF35" i="1"/>
  <c r="AF27" i="1"/>
  <c r="AQ27" i="1"/>
  <c r="AT476" i="1"/>
  <c r="AS1139" i="1"/>
  <c r="AQ1027" i="1"/>
  <c r="AM923" i="1"/>
  <c r="AO923" i="1" s="1"/>
  <c r="AS907" i="1"/>
  <c r="AF315" i="1"/>
  <c r="AQ1045" i="1"/>
  <c r="AP1181" i="1"/>
  <c r="AM1149" i="1"/>
  <c r="AO1149" i="1" s="1"/>
  <c r="AM1053" i="1"/>
  <c r="AO1053" i="1" s="1"/>
  <c r="AF931" i="1"/>
  <c r="AT677" i="1"/>
  <c r="AN229" i="1"/>
  <c r="AM869" i="1"/>
  <c r="AO869" i="1" s="1"/>
  <c r="AP549" i="1"/>
  <c r="AS269" i="1"/>
  <c r="AT69" i="1"/>
  <c r="AF1048" i="1"/>
  <c r="AQ893" i="1"/>
  <c r="AM517" i="1"/>
  <c r="AO517" i="1" s="1"/>
  <c r="AP511" i="1"/>
  <c r="AQ954" i="1"/>
  <c r="AT178" i="1"/>
  <c r="AS178" i="1"/>
  <c r="AM300" i="1"/>
  <c r="AO300" i="1" s="1"/>
  <c r="AT698" i="1"/>
  <c r="AQ685" i="1"/>
  <c r="AQ237" i="1"/>
  <c r="AQ1237" i="1"/>
  <c r="AS50" i="1"/>
  <c r="AQ1154" i="1"/>
  <c r="AT1170" i="1"/>
  <c r="AT135" i="1"/>
  <c r="AS1170" i="1"/>
  <c r="AS202" i="1"/>
  <c r="AP666" i="1"/>
  <c r="AM28" i="1"/>
  <c r="AO28" i="1" s="1"/>
  <c r="AT482" i="1"/>
  <c r="AQ1170" i="1"/>
  <c r="AQ50" i="1"/>
  <c r="AT1082" i="1"/>
  <c r="AT50" i="1"/>
  <c r="AS666" i="1"/>
  <c r="AQ676" i="1"/>
  <c r="AQ482" i="1"/>
  <c r="AM988" i="1"/>
  <c r="AO988" i="1" s="1"/>
  <c r="AT954" i="1"/>
  <c r="AT666" i="1"/>
  <c r="AT202" i="1"/>
  <c r="AR954" i="1"/>
  <c r="AS698" i="1"/>
  <c r="AM740" i="1"/>
  <c r="AO740" i="1" s="1"/>
  <c r="AQ740" i="1"/>
  <c r="AM135" i="1"/>
  <c r="AO135" i="1" s="1"/>
  <c r="AQ135" i="1"/>
  <c r="AT511" i="1"/>
  <c r="AS511" i="1"/>
  <c r="AR511" i="1"/>
  <c r="AQ698" i="1"/>
  <c r="AM490" i="1"/>
  <c r="AO490" i="1" s="1"/>
  <c r="AQ490" i="1"/>
  <c r="AM511" i="1"/>
  <c r="AO511" i="1" s="1"/>
  <c r="AQ511" i="1"/>
  <c r="AF965" i="1"/>
  <c r="AT965" i="1"/>
  <c r="AF901" i="1"/>
  <c r="AN901" i="1"/>
  <c r="AF861" i="1"/>
  <c r="AR861" i="1"/>
  <c r="AF837" i="1"/>
  <c r="AM837" i="1"/>
  <c r="AO837" i="1" s="1"/>
  <c r="AQ1101" i="1"/>
  <c r="AT1061" i="1"/>
  <c r="AM1023" i="1"/>
  <c r="AO1023" i="1" s="1"/>
  <c r="AP973" i="1"/>
  <c r="AP846" i="1"/>
  <c r="AT399" i="1"/>
  <c r="AF447" i="1"/>
  <c r="AN1231" i="1"/>
  <c r="AN997" i="1"/>
  <c r="AM639" i="1"/>
  <c r="AO639" i="1" s="1"/>
  <c r="AQ600" i="1"/>
  <c r="AN343" i="1"/>
  <c r="AT207" i="1"/>
  <c r="AF119" i="1"/>
  <c r="AF976" i="1"/>
  <c r="AS976" i="1"/>
  <c r="AF592" i="1"/>
  <c r="AR592" i="1"/>
  <c r="AF264" i="1"/>
  <c r="AM264" i="1"/>
  <c r="AO264" i="1" s="1"/>
  <c r="AF152" i="1"/>
  <c r="AR152" i="1"/>
  <c r="AF72" i="1"/>
  <c r="AR72" i="1"/>
  <c r="AF927" i="1"/>
  <c r="AN927" i="1"/>
  <c r="AF863" i="1"/>
  <c r="AQ863" i="1"/>
  <c r="AF847" i="1"/>
  <c r="AP847" i="1"/>
  <c r="AF839" i="1"/>
  <c r="AF799" i="1"/>
  <c r="AF775" i="1"/>
  <c r="AN775" i="1"/>
  <c r="AF735" i="1"/>
  <c r="AM735" i="1"/>
  <c r="AO735" i="1" s="1"/>
  <c r="AF711" i="1"/>
  <c r="AN711" i="1"/>
  <c r="AF687" i="1"/>
  <c r="AR687" i="1"/>
  <c r="AF663" i="1"/>
  <c r="AM663" i="1"/>
  <c r="AO663" i="1" s="1"/>
  <c r="AF647" i="1"/>
  <c r="AT647" i="1"/>
  <c r="AF591" i="1"/>
  <c r="AS591" i="1"/>
  <c r="AF543" i="1"/>
  <c r="AN543" i="1"/>
  <c r="AF519" i="1"/>
  <c r="AF495" i="1"/>
  <c r="AN495" i="1"/>
  <c r="AF471" i="1"/>
  <c r="AS471" i="1"/>
  <c r="AF431" i="1"/>
  <c r="AN431" i="1"/>
  <c r="AF407" i="1"/>
  <c r="AM407" i="1"/>
  <c r="AO407" i="1" s="1"/>
  <c r="AF383" i="1"/>
  <c r="AQ383" i="1"/>
  <c r="AN287" i="1"/>
  <c r="AF287" i="1"/>
  <c r="AF263" i="1"/>
  <c r="AN263" i="1"/>
  <c r="AF239" i="1"/>
  <c r="AS175" i="1"/>
  <c r="AF175" i="1"/>
  <c r="AF167" i="1"/>
  <c r="AN167" i="1"/>
  <c r="AF143" i="1"/>
  <c r="AS143" i="1"/>
  <c r="AF95" i="1"/>
  <c r="AP95" i="1"/>
  <c r="AF71" i="1"/>
  <c r="AM71" i="1"/>
  <c r="AO71" i="1" s="1"/>
  <c r="AF902" i="1"/>
  <c r="AR902" i="1"/>
  <c r="AF638" i="1"/>
  <c r="AQ638" i="1"/>
  <c r="AF494" i="1"/>
  <c r="AQ494" i="1"/>
  <c r="AF382" i="1"/>
  <c r="AQ382" i="1"/>
  <c r="AF358" i="1"/>
  <c r="AQ358" i="1"/>
  <c r="AF334" i="1"/>
  <c r="AQ334" i="1"/>
  <c r="AF94" i="1"/>
  <c r="AQ94" i="1"/>
  <c r="AF46" i="1"/>
  <c r="AQ46" i="1"/>
  <c r="AF22" i="1"/>
  <c r="AQ22" i="1"/>
  <c r="AR258" i="1"/>
  <c r="AN613" i="1"/>
  <c r="AT37" i="1"/>
  <c r="AR797" i="1"/>
  <c r="AS637" i="1"/>
  <c r="AM445" i="1"/>
  <c r="AO445" i="1" s="1"/>
  <c r="AS357" i="1"/>
  <c r="AS165" i="1"/>
  <c r="AT141" i="1"/>
  <c r="AM162" i="1"/>
  <c r="AO162" i="1" s="1"/>
  <c r="AR162" i="1"/>
  <c r="AQ162" i="1"/>
  <c r="AM138" i="1"/>
  <c r="AO138" i="1" s="1"/>
  <c r="AQ138" i="1"/>
  <c r="AQ868" i="1"/>
  <c r="AM942" i="1"/>
  <c r="AO942" i="1" s="1"/>
  <c r="AQ942" i="1"/>
  <c r="AT868" i="1"/>
  <c r="AM572" i="1"/>
  <c r="AO572" i="1" s="1"/>
  <c r="AQ572" i="1"/>
  <c r="AM1250" i="1"/>
  <c r="AO1250" i="1" s="1"/>
  <c r="AR1250" i="1"/>
  <c r="AQ1250" i="1"/>
  <c r="AM315" i="1"/>
  <c r="AO315" i="1" s="1"/>
  <c r="AQ315" i="1"/>
  <c r="AR315" i="1"/>
  <c r="AM766" i="1"/>
  <c r="AO766" i="1" s="1"/>
  <c r="AQ766" i="1"/>
  <c r="AM626" i="1"/>
  <c r="AO626" i="1" s="1"/>
  <c r="AS626" i="1"/>
  <c r="AQ626" i="1"/>
  <c r="AM84" i="1"/>
  <c r="AO84" i="1" s="1"/>
  <c r="AQ84" i="1"/>
  <c r="AM36" i="1"/>
  <c r="AO36" i="1" s="1"/>
  <c r="AQ36" i="1"/>
  <c r="AM746" i="1"/>
  <c r="AO746" i="1" s="1"/>
  <c r="AS746" i="1"/>
  <c r="AQ746" i="1"/>
  <c r="AM506" i="1"/>
  <c r="AO506" i="1" s="1"/>
  <c r="AQ506" i="1"/>
  <c r="AR506" i="1"/>
  <c r="AT506" i="1"/>
  <c r="AM394" i="1"/>
  <c r="AO394" i="1" s="1"/>
  <c r="AS394" i="1"/>
  <c r="AT394" i="1"/>
  <c r="AQ394" i="1"/>
  <c r="AM782" i="1"/>
  <c r="AO782" i="1" s="1"/>
  <c r="AQ782" i="1"/>
  <c r="AM1010" i="1"/>
  <c r="AO1010" i="1" s="1"/>
  <c r="AQ1010" i="1"/>
  <c r="AS1010" i="1"/>
  <c r="AF422" i="1"/>
  <c r="AQ422" i="1"/>
  <c r="AF398" i="1"/>
  <c r="AQ398" i="1"/>
  <c r="AF374" i="1"/>
  <c r="AQ374" i="1"/>
  <c r="AF366" i="1"/>
  <c r="AQ366" i="1"/>
  <c r="AF278" i="1"/>
  <c r="AQ278" i="1"/>
  <c r="AF246" i="1"/>
  <c r="AQ246" i="1"/>
  <c r="AF230" i="1"/>
  <c r="AQ230" i="1"/>
  <c r="AF222" i="1"/>
  <c r="AQ222" i="1"/>
  <c r="AF198" i="1"/>
  <c r="AQ198" i="1"/>
  <c r="AF190" i="1"/>
  <c r="AQ190" i="1"/>
  <c r="AF166" i="1"/>
  <c r="AQ166" i="1"/>
  <c r="AF158" i="1"/>
  <c r="AQ158" i="1"/>
  <c r="AF150" i="1"/>
  <c r="AQ150" i="1"/>
  <c r="AF142" i="1"/>
  <c r="AQ142" i="1"/>
  <c r="AF126" i="1"/>
  <c r="AQ126" i="1"/>
  <c r="AF118" i="1"/>
  <c r="AQ118" i="1"/>
  <c r="AF110" i="1"/>
  <c r="AQ110" i="1"/>
  <c r="AF86" i="1"/>
  <c r="AQ86" i="1"/>
  <c r="AF78" i="1"/>
  <c r="AQ78" i="1"/>
  <c r="AF70" i="1"/>
  <c r="AQ70" i="1"/>
  <c r="AF62" i="1"/>
  <c r="AQ62" i="1"/>
  <c r="AF38" i="1"/>
  <c r="AQ38" i="1"/>
  <c r="AF30" i="1"/>
  <c r="AQ30" i="1"/>
  <c r="AN1250" i="1"/>
  <c r="AR1170" i="1"/>
  <c r="AP954" i="1"/>
  <c r="AT874" i="1"/>
  <c r="AP746" i="1"/>
  <c r="AR666" i="1"/>
  <c r="AP562" i="1"/>
  <c r="AR434" i="1"/>
  <c r="AR362" i="1"/>
  <c r="AS162" i="1"/>
  <c r="AT1182" i="1"/>
  <c r="AQ966" i="1"/>
  <c r="AQ678" i="1"/>
  <c r="AQ558" i="1"/>
  <c r="AQ390" i="1"/>
  <c r="AF942" i="1"/>
  <c r="AF766" i="1"/>
  <c r="AN1222" i="1"/>
  <c r="AS1126" i="1"/>
  <c r="AP822" i="1"/>
  <c r="AQ342" i="1"/>
  <c r="AQ310" i="1"/>
  <c r="AQ286" i="1"/>
  <c r="AQ102" i="1"/>
  <c r="AF870" i="1"/>
  <c r="AR1254" i="1"/>
  <c r="AM1190" i="1"/>
  <c r="AO1190" i="1" s="1"/>
  <c r="AR886" i="1"/>
  <c r="AT742" i="1"/>
  <c r="AQ478" i="1"/>
  <c r="AQ446" i="1"/>
  <c r="AQ238" i="1"/>
  <c r="AF1134" i="1"/>
  <c r="AF782" i="1"/>
  <c r="AP1094" i="1"/>
  <c r="AS806" i="1"/>
  <c r="AP718" i="1"/>
  <c r="AQ686" i="1"/>
  <c r="AN1014" i="1"/>
  <c r="AQ606" i="1"/>
  <c r="AQ518" i="1"/>
  <c r="AP1102" i="1"/>
  <c r="AP1046" i="1"/>
  <c r="AR926" i="1"/>
  <c r="AP838" i="1"/>
  <c r="AP736" i="1"/>
  <c r="AT323" i="1"/>
  <c r="AN447" i="1"/>
  <c r="AR1114" i="1"/>
  <c r="AP1114" i="1"/>
  <c r="AR1106" i="1"/>
  <c r="AP1106" i="1"/>
  <c r="AP1058" i="1"/>
  <c r="AR1058" i="1"/>
  <c r="AN1010" i="1"/>
  <c r="AR1010" i="1"/>
  <c r="AP890" i="1"/>
  <c r="AR890" i="1"/>
  <c r="AP834" i="1"/>
  <c r="AR834" i="1"/>
  <c r="AP730" i="1"/>
  <c r="AP698" i="1"/>
  <c r="AR698" i="1"/>
  <c r="AP626" i="1"/>
  <c r="AR626" i="1"/>
  <c r="AR578" i="1"/>
  <c r="AP578" i="1"/>
  <c r="AP538" i="1"/>
  <c r="AR538" i="1"/>
  <c r="AP482" i="1"/>
  <c r="AR482" i="1"/>
  <c r="AP466" i="1"/>
  <c r="AR466" i="1"/>
  <c r="AP426" i="1"/>
  <c r="AR426" i="1"/>
  <c r="AR394" i="1"/>
  <c r="AP394" i="1"/>
  <c r="AP202" i="1"/>
  <c r="AR202" i="1"/>
  <c r="AR178" i="1"/>
  <c r="AP178" i="1"/>
  <c r="AR138" i="1"/>
  <c r="AS138" i="1"/>
  <c r="AP138" i="1"/>
  <c r="AN119" i="1"/>
  <c r="AS119" i="1"/>
  <c r="AR119" i="1"/>
  <c r="AP119" i="1"/>
  <c r="AN874" i="1"/>
  <c r="AP50" i="1"/>
  <c r="AP970" i="1"/>
  <c r="AN834" i="1"/>
  <c r="AR1120" i="1"/>
  <c r="AS1048" i="1"/>
  <c r="AR1048" i="1"/>
  <c r="AT1048" i="1"/>
  <c r="AT736" i="1"/>
  <c r="AP447" i="1"/>
  <c r="AS874" i="1"/>
  <c r="AS736" i="1"/>
  <c r="AN1059" i="1"/>
  <c r="AT447" i="1"/>
  <c r="AN736" i="1"/>
  <c r="AR447" i="1"/>
  <c r="AP258" i="1"/>
  <c r="AM258" i="1"/>
  <c r="AO258" i="1" s="1"/>
  <c r="AM1059" i="1"/>
  <c r="AO1059" i="1" s="1"/>
  <c r="AM870" i="1"/>
  <c r="AO870" i="1" s="1"/>
  <c r="AQ870" i="1"/>
  <c r="AN136" i="1"/>
  <c r="AR136" i="1"/>
  <c r="AQ76" i="1"/>
  <c r="AM76" i="1"/>
  <c r="AO76" i="1" s="1"/>
  <c r="AM538" i="1"/>
  <c r="AO538" i="1" s="1"/>
  <c r="AN538" i="1"/>
  <c r="AN315" i="1"/>
  <c r="AP315" i="1"/>
  <c r="AP48" i="1"/>
  <c r="AM1274" i="1"/>
  <c r="AO1274" i="1" s="1"/>
  <c r="AQ1274" i="1"/>
  <c r="AM928" i="1"/>
  <c r="AO928" i="1" s="1"/>
  <c r="AN624" i="1"/>
  <c r="AM448" i="1"/>
  <c r="AO448" i="1" s="1"/>
  <c r="AM426" i="1"/>
  <c r="AO426" i="1" s="1"/>
  <c r="AN426" i="1"/>
  <c r="AS216" i="1"/>
  <c r="AF736" i="1"/>
  <c r="AQ872" i="1"/>
  <c r="AR672" i="1"/>
  <c r="AM560" i="1"/>
  <c r="AO560" i="1" s="1"/>
  <c r="AN320" i="1"/>
  <c r="AF472" i="1"/>
  <c r="AM97" i="1"/>
  <c r="AO97" i="1" s="1"/>
  <c r="AN97" i="1"/>
  <c r="AF1248" i="1"/>
  <c r="AF1232" i="1"/>
  <c r="AP1232" i="1"/>
  <c r="AF1208" i="1"/>
  <c r="AN1208" i="1"/>
  <c r="AF1184" i="1"/>
  <c r="AN1184" i="1"/>
  <c r="AF1176" i="1"/>
  <c r="AN1176" i="1"/>
  <c r="AF1160" i="1"/>
  <c r="AN1160" i="1"/>
  <c r="AM1144" i="1"/>
  <c r="AO1144" i="1" s="1"/>
  <c r="AF1144" i="1"/>
  <c r="AF1128" i="1"/>
  <c r="AM1128" i="1"/>
  <c r="AO1128" i="1" s="1"/>
  <c r="AF1096" i="1"/>
  <c r="AP1096" i="1"/>
  <c r="AF1080" i="1"/>
  <c r="AM1080" i="1"/>
  <c r="AO1080" i="1" s="1"/>
  <c r="AF1064" i="1"/>
  <c r="AN1064" i="1"/>
  <c r="AF1040" i="1"/>
  <c r="AN1040" i="1"/>
  <c r="AF1032" i="1"/>
  <c r="AM1032" i="1"/>
  <c r="AO1032" i="1" s="1"/>
  <c r="AF984" i="1"/>
  <c r="AN984" i="1"/>
  <c r="AN968" i="1"/>
  <c r="AF968" i="1"/>
  <c r="AF952" i="1"/>
  <c r="AN952" i="1"/>
  <c r="AF944" i="1"/>
  <c r="AF920" i="1"/>
  <c r="AF912" i="1"/>
  <c r="AN912" i="1"/>
  <c r="AF896" i="1"/>
  <c r="AN896" i="1"/>
  <c r="AF888" i="1"/>
  <c r="AN888" i="1"/>
  <c r="AF864" i="1"/>
  <c r="AN864" i="1"/>
  <c r="AF848" i="1"/>
  <c r="AN848" i="1"/>
  <c r="AN824" i="1"/>
  <c r="AF824" i="1"/>
  <c r="AF816" i="1"/>
  <c r="AN816" i="1"/>
  <c r="AF808" i="1"/>
  <c r="AN808" i="1"/>
  <c r="AF800" i="1"/>
  <c r="AN800" i="1"/>
  <c r="AF784" i="1"/>
  <c r="AM784" i="1"/>
  <c r="AO784" i="1" s="1"/>
  <c r="AF768" i="1"/>
  <c r="AN768" i="1"/>
  <c r="AF752" i="1"/>
  <c r="AN752" i="1"/>
  <c r="AF712" i="1"/>
  <c r="AN712" i="1"/>
  <c r="AF704" i="1"/>
  <c r="AM704" i="1"/>
  <c r="AO704" i="1" s="1"/>
  <c r="AF688" i="1"/>
  <c r="AN688" i="1"/>
  <c r="AF680" i="1"/>
  <c r="AP680" i="1"/>
  <c r="AF664" i="1"/>
  <c r="AN664" i="1"/>
  <c r="AF640" i="1"/>
  <c r="AP640" i="1"/>
  <c r="AF616" i="1"/>
  <c r="AM616" i="1"/>
  <c r="AO616" i="1" s="1"/>
  <c r="AF584" i="1"/>
  <c r="AF568" i="1"/>
  <c r="AF552" i="1"/>
  <c r="AP552" i="1"/>
  <c r="AF528" i="1"/>
  <c r="AP528" i="1"/>
  <c r="AF480" i="1"/>
  <c r="AF456" i="1"/>
  <c r="AF440" i="1"/>
  <c r="AF432" i="1"/>
  <c r="AM432" i="1"/>
  <c r="AO432" i="1" s="1"/>
  <c r="AN408" i="1"/>
  <c r="AF408" i="1"/>
  <c r="AF400" i="1"/>
  <c r="AF384" i="1"/>
  <c r="AF376" i="1"/>
  <c r="AP376" i="1"/>
  <c r="AF352" i="1"/>
  <c r="AN352" i="1"/>
  <c r="AF336" i="1"/>
  <c r="AF312" i="1"/>
  <c r="AF304" i="1"/>
  <c r="AN304" i="1"/>
  <c r="AF296" i="1"/>
  <c r="AF288" i="1"/>
  <c r="AM288" i="1"/>
  <c r="AO288" i="1" s="1"/>
  <c r="AF272" i="1"/>
  <c r="AN272" i="1"/>
  <c r="AF256" i="1"/>
  <c r="AF240" i="1"/>
  <c r="AF224" i="1"/>
  <c r="AN224" i="1"/>
  <c r="AF208" i="1"/>
  <c r="AN208" i="1"/>
  <c r="AF192" i="1"/>
  <c r="AF184" i="1"/>
  <c r="AF160" i="1"/>
  <c r="AN160" i="1"/>
  <c r="AF144" i="1"/>
  <c r="AP144" i="1"/>
  <c r="AF128" i="1"/>
  <c r="AF120" i="1"/>
  <c r="AM120" i="1"/>
  <c r="AO120" i="1" s="1"/>
  <c r="AF96" i="1"/>
  <c r="AF88" i="1"/>
  <c r="AN88" i="1"/>
  <c r="AF80" i="1"/>
  <c r="AF64" i="1"/>
  <c r="AN64" i="1"/>
  <c r="AF56" i="1"/>
  <c r="AN56" i="1"/>
  <c r="AF32" i="1"/>
  <c r="AN32" i="1"/>
  <c r="AF24" i="1"/>
  <c r="AN24" i="1"/>
  <c r="AF16" i="1"/>
  <c r="AN16" i="1"/>
  <c r="AN504" i="1"/>
  <c r="AF536" i="1"/>
  <c r="AF520" i="1"/>
  <c r="AN720" i="1"/>
  <c r="AR40" i="1"/>
  <c r="AN792" i="1"/>
  <c r="AF992" i="1"/>
  <c r="AF501" i="1"/>
  <c r="AF853" i="1"/>
  <c r="AF1109" i="1"/>
  <c r="AF981" i="1"/>
  <c r="AF237" i="1"/>
  <c r="AF821" i="1"/>
  <c r="AM786" i="1"/>
  <c r="AO786" i="1" s="1"/>
  <c r="AT786" i="1"/>
  <c r="AS786" i="1"/>
  <c r="AR786" i="1"/>
  <c r="AQ786" i="1"/>
  <c r="AM516" i="1"/>
  <c r="AO516" i="1" s="1"/>
  <c r="AP516" i="1"/>
  <c r="AR314" i="1"/>
  <c r="AS314" i="1"/>
  <c r="AN314" i="1"/>
  <c r="AM226" i="1"/>
  <c r="AO226" i="1" s="1"/>
  <c r="AQ226" i="1"/>
  <c r="AP226" i="1"/>
  <c r="AR226" i="1"/>
  <c r="AP786" i="1"/>
  <c r="AP314" i="1"/>
  <c r="AM1134" i="1"/>
  <c r="AO1134" i="1" s="1"/>
  <c r="AQ1134" i="1"/>
  <c r="AQ796" i="1"/>
  <c r="AM796" i="1"/>
  <c r="AO796" i="1" s="1"/>
  <c r="AN410" i="1"/>
  <c r="AS410" i="1"/>
  <c r="AT410" i="1"/>
  <c r="AM410" i="1"/>
  <c r="AO410" i="1" s="1"/>
  <c r="AQ410" i="1"/>
  <c r="AP410" i="1"/>
  <c r="AR410" i="1"/>
  <c r="AM274" i="1"/>
  <c r="AO274" i="1" s="1"/>
  <c r="AT274" i="1"/>
  <c r="AP274" i="1"/>
  <c r="AQ274" i="1"/>
  <c r="AM1076" i="1"/>
  <c r="AO1076" i="1" s="1"/>
  <c r="AM970" i="1"/>
  <c r="AO970" i="1" s="1"/>
  <c r="AQ970" i="1"/>
  <c r="AS970" i="1"/>
  <c r="AT970" i="1"/>
  <c r="AT226" i="1"/>
  <c r="AS226" i="1"/>
  <c r="AR274" i="1"/>
  <c r="AM314" i="1"/>
  <c r="AO314" i="1" s="1"/>
  <c r="AM323" i="1"/>
  <c r="AO323" i="1" s="1"/>
  <c r="AP323" i="1"/>
  <c r="AR323" i="1"/>
  <c r="AQ323" i="1"/>
  <c r="AS323" i="1"/>
  <c r="AS274" i="1"/>
  <c r="AR690" i="1"/>
  <c r="AS690" i="1"/>
  <c r="AQ690" i="1"/>
  <c r="AM690" i="1"/>
  <c r="AO690" i="1" s="1"/>
  <c r="AN690" i="1"/>
  <c r="AP690" i="1"/>
  <c r="AM564" i="1"/>
  <c r="AO564" i="1" s="1"/>
  <c r="AS564" i="1"/>
  <c r="AQ564" i="1"/>
  <c r="AT314" i="1"/>
  <c r="AR970" i="1"/>
  <c r="AQ516" i="1"/>
  <c r="AQ314" i="1"/>
  <c r="AP1274" i="1"/>
  <c r="AP1154" i="1"/>
  <c r="AP1010" i="1"/>
  <c r="AN511" i="1"/>
  <c r="AM736" i="1"/>
  <c r="AO736" i="1" s="1"/>
  <c r="AN1170" i="1"/>
  <c r="AM1170" i="1"/>
  <c r="AO1170" i="1" s="1"/>
  <c r="AP1250" i="1"/>
  <c r="AM578" i="1"/>
  <c r="AO578" i="1" s="1"/>
  <c r="AN578" i="1"/>
  <c r="AN394" i="1"/>
  <c r="AN1274" i="1"/>
  <c r="AT1237" i="1"/>
  <c r="AR1045" i="1"/>
  <c r="AR853" i="1"/>
  <c r="AR821" i="1"/>
  <c r="AS725" i="1"/>
  <c r="AS685" i="1"/>
  <c r="AS988" i="1"/>
  <c r="AT852" i="1"/>
  <c r="AT796" i="1"/>
  <c r="AT740" i="1"/>
  <c r="AT684" i="1"/>
  <c r="AT676" i="1"/>
  <c r="AR564" i="1"/>
  <c r="AT516" i="1"/>
  <c r="AT412" i="1"/>
  <c r="AT300" i="1"/>
  <c r="AT236" i="1"/>
  <c r="AT28" i="1"/>
  <c r="AN1242" i="1"/>
  <c r="AN970" i="1"/>
  <c r="AN954" i="1"/>
  <c r="AN786" i="1"/>
  <c r="AN730" i="1"/>
  <c r="AN698" i="1"/>
  <c r="AN626" i="1"/>
  <c r="AN466" i="1"/>
  <c r="AN274" i="1"/>
  <c r="AN202" i="1"/>
  <c r="AP162" i="1"/>
  <c r="AN138" i="1"/>
  <c r="AT821" i="1"/>
  <c r="AT564" i="1"/>
  <c r="AS676" i="1"/>
  <c r="AS300" i="1"/>
  <c r="AP412" i="1"/>
  <c r="AN75" i="1"/>
  <c r="AP75" i="1"/>
  <c r="AT75" i="1"/>
  <c r="AS75" i="1"/>
  <c r="AT1045" i="1"/>
  <c r="AT853" i="1"/>
  <c r="AS821" i="1"/>
  <c r="AS740" i="1"/>
  <c r="AN988" i="1"/>
  <c r="AT988" i="1"/>
  <c r="AT685" i="1"/>
  <c r="AS28" i="1"/>
  <c r="AR749" i="1"/>
  <c r="AS749" i="1"/>
  <c r="AN685" i="1"/>
  <c r="AR685" i="1"/>
  <c r="AN1140" i="1"/>
  <c r="AP1140" i="1"/>
  <c r="AR1140" i="1"/>
  <c r="AS1140" i="1"/>
  <c r="AP1052" i="1"/>
  <c r="AN972" i="1"/>
  <c r="AP972" i="1"/>
  <c r="AR972" i="1"/>
  <c r="AS972" i="1"/>
  <c r="AR916" i="1"/>
  <c r="AS916" i="1"/>
  <c r="AN868" i="1"/>
  <c r="AP868" i="1"/>
  <c r="AS868" i="1"/>
  <c r="AR868" i="1"/>
  <c r="AP852" i="1"/>
  <c r="AR852" i="1"/>
  <c r="AN796" i="1"/>
  <c r="AP796" i="1"/>
  <c r="AR796" i="1"/>
  <c r="AR572" i="1"/>
  <c r="AP572" i="1"/>
  <c r="AS572" i="1"/>
  <c r="AN420" i="1"/>
  <c r="AP420" i="1"/>
  <c r="AS420" i="1"/>
  <c r="AR420" i="1"/>
  <c r="AR300" i="1"/>
  <c r="AP300" i="1"/>
  <c r="AN300" i="1"/>
  <c r="AN236" i="1"/>
  <c r="AP236" i="1"/>
  <c r="AR236" i="1"/>
  <c r="AN188" i="1"/>
  <c r="AP188" i="1"/>
  <c r="AS188" i="1"/>
  <c r="AN84" i="1"/>
  <c r="AP84" i="1"/>
  <c r="AT84" i="1"/>
  <c r="AS84" i="1"/>
  <c r="AR84" i="1"/>
  <c r="AN36" i="1"/>
  <c r="AR36" i="1"/>
  <c r="AP36" i="1"/>
  <c r="AT36" i="1"/>
  <c r="AT749" i="1"/>
  <c r="AT572" i="1"/>
  <c r="AR188" i="1"/>
  <c r="AS1237" i="1"/>
  <c r="AR1237" i="1"/>
  <c r="AP949" i="1"/>
  <c r="AN676" i="1"/>
  <c r="AP676" i="1"/>
  <c r="AR676" i="1"/>
  <c r="AR516" i="1"/>
  <c r="AN516" i="1"/>
  <c r="AN476" i="1"/>
  <c r="AR476" i="1"/>
  <c r="AP476" i="1"/>
  <c r="AS476" i="1"/>
  <c r="AR292" i="1"/>
  <c r="AN292" i="1"/>
  <c r="AP292" i="1"/>
  <c r="AN28" i="1"/>
  <c r="AP28" i="1"/>
  <c r="AR28" i="1"/>
  <c r="AT292" i="1"/>
  <c r="AS796" i="1"/>
  <c r="AP916" i="1"/>
  <c r="AT188" i="1"/>
  <c r="AS516" i="1"/>
  <c r="AP749" i="1"/>
  <c r="AR1173" i="1"/>
  <c r="AS237" i="1"/>
  <c r="AR237" i="1"/>
  <c r="AT237" i="1"/>
  <c r="AS1045" i="1"/>
  <c r="AP1148" i="1"/>
  <c r="AR1148" i="1"/>
  <c r="AP988" i="1"/>
  <c r="AR988" i="1"/>
  <c r="AR788" i="1"/>
  <c r="AP788" i="1"/>
  <c r="AS788" i="1"/>
  <c r="AN788" i="1"/>
  <c r="AN740" i="1"/>
  <c r="AP740" i="1"/>
  <c r="AR740" i="1"/>
  <c r="AN684" i="1"/>
  <c r="AP684" i="1"/>
  <c r="AR684" i="1"/>
  <c r="AS684" i="1"/>
  <c r="AN412" i="1"/>
  <c r="AR412" i="1"/>
  <c r="AS412" i="1"/>
  <c r="AN356" i="1"/>
  <c r="AR356" i="1"/>
  <c r="AP76" i="1"/>
  <c r="AT76" i="1"/>
  <c r="AS76" i="1"/>
  <c r="AT1140" i="1"/>
  <c r="AT916" i="1"/>
  <c r="AT725" i="1"/>
  <c r="AS292" i="1"/>
  <c r="AS236" i="1"/>
  <c r="AS36" i="1"/>
  <c r="AR75" i="1"/>
  <c r="AP137" i="1"/>
  <c r="AN1048" i="1"/>
  <c r="AP1048" i="1"/>
  <c r="AN1237" i="1"/>
  <c r="AP1237" i="1"/>
  <c r="AN1045" i="1"/>
  <c r="AP1045" i="1"/>
  <c r="AP853" i="1"/>
  <c r="AP821" i="1"/>
  <c r="AN749" i="1"/>
  <c r="AP685" i="1"/>
  <c r="AP501" i="1"/>
  <c r="AN237" i="1"/>
  <c r="AP237" i="1"/>
  <c r="AN564" i="1"/>
  <c r="AP564" i="1"/>
  <c r="AN76" i="1"/>
  <c r="AR76" i="1"/>
  <c r="AR135" i="1"/>
  <c r="AN135" i="1"/>
  <c r="AP135" i="1"/>
  <c r="AP874" i="1"/>
  <c r="AR874" i="1"/>
  <c r="AN1058" i="1"/>
  <c r="AN890" i="1"/>
  <c r="AR746" i="1"/>
  <c r="AN746" i="1"/>
  <c r="AR546" i="1"/>
  <c r="AN546" i="1"/>
  <c r="AP546" i="1"/>
  <c r="AP506" i="1"/>
  <c r="AN506" i="1"/>
  <c r="AR490" i="1"/>
  <c r="AN490" i="1"/>
  <c r="AP490" i="1"/>
  <c r="AN362" i="1"/>
  <c r="AN1106" i="1"/>
  <c r="AN323" i="1"/>
  <c r="AN666" i="1"/>
  <c r="AN258" i="1"/>
  <c r="AN1076" i="1"/>
  <c r="AN572" i="1"/>
  <c r="AM562" i="1"/>
  <c r="AO562" i="1" s="1"/>
  <c r="AN562" i="1"/>
  <c r="AM178" i="1"/>
  <c r="AO178" i="1" s="1"/>
  <c r="AN178" i="1"/>
  <c r="AM50" i="1"/>
  <c r="AO50" i="1" s="1"/>
  <c r="AN50" i="1"/>
  <c r="AM482" i="1"/>
  <c r="AO482" i="1" s="1"/>
  <c r="AN482" i="1"/>
  <c r="AM434" i="1"/>
  <c r="AO434" i="1" s="1"/>
  <c r="AN434" i="1"/>
  <c r="AN439" i="1"/>
  <c r="AN226" i="1"/>
  <c r="AN162" i="1"/>
  <c r="AF1077" i="1"/>
  <c r="AF749" i="1"/>
  <c r="AF725" i="1"/>
  <c r="AF1173" i="1"/>
  <c r="AF1261" i="1"/>
  <c r="AF1197" i="1"/>
  <c r="AF1133" i="1"/>
  <c r="AF1069" i="1"/>
  <c r="AF1013" i="1"/>
  <c r="AF941" i="1"/>
  <c r="AF917" i="1"/>
  <c r="AN917" i="1"/>
  <c r="AF885" i="1"/>
  <c r="AN885" i="1"/>
  <c r="AF877" i="1"/>
  <c r="AF813" i="1"/>
  <c r="AN789" i="1"/>
  <c r="AF789" i="1"/>
  <c r="AF757" i="1"/>
  <c r="AN757" i="1"/>
  <c r="AF693" i="1"/>
  <c r="AF661" i="1"/>
  <c r="AF629" i="1"/>
  <c r="AF621" i="1"/>
  <c r="AF597" i="1"/>
  <c r="AF565" i="1"/>
  <c r="AF557" i="1"/>
  <c r="AF533" i="1"/>
  <c r="AF493" i="1"/>
  <c r="AF469" i="1"/>
  <c r="AF437" i="1"/>
  <c r="AF429" i="1"/>
  <c r="AF405" i="1"/>
  <c r="AF373" i="1"/>
  <c r="AF365" i="1"/>
  <c r="AF341" i="1"/>
  <c r="AF309" i="1"/>
  <c r="AF301" i="1"/>
  <c r="AF277" i="1"/>
  <c r="AF245" i="1"/>
  <c r="AF1045" i="1"/>
  <c r="AF949" i="1"/>
  <c r="AN916" i="1"/>
  <c r="AN852" i="1"/>
  <c r="AF1237" i="1"/>
  <c r="AF685" i="1"/>
  <c r="AN1148" i="1"/>
  <c r="AF1265" i="1"/>
  <c r="AF1201" i="1"/>
  <c r="AF1137" i="1"/>
  <c r="AF1057" i="1"/>
  <c r="AF977" i="1"/>
  <c r="AF889" i="1"/>
  <c r="AF785" i="1"/>
  <c r="AF641" i="1"/>
  <c r="AF409" i="1"/>
  <c r="AF1257" i="1"/>
  <c r="AF1217" i="1"/>
  <c r="AF1169" i="1"/>
  <c r="AF1129" i="1"/>
  <c r="AF1089" i="1"/>
  <c r="AF1049" i="1"/>
  <c r="AF1017" i="1"/>
  <c r="AF985" i="1"/>
  <c r="AF945" i="1"/>
  <c r="AF913" i="1"/>
  <c r="AF865" i="1"/>
  <c r="AF841" i="1"/>
  <c r="AF809" i="1"/>
  <c r="AF761" i="1"/>
  <c r="AF745" i="1"/>
  <c r="AF713" i="1"/>
  <c r="AF697" i="1"/>
  <c r="AF681" i="1"/>
  <c r="AF649" i="1"/>
  <c r="AF617" i="1"/>
  <c r="AF585" i="1"/>
  <c r="AF569" i="1"/>
  <c r="AF553" i="1"/>
  <c r="AF537" i="1"/>
  <c r="AF521" i="1"/>
  <c r="AF505" i="1"/>
  <c r="AF473" i="1"/>
  <c r="AF457" i="1"/>
  <c r="AF441" i="1"/>
  <c r="AF417" i="1"/>
  <c r="AF393" i="1"/>
  <c r="AF377" i="1"/>
  <c r="AF361" i="1"/>
  <c r="AF345" i="1"/>
  <c r="AF329" i="1"/>
  <c r="AF305" i="1"/>
  <c r="AF281" i="1"/>
  <c r="AF265" i="1"/>
  <c r="AF249" i="1"/>
  <c r="AF233" i="1"/>
  <c r="AF217" i="1"/>
  <c r="AF201" i="1"/>
  <c r="AF185" i="1"/>
  <c r="AF1241" i="1"/>
  <c r="AF1209" i="1"/>
  <c r="AF1161" i="1"/>
  <c r="AF1121" i="1"/>
  <c r="AF1081" i="1"/>
  <c r="AF1033" i="1"/>
  <c r="AF1001" i="1"/>
  <c r="AF953" i="1"/>
  <c r="AF921" i="1"/>
  <c r="AF873" i="1"/>
  <c r="AF833" i="1"/>
  <c r="AF793" i="1"/>
  <c r="AF729" i="1"/>
  <c r="AF665" i="1"/>
  <c r="AF593" i="1"/>
  <c r="AF481" i="1"/>
  <c r="AF289" i="1"/>
  <c r="AF1249" i="1"/>
  <c r="AF1185" i="1"/>
  <c r="AF1113" i="1"/>
  <c r="AF1041" i="1"/>
  <c r="AF969" i="1"/>
  <c r="AF881" i="1"/>
  <c r="AF777" i="1"/>
  <c r="AF633" i="1"/>
  <c r="AF433" i="1"/>
  <c r="AK12" i="1"/>
  <c r="AD12" i="1"/>
  <c r="AF1273" i="1"/>
  <c r="AF1225" i="1"/>
  <c r="AF1177" i="1"/>
  <c r="AF1145" i="1"/>
  <c r="AF1097" i="1"/>
  <c r="AF1065" i="1"/>
  <c r="AF1009" i="1"/>
  <c r="AF961" i="1"/>
  <c r="AF929" i="1"/>
  <c r="AF897" i="1"/>
  <c r="AF849" i="1"/>
  <c r="AF825" i="1"/>
  <c r="AF801" i="1"/>
  <c r="AF753" i="1"/>
  <c r="AF737" i="1"/>
  <c r="AF705" i="1"/>
  <c r="AF689" i="1"/>
  <c r="AF657" i="1"/>
  <c r="AF625" i="1"/>
  <c r="AF609" i="1"/>
  <c r="AF577" i="1"/>
  <c r="AF561" i="1"/>
  <c r="AF545" i="1"/>
  <c r="AF529" i="1"/>
  <c r="AF513" i="1"/>
  <c r="AF489" i="1"/>
  <c r="AF465" i="1"/>
  <c r="AF449" i="1"/>
  <c r="AF425" i="1"/>
  <c r="AF401" i="1"/>
  <c r="AF385" i="1"/>
  <c r="AF369" i="1"/>
  <c r="AF353" i="1"/>
  <c r="AF337" i="1"/>
  <c r="AF321" i="1"/>
  <c r="AF297" i="1"/>
  <c r="AF273" i="1"/>
  <c r="AF257" i="1"/>
  <c r="AF241" i="1"/>
  <c r="AF225" i="1"/>
  <c r="AF209" i="1"/>
  <c r="AF193" i="1"/>
  <c r="AF177" i="1"/>
  <c r="AF14" i="1"/>
  <c r="AE12" i="1"/>
  <c r="AF12" i="1" s="1"/>
  <c r="AF1233" i="1"/>
  <c r="AF1193" i="1"/>
  <c r="AF1153" i="1"/>
  <c r="AF1105" i="1"/>
  <c r="AF1073" i="1"/>
  <c r="AF1025" i="1"/>
  <c r="AF993" i="1"/>
  <c r="AF937" i="1"/>
  <c r="AF905" i="1"/>
  <c r="AF857" i="1"/>
  <c r="AF817" i="1"/>
  <c r="AF769" i="1"/>
  <c r="AF721" i="1"/>
  <c r="AF673" i="1"/>
  <c r="AF601" i="1"/>
  <c r="AF497" i="1"/>
  <c r="AF313" i="1"/>
  <c r="AM834" i="1"/>
  <c r="AO834" i="1" s="1"/>
  <c r="AN898" i="1"/>
  <c r="AF97" i="1"/>
  <c r="AF105" i="1"/>
  <c r="AF81" i="1"/>
  <c r="AF137" i="1"/>
  <c r="AF169" i="1"/>
  <c r="AF161" i="1"/>
  <c r="AF153" i="1"/>
  <c r="AF145" i="1"/>
  <c r="AF129" i="1"/>
  <c r="AF121" i="1"/>
  <c r="AF113" i="1"/>
  <c r="AF89" i="1"/>
  <c r="AF73" i="1"/>
  <c r="AF65" i="1"/>
  <c r="AF57" i="1"/>
  <c r="AF49" i="1"/>
  <c r="AF41" i="1"/>
  <c r="AF33" i="1"/>
  <c r="AF25" i="1"/>
  <c r="AF17" i="1"/>
  <c r="AN949" i="1"/>
  <c r="AN853" i="1"/>
  <c r="AN821" i="1"/>
  <c r="AS1148" i="1"/>
  <c r="AT1148" i="1"/>
  <c r="AP1134" i="1"/>
  <c r="AR1134" i="1"/>
  <c r="AP870" i="1"/>
  <c r="AR870" i="1"/>
  <c r="AP782" i="1"/>
  <c r="AR782" i="1"/>
  <c r="AP1142" i="1"/>
  <c r="AR1142" i="1"/>
  <c r="AP942" i="1"/>
  <c r="AR942" i="1"/>
  <c r="AP766" i="1"/>
  <c r="AR766" i="1"/>
  <c r="AS1142" i="1"/>
  <c r="AS1134" i="1"/>
  <c r="AS942" i="1"/>
  <c r="AS870" i="1"/>
  <c r="AS782" i="1"/>
  <c r="AS766" i="1"/>
  <c r="AS758" i="1"/>
  <c r="AT1166" i="1"/>
  <c r="AT1142" i="1"/>
  <c r="AT1134" i="1"/>
  <c r="AT942" i="1"/>
  <c r="AT870" i="1"/>
  <c r="AT782" i="1"/>
  <c r="AT766" i="1"/>
  <c r="AN1142" i="1"/>
  <c r="AN1134" i="1"/>
  <c r="AN942" i="1"/>
  <c r="AN870" i="1"/>
  <c r="AN782" i="1"/>
  <c r="AN766" i="1"/>
  <c r="AN501" i="1" l="1"/>
  <c r="AT1077" i="1"/>
  <c r="AN146" i="1"/>
  <c r="AT146" i="1"/>
  <c r="AQ306" i="1"/>
  <c r="AR501" i="1"/>
  <c r="AT501" i="1"/>
  <c r="AS501" i="1"/>
  <c r="AQ146" i="1"/>
  <c r="AN306" i="1"/>
  <c r="AS146" i="1"/>
  <c r="AM931" i="1"/>
  <c r="AO931" i="1" s="1"/>
  <c r="AP146" i="1"/>
  <c r="AR146" i="1"/>
  <c r="AQ501" i="1"/>
  <c r="AS132" i="1"/>
  <c r="AQ949" i="1"/>
  <c r="AM132" i="1"/>
  <c r="AO132" i="1" s="1"/>
  <c r="AR132" i="1"/>
  <c r="AS137" i="1"/>
  <c r="AR1077" i="1"/>
  <c r="AM48" i="1"/>
  <c r="AO48" i="1" s="1"/>
  <c r="AS48" i="1"/>
  <c r="AS346" i="1"/>
  <c r="AT949" i="1"/>
  <c r="AS587" i="1"/>
  <c r="AT137" i="1"/>
  <c r="AP132" i="1"/>
  <c r="AR137" i="1"/>
  <c r="AP1077" i="1"/>
  <c r="AR472" i="1"/>
  <c r="AN346" i="1"/>
  <c r="AM346" i="1"/>
  <c r="AO346" i="1" s="1"/>
  <c r="AT105" i="1"/>
  <c r="AN1077" i="1"/>
  <c r="AN132" i="1"/>
  <c r="AN137" i="1"/>
  <c r="AN992" i="1"/>
  <c r="AT992" i="1"/>
  <c r="AR346" i="1"/>
  <c r="AR105" i="1"/>
  <c r="AT47" i="1"/>
  <c r="AT587" i="1"/>
  <c r="AN725" i="1"/>
  <c r="AP725" i="1"/>
  <c r="AT132" i="1"/>
  <c r="AP105" i="1"/>
  <c r="AR992" i="1"/>
  <c r="AQ725" i="1"/>
  <c r="AN587" i="1"/>
  <c r="AS105" i="1"/>
  <c r="AS1077" i="1"/>
  <c r="AR1109" i="1"/>
  <c r="AP587" i="1"/>
  <c r="AM105" i="1"/>
  <c r="AO105" i="1" s="1"/>
  <c r="AS992" i="1"/>
  <c r="AQ1077" i="1"/>
  <c r="AQ1048" i="1"/>
  <c r="AQ587" i="1"/>
  <c r="AR949" i="1"/>
  <c r="AN48" i="1"/>
  <c r="AT48" i="1"/>
  <c r="AT346" i="1"/>
  <c r="AR725" i="1"/>
  <c r="AS949" i="1"/>
  <c r="AP992" i="1"/>
  <c r="AN105" i="1"/>
  <c r="AR48" i="1"/>
  <c r="AP346" i="1"/>
  <c r="AR587" i="1"/>
  <c r="AS23" i="1"/>
  <c r="AT1114" i="1"/>
  <c r="AR23" i="1"/>
  <c r="AS1114" i="1"/>
  <c r="AQ472" i="1"/>
  <c r="AT23" i="1"/>
  <c r="AQ536" i="1"/>
  <c r="AP608" i="1"/>
  <c r="AT536" i="1"/>
  <c r="AP1242" i="1"/>
  <c r="AS754" i="1"/>
  <c r="AR754" i="1"/>
  <c r="AT362" i="1"/>
  <c r="AN23" i="1"/>
  <c r="AM754" i="1"/>
  <c r="AO754" i="1" s="1"/>
  <c r="AT1173" i="1"/>
  <c r="AN754" i="1"/>
  <c r="AP1173" i="1"/>
  <c r="AR1236" i="1"/>
  <c r="AN1173" i="1"/>
  <c r="AS1076" i="1"/>
  <c r="AN1236" i="1"/>
  <c r="AT356" i="1"/>
  <c r="AR536" i="1"/>
  <c r="AR1242" i="1"/>
  <c r="AM362" i="1"/>
  <c r="AO362" i="1" s="1"/>
  <c r="AS1242" i="1"/>
  <c r="AM1236" i="1"/>
  <c r="AO1236" i="1" s="1"/>
  <c r="AS1173" i="1"/>
  <c r="AT1076" i="1"/>
  <c r="AR1076" i="1"/>
  <c r="AP1236" i="1"/>
  <c r="AP536" i="1"/>
  <c r="AP754" i="1"/>
  <c r="AQ1242" i="1"/>
  <c r="AP23" i="1"/>
  <c r="AT754" i="1"/>
  <c r="AQ356" i="1"/>
  <c r="AQ1114" i="1"/>
  <c r="AQ23" i="1"/>
  <c r="AN371" i="1"/>
  <c r="AS356" i="1"/>
  <c r="AP1076" i="1"/>
  <c r="AS1236" i="1"/>
  <c r="AN536" i="1"/>
  <c r="AS536" i="1"/>
  <c r="AP362" i="1"/>
  <c r="AP356" i="1"/>
  <c r="AT1236" i="1"/>
  <c r="AN1114" i="1"/>
  <c r="AT1242" i="1"/>
  <c r="AQ1173" i="1"/>
  <c r="AN34" i="1"/>
  <c r="AP371" i="1"/>
  <c r="AQ608" i="1"/>
  <c r="AM608" i="1"/>
  <c r="AO608" i="1" s="1"/>
  <c r="AQ34" i="1"/>
  <c r="AN608" i="1"/>
  <c r="AS608" i="1"/>
  <c r="AP924" i="1"/>
  <c r="AR34" i="1"/>
  <c r="AT34" i="1"/>
  <c r="AP34" i="1"/>
  <c r="AT608" i="1"/>
  <c r="AS34" i="1"/>
  <c r="AT472" i="1"/>
  <c r="AR306" i="1"/>
  <c r="AN1154" i="1"/>
  <c r="AT1154" i="1"/>
  <c r="AR1154" i="1"/>
  <c r="AS306" i="1"/>
  <c r="AT306" i="1"/>
  <c r="AP472" i="1"/>
  <c r="AS1154" i="1"/>
  <c r="AN472" i="1"/>
  <c r="AS472" i="1"/>
  <c r="AP306" i="1"/>
  <c r="AR981" i="1"/>
  <c r="AP228" i="1"/>
  <c r="AP1109" i="1"/>
  <c r="AN1082" i="1"/>
  <c r="AT924" i="1"/>
  <c r="AT981" i="1"/>
  <c r="AR931" i="1"/>
  <c r="AR112" i="1"/>
  <c r="AS1120" i="1"/>
  <c r="AQ1109" i="1"/>
  <c r="AT931" i="1"/>
  <c r="AT81" i="1"/>
  <c r="AR736" i="1"/>
  <c r="AQ47" i="1"/>
  <c r="AQ137" i="1"/>
  <c r="AQ112" i="1"/>
  <c r="AM47" i="1"/>
  <c r="AO47" i="1" s="1"/>
  <c r="AM520" i="1"/>
  <c r="AO520" i="1" s="1"/>
  <c r="AQ81" i="1"/>
  <c r="AQ514" i="1"/>
  <c r="AM922" i="1"/>
  <c r="AO922" i="1" s="1"/>
  <c r="AM1082" i="1"/>
  <c r="AO1082" i="1" s="1"/>
  <c r="AM981" i="1"/>
  <c r="AO981" i="1" s="1"/>
  <c r="AM579" i="1"/>
  <c r="AO579" i="1" s="1"/>
  <c r="AQ931" i="1"/>
  <c r="AQ1059" i="1"/>
  <c r="AM1109" i="1"/>
  <c r="AO1109" i="1" s="1"/>
  <c r="AM228" i="1"/>
  <c r="AO228" i="1" s="1"/>
  <c r="AM924" i="1"/>
  <c r="AO924" i="1" s="1"/>
  <c r="AM1052" i="1"/>
  <c r="AO1052" i="1" s="1"/>
  <c r="AN1109" i="1"/>
  <c r="AN1052" i="1"/>
  <c r="AN579" i="1"/>
  <c r="AS931" i="1"/>
  <c r="AP112" i="1"/>
  <c r="AQ1120" i="1"/>
  <c r="AT112" i="1"/>
  <c r="AT520" i="1"/>
  <c r="AT1120" i="1"/>
  <c r="AR514" i="1"/>
  <c r="AS1059" i="1"/>
  <c r="AQ228" i="1"/>
  <c r="AP47" i="1"/>
  <c r="AM1093" i="1"/>
  <c r="AO1093" i="1" s="1"/>
  <c r="AS579" i="1"/>
  <c r="AS47" i="1"/>
  <c r="AQ119" i="1"/>
  <c r="AQ447" i="1"/>
  <c r="AQ520" i="1"/>
  <c r="AN1120" i="1"/>
  <c r="AS924" i="1"/>
  <c r="AT1109" i="1"/>
  <c r="AM112" i="1"/>
  <c r="AO112" i="1" s="1"/>
  <c r="AP1120" i="1"/>
  <c r="AN112" i="1"/>
  <c r="AP520" i="1"/>
  <c r="AP514" i="1"/>
  <c r="AQ924" i="1"/>
  <c r="AS1082" i="1"/>
  <c r="AT228" i="1"/>
  <c r="AR81" i="1"/>
  <c r="AS514" i="1"/>
  <c r="AR47" i="1"/>
  <c r="AN514" i="1"/>
  <c r="AT1052" i="1"/>
  <c r="AN922" i="1"/>
  <c r="AQ744" i="1"/>
  <c r="AS520" i="1"/>
  <c r="AP81" i="1"/>
  <c r="AR1082" i="1"/>
  <c r="AQ1052" i="1"/>
  <c r="AQ1082" i="1"/>
  <c r="AQ981" i="1"/>
  <c r="AT514" i="1"/>
  <c r="AS228" i="1"/>
  <c r="AS981" i="1"/>
  <c r="AN520" i="1"/>
  <c r="AR922" i="1"/>
  <c r="AP744" i="1"/>
  <c r="AR1059" i="1"/>
  <c r="AN744" i="1"/>
  <c r="AN228" i="1"/>
  <c r="AP981" i="1"/>
  <c r="AS1052" i="1"/>
  <c r="AP922" i="1"/>
  <c r="AT922" i="1"/>
  <c r="AN931" i="1"/>
  <c r="AM81" i="1"/>
  <c r="AO81" i="1" s="1"/>
  <c r="AS81" i="1"/>
  <c r="AR924" i="1"/>
  <c r="AS922" i="1"/>
  <c r="AP1059" i="1"/>
  <c r="AR579" i="1"/>
  <c r="AQ579" i="1"/>
  <c r="AP1093" i="1"/>
  <c r="AN1093" i="1"/>
  <c r="AR974" i="1"/>
  <c r="AS744" i="1"/>
  <c r="AP136" i="1"/>
  <c r="AN696" i="1"/>
  <c r="AT974" i="1"/>
  <c r="AP1005" i="1"/>
  <c r="AP1166" i="1"/>
  <c r="AN829" i="1"/>
  <c r="AN82" i="1"/>
  <c r="AS136" i="1"/>
  <c r="AT317" i="1"/>
  <c r="AP956" i="1"/>
  <c r="AT744" i="1"/>
  <c r="AN974" i="1"/>
  <c r="AQ696" i="1"/>
  <c r="AR744" i="1"/>
  <c r="AR622" i="1"/>
  <c r="AN820" i="1"/>
  <c r="AP508" i="1"/>
  <c r="AN388" i="1"/>
  <c r="AT179" i="1"/>
  <c r="AS179" i="1"/>
  <c r="AS974" i="1"/>
  <c r="AT956" i="1"/>
  <c r="AN279" i="1"/>
  <c r="AN372" i="1"/>
  <c r="AP644" i="1"/>
  <c r="AQ1228" i="1"/>
  <c r="AS956" i="1"/>
  <c r="AN956" i="1"/>
  <c r="AN900" i="1"/>
  <c r="AQ136" i="1"/>
  <c r="AT136" i="1"/>
  <c r="AN909" i="1"/>
  <c r="AP1188" i="1"/>
  <c r="AS181" i="1"/>
  <c r="AT104" i="1"/>
  <c r="AP181" i="1"/>
  <c r="AP909" i="1"/>
  <c r="AP1124" i="1"/>
  <c r="AN1124" i="1"/>
  <c r="AP82" i="1"/>
  <c r="AM404" i="1"/>
  <c r="AO404" i="1" s="1"/>
  <c r="AN1030" i="1"/>
  <c r="AS630" i="1"/>
  <c r="AS371" i="1"/>
  <c r="AS1093" i="1"/>
  <c r="AR1093" i="1"/>
  <c r="AN283" i="1"/>
  <c r="AN607" i="1"/>
  <c r="AR995" i="1"/>
  <c r="AT371" i="1"/>
  <c r="AR371" i="1"/>
  <c r="AP607" i="1"/>
  <c r="AR787" i="1"/>
  <c r="AS607" i="1"/>
  <c r="AS558" i="1"/>
  <c r="AP294" i="1"/>
  <c r="AR1172" i="1"/>
  <c r="AP1172" i="1"/>
  <c r="AT1000" i="1"/>
  <c r="AN104" i="1"/>
  <c r="AS104" i="1"/>
  <c r="AR503" i="1"/>
  <c r="AN781" i="1"/>
  <c r="AP104" i="1"/>
  <c r="AP70" i="1"/>
  <c r="AN1000" i="1"/>
  <c r="AR107" i="1"/>
  <c r="AP1000" i="1"/>
  <c r="AN107" i="1"/>
  <c r="AQ107" i="1"/>
  <c r="AM1000" i="1"/>
  <c r="AO1000" i="1" s="1"/>
  <c r="AP107" i="1"/>
  <c r="AS1000" i="1"/>
  <c r="AT107" i="1"/>
  <c r="AM107" i="1"/>
  <c r="AO107" i="1" s="1"/>
  <c r="AT700" i="1"/>
  <c r="AP404" i="1"/>
  <c r="AR104" i="1"/>
  <c r="AQ104" i="1"/>
  <c r="AR1000" i="1"/>
  <c r="AN971" i="1"/>
  <c r="AS581" i="1"/>
  <c r="AT716" i="1"/>
  <c r="AN1007" i="1"/>
  <c r="AN232" i="1"/>
  <c r="AP232" i="1"/>
  <c r="AM755" i="1"/>
  <c r="AO755" i="1" s="1"/>
  <c r="AR755" i="1"/>
  <c r="AS176" i="1"/>
  <c r="AM1219" i="1"/>
  <c r="AO1219" i="1" s="1"/>
  <c r="AN379" i="1"/>
  <c r="AP1219" i="1"/>
  <c r="AM971" i="1"/>
  <c r="AO971" i="1" s="1"/>
  <c r="AN335" i="1"/>
  <c r="AM835" i="1"/>
  <c r="AO835" i="1" s="1"/>
  <c r="AT335" i="1"/>
  <c r="AQ539" i="1"/>
  <c r="AN203" i="1"/>
  <c r="AN835" i="1"/>
  <c r="AM232" i="1"/>
  <c r="AO232" i="1" s="1"/>
  <c r="AR335" i="1"/>
  <c r="AN26" i="1"/>
  <c r="AN402" i="1"/>
  <c r="AR758" i="1"/>
  <c r="AP335" i="1"/>
  <c r="AT232" i="1"/>
  <c r="AQ335" i="1"/>
  <c r="AP758" i="1"/>
  <c r="AR21" i="1"/>
  <c r="AS232" i="1"/>
  <c r="AM335" i="1"/>
  <c r="AO335" i="1" s="1"/>
  <c r="AN758" i="1"/>
  <c r="AT758" i="1"/>
  <c r="AN488" i="1"/>
  <c r="AR232" i="1"/>
  <c r="AT67" i="1"/>
  <c r="AR488" i="1"/>
  <c r="AR235" i="1"/>
  <c r="AS742" i="1"/>
  <c r="AP683" i="1"/>
  <c r="AS669" i="1"/>
  <c r="AR1219" i="1"/>
  <c r="AR835" i="1"/>
  <c r="AS696" i="1"/>
  <c r="AN755" i="1"/>
  <c r="AP755" i="1"/>
  <c r="AS1219" i="1"/>
  <c r="AP835" i="1"/>
  <c r="AP696" i="1"/>
  <c r="AP379" i="1"/>
  <c r="AN683" i="1"/>
  <c r="AN44" i="1"/>
  <c r="AT1219" i="1"/>
  <c r="AP1075" i="1"/>
  <c r="AN635" i="1"/>
  <c r="AN1219" i="1"/>
  <c r="AS623" i="1"/>
  <c r="AS488" i="1"/>
  <c r="AR115" i="1"/>
  <c r="AQ835" i="1"/>
  <c r="AT696" i="1"/>
  <c r="AP115" i="1"/>
  <c r="AP971" i="1"/>
  <c r="AT835" i="1"/>
  <c r="AR696" i="1"/>
  <c r="AT488" i="1"/>
  <c r="AP402" i="1"/>
  <c r="AR699" i="1"/>
  <c r="AQ488" i="1"/>
  <c r="AP682" i="1"/>
  <c r="AS683" i="1"/>
  <c r="AN67" i="1"/>
  <c r="AP488" i="1"/>
  <c r="AN459" i="1"/>
  <c r="AR683" i="1"/>
  <c r="AT26" i="1"/>
  <c r="AR871" i="1"/>
  <c r="AN1118" i="1"/>
  <c r="AS622" i="1"/>
  <c r="AT1101" i="1"/>
  <c r="AR1066" i="1"/>
  <c r="AR958" i="1"/>
  <c r="AM1112" i="1"/>
  <c r="AO1112" i="1" s="1"/>
  <c r="AT990" i="1"/>
  <c r="AR558" i="1"/>
  <c r="AP974" i="1"/>
  <c r="AS1005" i="1"/>
  <c r="AN1005" i="1"/>
  <c r="AS1061" i="1"/>
  <c r="AM1272" i="1"/>
  <c r="AO1272" i="1" s="1"/>
  <c r="AP368" i="1"/>
  <c r="AR455" i="1"/>
  <c r="AP622" i="1"/>
  <c r="AS613" i="1"/>
  <c r="AN830" i="1"/>
  <c r="AM328" i="1"/>
  <c r="AO328" i="1" s="1"/>
  <c r="AT368" i="1"/>
  <c r="AN455" i="1"/>
  <c r="AP99" i="1"/>
  <c r="AP455" i="1"/>
  <c r="AP1118" i="1"/>
  <c r="AN366" i="1"/>
  <c r="AS646" i="1"/>
  <c r="AN622" i="1"/>
  <c r="AT1005" i="1"/>
  <c r="AN1167" i="1"/>
  <c r="AQ679" i="1"/>
  <c r="AQ368" i="1"/>
  <c r="AS368" i="1"/>
  <c r="AS1118" i="1"/>
  <c r="AT622" i="1"/>
  <c r="AR798" i="1"/>
  <c r="AM951" i="1"/>
  <c r="AO951" i="1" s="1"/>
  <c r="AN368" i="1"/>
  <c r="AR368" i="1"/>
  <c r="AQ455" i="1"/>
  <c r="AS455" i="1"/>
  <c r="AT455" i="1"/>
  <c r="AR607" i="1"/>
  <c r="AQ26" i="1"/>
  <c r="AQ316" i="1"/>
  <c r="AM622" i="1"/>
  <c r="AO622" i="1" s="1"/>
  <c r="AT1118" i="1"/>
  <c r="AS102" i="1"/>
  <c r="AP934" i="1"/>
  <c r="AR820" i="1"/>
  <c r="AT508" i="1"/>
  <c r="AR900" i="1"/>
  <c r="AQ371" i="1"/>
  <c r="AM402" i="1"/>
  <c r="AO402" i="1" s="1"/>
  <c r="AP67" i="1"/>
  <c r="AR1239" i="1"/>
  <c r="AS402" i="1"/>
  <c r="AR934" i="1"/>
  <c r="AN934" i="1"/>
  <c r="AS798" i="1"/>
  <c r="AS366" i="1"/>
  <c r="AP118" i="1"/>
  <c r="AT324" i="1"/>
  <c r="AN682" i="1"/>
  <c r="AN995" i="1"/>
  <c r="AM67" i="1"/>
  <c r="AO67" i="1" s="1"/>
  <c r="AR682" i="1"/>
  <c r="AP995" i="1"/>
  <c r="AN787" i="1"/>
  <c r="AS995" i="1"/>
  <c r="AT995" i="1"/>
  <c r="AM102" i="1"/>
  <c r="AO102" i="1" s="1"/>
  <c r="AR366" i="1"/>
  <c r="AN311" i="1"/>
  <c r="AN1125" i="1"/>
  <c r="AR1228" i="1"/>
  <c r="AN331" i="1"/>
  <c r="AR1124" i="1"/>
  <c r="AM995" i="1"/>
  <c r="AO995" i="1" s="1"/>
  <c r="AP26" i="1"/>
  <c r="AP787" i="1"/>
  <c r="AS787" i="1"/>
  <c r="AN470" i="1"/>
  <c r="AT966" i="1"/>
  <c r="AM566" i="1"/>
  <c r="AO566" i="1" s="1"/>
  <c r="AM222" i="1"/>
  <c r="AO222" i="1" s="1"/>
  <c r="AS934" i="1"/>
  <c r="AP366" i="1"/>
  <c r="AR470" i="1"/>
  <c r="AN1228" i="1"/>
  <c r="AP717" i="1"/>
  <c r="AT909" i="1"/>
  <c r="AS1124" i="1"/>
  <c r="AS26" i="1"/>
  <c r="AM26" i="1"/>
  <c r="AO26" i="1" s="1"/>
  <c r="AR402" i="1"/>
  <c r="AP539" i="1"/>
  <c r="AT539" i="1"/>
  <c r="AN539" i="1"/>
  <c r="AR539" i="1"/>
  <c r="AM539" i="1"/>
  <c r="AO539" i="1" s="1"/>
  <c r="AM907" i="1"/>
  <c r="AO907" i="1" s="1"/>
  <c r="AM139" i="1"/>
  <c r="AO139" i="1" s="1"/>
  <c r="AN389" i="1"/>
  <c r="AS303" i="1"/>
  <c r="AN965" i="1"/>
  <c r="AN936" i="1"/>
  <c r="AR303" i="1"/>
  <c r="AP911" i="1"/>
  <c r="AR940" i="1"/>
  <c r="AQ776" i="1"/>
  <c r="AS936" i="1"/>
  <c r="AN1085" i="1"/>
  <c r="AP139" i="1"/>
  <c r="AT156" i="1"/>
  <c r="AR936" i="1"/>
  <c r="AM106" i="1"/>
  <c r="AO106" i="1" s="1"/>
  <c r="AQ196" i="1"/>
  <c r="AN739" i="1"/>
  <c r="AQ139" i="1"/>
  <c r="AN106" i="1"/>
  <c r="AN636" i="1"/>
  <c r="AT229" i="1"/>
  <c r="AT936" i="1"/>
  <c r="AN139" i="1"/>
  <c r="AR1222" i="1"/>
  <c r="AN907" i="1"/>
  <c r="AP275" i="1"/>
  <c r="AR139" i="1"/>
  <c r="AR62" i="1"/>
  <c r="AP1254" i="1"/>
  <c r="AT613" i="1"/>
  <c r="AP936" i="1"/>
  <c r="AS458" i="1"/>
  <c r="AS291" i="1"/>
  <c r="AQ936" i="1"/>
  <c r="AT1222" i="1"/>
  <c r="AM1117" i="1"/>
  <c r="AO1117" i="1" s="1"/>
  <c r="AP613" i="1"/>
  <c r="AP1117" i="1"/>
  <c r="AT1156" i="1"/>
  <c r="AP216" i="1"/>
  <c r="AN206" i="1"/>
  <c r="AS550" i="1"/>
  <c r="AM206" i="1"/>
  <c r="AO206" i="1" s="1"/>
  <c r="AS862" i="1"/>
  <c r="AN328" i="1"/>
  <c r="AN851" i="1"/>
  <c r="AP875" i="1"/>
  <c r="AN99" i="1"/>
  <c r="AP908" i="1"/>
  <c r="AR99" i="1"/>
  <c r="AM430" i="1"/>
  <c r="AO430" i="1" s="1"/>
  <c r="AR149" i="1"/>
  <c r="AQ424" i="1"/>
  <c r="AT464" i="1"/>
  <c r="AT328" i="1"/>
  <c r="AS424" i="1"/>
  <c r="AP271" i="1"/>
  <c r="AM99" i="1"/>
  <c r="AO99" i="1" s="1"/>
  <c r="AN430" i="1"/>
  <c r="AM670" i="1"/>
  <c r="AO670" i="1" s="1"/>
  <c r="AN94" i="1"/>
  <c r="AN862" i="1"/>
  <c r="AP430" i="1"/>
  <c r="AP670" i="1"/>
  <c r="AM94" i="1"/>
  <c r="AO94" i="1" s="1"/>
  <c r="AS494" i="1"/>
  <c r="AR1174" i="1"/>
  <c r="AT445" i="1"/>
  <c r="AP1156" i="1"/>
  <c r="AP424" i="1"/>
  <c r="AS328" i="1"/>
  <c r="AR424" i="1"/>
  <c r="AN670" i="1"/>
  <c r="AP421" i="1"/>
  <c r="AM550" i="1"/>
  <c r="AO550" i="1" s="1"/>
  <c r="AR494" i="1"/>
  <c r="AN131" i="1"/>
  <c r="AM424" i="1"/>
  <c r="AO424" i="1" s="1"/>
  <c r="AP1131" i="1"/>
  <c r="AP328" i="1"/>
  <c r="AT424" i="1"/>
  <c r="AT99" i="1"/>
  <c r="AR862" i="1"/>
  <c r="AP517" i="1"/>
  <c r="AM643" i="1"/>
  <c r="AO643" i="1" s="1"/>
  <c r="AR328" i="1"/>
  <c r="AS99" i="1"/>
  <c r="AP1222" i="1"/>
  <c r="AP149" i="1"/>
  <c r="AS211" i="1"/>
  <c r="AR275" i="1"/>
  <c r="AN275" i="1"/>
  <c r="AP211" i="1"/>
  <c r="AS1222" i="1"/>
  <c r="AN149" i="1"/>
  <c r="AR477" i="1"/>
  <c r="AT1141" i="1"/>
  <c r="AN460" i="1"/>
  <c r="AP567" i="1"/>
  <c r="AQ477" i="1"/>
  <c r="AR1112" i="1"/>
  <c r="AP363" i="1"/>
  <c r="AR211" i="1"/>
  <c r="AS131" i="1"/>
  <c r="AQ211" i="1"/>
  <c r="AN477" i="1"/>
  <c r="AP701" i="1"/>
  <c r="AN464" i="1"/>
  <c r="AN567" i="1"/>
  <c r="AT211" i="1"/>
  <c r="AS464" i="1"/>
  <c r="AR131" i="1"/>
  <c r="AQ67" i="1"/>
  <c r="AT150" i="1"/>
  <c r="AT542" i="1"/>
  <c r="AR61" i="1"/>
  <c r="AS701" i="1"/>
  <c r="AR1156" i="1"/>
  <c r="AR29" i="1"/>
  <c r="AQ131" i="1"/>
  <c r="AP131" i="1"/>
  <c r="AR67" i="1"/>
  <c r="AP150" i="1"/>
  <c r="AM542" i="1"/>
  <c r="AO542" i="1" s="1"/>
  <c r="AR542" i="1"/>
  <c r="AN1165" i="1"/>
  <c r="AR701" i="1"/>
  <c r="AP1165" i="1"/>
  <c r="AN212" i="1"/>
  <c r="AR484" i="1"/>
  <c r="AP464" i="1"/>
  <c r="AQ275" i="1"/>
  <c r="AT275" i="1"/>
  <c r="AT131" i="1"/>
  <c r="AN150" i="1"/>
  <c r="AN542" i="1"/>
  <c r="AS542" i="1"/>
  <c r="AT828" i="1"/>
  <c r="AP542" i="1"/>
  <c r="AR358" i="1"/>
  <c r="AN701" i="1"/>
  <c r="AN1213" i="1"/>
  <c r="AP308" i="1"/>
  <c r="AR389" i="1"/>
  <c r="AN1132" i="1"/>
  <c r="AM464" i="1"/>
  <c r="AO464" i="1" s="1"/>
  <c r="AS1152" i="1"/>
  <c r="AR464" i="1"/>
  <c r="AN211" i="1"/>
  <c r="AS275" i="1"/>
  <c r="AN951" i="1"/>
  <c r="AM463" i="1"/>
  <c r="AO463" i="1" s="1"/>
  <c r="AN598" i="1"/>
  <c r="AS22" i="1"/>
  <c r="AS270" i="1"/>
  <c r="AT1212" i="1"/>
  <c r="AM279" i="1"/>
  <c r="AO279" i="1" s="1"/>
  <c r="AM851" i="1"/>
  <c r="AO851" i="1" s="1"/>
  <c r="AN293" i="1"/>
  <c r="AR804" i="1"/>
  <c r="AP204" i="1"/>
  <c r="AR463" i="1"/>
  <c r="AT797" i="1"/>
  <c r="AN823" i="1"/>
  <c r="AQ303" i="1"/>
  <c r="AQ1066" i="1"/>
  <c r="AM503" i="1"/>
  <c r="AO503" i="1" s="1"/>
  <c r="AM803" i="1"/>
  <c r="AO803" i="1" s="1"/>
  <c r="AT395" i="1"/>
  <c r="AR22" i="1"/>
  <c r="AN204" i="1"/>
  <c r="AN39" i="1"/>
  <c r="AM823" i="1"/>
  <c r="AO823" i="1" s="1"/>
  <c r="AR442" i="1"/>
  <c r="AT503" i="1"/>
  <c r="AP1002" i="1"/>
  <c r="AQ503" i="1"/>
  <c r="AP29" i="1"/>
  <c r="AP229" i="1"/>
  <c r="AN589" i="1"/>
  <c r="AP797" i="1"/>
  <c r="AP1245" i="1"/>
  <c r="AN141" i="1"/>
  <c r="AN463" i="1"/>
  <c r="AT548" i="1"/>
  <c r="AR1245" i="1"/>
  <c r="AP1119" i="1"/>
  <c r="AM1263" i="1"/>
  <c r="AO1263" i="1" s="1"/>
  <c r="AR351" i="1"/>
  <c r="AQ395" i="1"/>
  <c r="AQ1007" i="1"/>
  <c r="AS395" i="1"/>
  <c r="AS1245" i="1"/>
  <c r="AP463" i="1"/>
  <c r="AN503" i="1"/>
  <c r="AM843" i="1"/>
  <c r="AO843" i="1" s="1"/>
  <c r="AN29" i="1"/>
  <c r="AR229" i="1"/>
  <c r="AN1245" i="1"/>
  <c r="AS141" i="1"/>
  <c r="AS588" i="1"/>
  <c r="AS229" i="1"/>
  <c r="AN906" i="1"/>
  <c r="AR951" i="1"/>
  <c r="AR395" i="1"/>
  <c r="AR179" i="1"/>
  <c r="AQ386" i="1"/>
  <c r="AN270" i="1"/>
  <c r="AR1078" i="1"/>
  <c r="AN302" i="1"/>
  <c r="AM526" i="1"/>
  <c r="AO526" i="1" s="1"/>
  <c r="AR526" i="1"/>
  <c r="AS302" i="1"/>
  <c r="AS1212" i="1"/>
  <c r="AM302" i="1"/>
  <c r="AO302" i="1" s="1"/>
  <c r="AS814" i="1"/>
  <c r="AP526" i="1"/>
  <c r="AR302" i="1"/>
  <c r="AN797" i="1"/>
  <c r="AN109" i="1"/>
  <c r="AR623" i="1"/>
  <c r="AN148" i="1"/>
  <c r="AN179" i="1"/>
  <c r="AS448" i="1"/>
  <c r="AP951" i="1"/>
  <c r="AN395" i="1"/>
  <c r="AS503" i="1"/>
  <c r="AP395" i="1"/>
  <c r="AT842" i="1"/>
  <c r="AT139" i="1"/>
  <c r="AT22" i="1"/>
  <c r="AM952" i="1"/>
  <c r="AO952" i="1" s="1"/>
  <c r="AN1119" i="1"/>
  <c r="AN22" i="1"/>
  <c r="AM22" i="1"/>
  <c r="AO22" i="1" s="1"/>
  <c r="AN526" i="1"/>
  <c r="AT814" i="1"/>
  <c r="AP22" i="1"/>
  <c r="AT302" i="1"/>
  <c r="AM358" i="1"/>
  <c r="AO358" i="1" s="1"/>
  <c r="AP302" i="1"/>
  <c r="AP141" i="1"/>
  <c r="AN623" i="1"/>
  <c r="AT996" i="1"/>
  <c r="AS724" i="1"/>
  <c r="AT29" i="1"/>
  <c r="AT951" i="1"/>
  <c r="AQ951" i="1"/>
  <c r="AP219" i="1"/>
  <c r="AP842" i="1"/>
  <c r="AR906" i="1"/>
  <c r="AP279" i="1"/>
  <c r="AT875" i="1"/>
  <c r="AP906" i="1"/>
  <c r="AM483" i="1"/>
  <c r="AO483" i="1" s="1"/>
  <c r="AR1055" i="1"/>
  <c r="AM974" i="1"/>
  <c r="AO974" i="1" s="1"/>
  <c r="AM399" i="1"/>
  <c r="AO399" i="1" s="1"/>
  <c r="AQ179" i="1"/>
  <c r="AP862" i="1"/>
  <c r="AR1189" i="1"/>
  <c r="AS965" i="1"/>
  <c r="AS279" i="1"/>
  <c r="AQ739" i="1"/>
  <c r="AM586" i="1"/>
  <c r="AO586" i="1" s="1"/>
  <c r="AN1189" i="1"/>
  <c r="AQ623" i="1"/>
  <c r="AR279" i="1"/>
  <c r="AQ1132" i="1"/>
  <c r="AS906" i="1"/>
  <c r="AQ787" i="1"/>
  <c r="AP1029" i="1"/>
  <c r="AP1213" i="1"/>
  <c r="AT623" i="1"/>
  <c r="AM623" i="1"/>
  <c r="AO623" i="1" s="1"/>
  <c r="AR483" i="1"/>
  <c r="AQ279" i="1"/>
  <c r="AQ906" i="1"/>
  <c r="AT134" i="1"/>
  <c r="AT1029" i="1"/>
  <c r="AP179" i="1"/>
  <c r="AQ483" i="1"/>
  <c r="AS1070" i="1"/>
  <c r="AN1074" i="1"/>
  <c r="AT906" i="1"/>
  <c r="AS838" i="1"/>
  <c r="AR133" i="1"/>
  <c r="AS1172" i="1"/>
  <c r="AT52" i="1"/>
  <c r="AT1028" i="1"/>
  <c r="AQ133" i="1"/>
  <c r="AS702" i="1"/>
  <c r="AP1062" i="1"/>
  <c r="AR406" i="1"/>
  <c r="AA12" i="1"/>
  <c r="AP1258" i="1"/>
  <c r="AR52" i="1"/>
  <c r="AP1100" i="1"/>
  <c r="AN133" i="1"/>
  <c r="AR1188" i="1"/>
  <c r="AP100" i="1"/>
  <c r="AP1044" i="1"/>
  <c r="AN1172" i="1"/>
  <c r="AS404" i="1"/>
  <c r="AS556" i="1"/>
  <c r="AN1188" i="1"/>
  <c r="AN260" i="1"/>
  <c r="AP1028" i="1"/>
  <c r="AR1061" i="1"/>
  <c r="AS85" i="1"/>
  <c r="AT764" i="1"/>
  <c r="AS100" i="1"/>
  <c r="AN699" i="1"/>
  <c r="AP1138" i="1"/>
  <c r="AM1100" i="1"/>
  <c r="AO1100" i="1" s="1"/>
  <c r="AR791" i="1"/>
  <c r="AP43" i="1"/>
  <c r="AM133" i="1"/>
  <c r="AO133" i="1" s="1"/>
  <c r="AM781" i="1"/>
  <c r="AO781" i="1" s="1"/>
  <c r="AR1202" i="1"/>
  <c r="AQ1192" i="1"/>
  <c r="AR100" i="1"/>
  <c r="AT1188" i="1"/>
  <c r="AQ1100" i="1"/>
  <c r="AM310" i="1"/>
  <c r="AO310" i="1" s="1"/>
  <c r="AN1029" i="1"/>
  <c r="AN1258" i="1"/>
  <c r="AN52" i="1"/>
  <c r="AN756" i="1"/>
  <c r="AN1100" i="1"/>
  <c r="AN671" i="1"/>
  <c r="AT556" i="1"/>
  <c r="AP52" i="1"/>
  <c r="AN100" i="1"/>
  <c r="AN1044" i="1"/>
  <c r="AP556" i="1"/>
  <c r="AN700" i="1"/>
  <c r="AS1028" i="1"/>
  <c r="AT1044" i="1"/>
  <c r="AP133" i="1"/>
  <c r="AM1028" i="1"/>
  <c r="AO1028" i="1" s="1"/>
  <c r="AP242" i="1"/>
  <c r="AM27" i="1"/>
  <c r="AO27" i="1" s="1"/>
  <c r="AR1138" i="1"/>
  <c r="AM1172" i="1"/>
  <c r="AO1172" i="1" s="1"/>
  <c r="AN1028" i="1"/>
  <c r="AS52" i="1"/>
  <c r="AS1188" i="1"/>
  <c r="AR556" i="1"/>
  <c r="AR1028" i="1"/>
  <c r="AP459" i="1"/>
  <c r="AT459" i="1"/>
  <c r="AR154" i="1"/>
  <c r="AP1202" i="1"/>
  <c r="AQ1172" i="1"/>
  <c r="AS43" i="1"/>
  <c r="AN43" i="1"/>
  <c r="AQ459" i="1"/>
  <c r="AR1044" i="1"/>
  <c r="AT838" i="1"/>
  <c r="AP1110" i="1"/>
  <c r="AR756" i="1"/>
  <c r="AR317" i="1"/>
  <c r="AS756" i="1"/>
  <c r="AS133" i="1"/>
  <c r="AT243" i="1"/>
  <c r="AN838" i="1"/>
  <c r="AR838" i="1"/>
  <c r="AN221" i="1"/>
  <c r="AR764" i="1"/>
  <c r="AS51" i="1"/>
  <c r="AP756" i="1"/>
  <c r="AT1100" i="1"/>
  <c r="AN706" i="1"/>
  <c r="AR1100" i="1"/>
  <c r="AR459" i="1"/>
  <c r="AN90" i="1"/>
  <c r="AN154" i="1"/>
  <c r="AN1202" i="1"/>
  <c r="AS195" i="1"/>
  <c r="AS459" i="1"/>
  <c r="AS1258" i="1"/>
  <c r="AS699" i="1"/>
  <c r="AP723" i="1"/>
  <c r="AQ699" i="1"/>
  <c r="AT699" i="1"/>
  <c r="AQ43" i="1"/>
  <c r="AN404" i="1"/>
  <c r="AP764" i="1"/>
  <c r="AN556" i="1"/>
  <c r="AS1029" i="1"/>
  <c r="AT404" i="1"/>
  <c r="AN399" i="1"/>
  <c r="AM421" i="1"/>
  <c r="AO421" i="1" s="1"/>
  <c r="AS154" i="1"/>
  <c r="AP330" i="1"/>
  <c r="AQ1258" i="1"/>
  <c r="AQ52" i="1"/>
  <c r="AT1202" i="1"/>
  <c r="AQ756" i="1"/>
  <c r="AM582" i="1"/>
  <c r="AO582" i="1" s="1"/>
  <c r="AN764" i="1"/>
  <c r="AN959" i="1"/>
  <c r="AR404" i="1"/>
  <c r="AT573" i="1"/>
  <c r="AP1189" i="1"/>
  <c r="AN330" i="1"/>
  <c r="AS764" i="1"/>
  <c r="AP699" i="1"/>
  <c r="AQ399" i="1"/>
  <c r="AM580" i="1"/>
  <c r="AO580" i="1" s="1"/>
  <c r="AP154" i="1"/>
  <c r="AT43" i="1"/>
  <c r="AR43" i="1"/>
  <c r="AP254" i="1"/>
  <c r="AT406" i="1"/>
  <c r="AR566" i="1"/>
  <c r="AP702" i="1"/>
  <c r="AN1099" i="1"/>
  <c r="AN566" i="1"/>
  <c r="AS406" i="1"/>
  <c r="AP566" i="1"/>
  <c r="AN1003" i="1"/>
  <c r="AP109" i="1"/>
  <c r="AP293" i="1"/>
  <c r="AR1092" i="1"/>
  <c r="AS348" i="1"/>
  <c r="AT372" i="1"/>
  <c r="AP116" i="1"/>
  <c r="AP372" i="1"/>
  <c r="AN215" i="1"/>
  <c r="AN643" i="1"/>
  <c r="AM763" i="1"/>
  <c r="AO763" i="1" s="1"/>
  <c r="AT826" i="1"/>
  <c r="AS235" i="1"/>
  <c r="AM31" i="1"/>
  <c r="AO31" i="1" s="1"/>
  <c r="AM1244" i="1"/>
  <c r="AO1244" i="1" s="1"/>
  <c r="AT307" i="1"/>
  <c r="AS479" i="1"/>
  <c r="AS1174" i="1"/>
  <c r="AP406" i="1"/>
  <c r="AP1174" i="1"/>
  <c r="AR125" i="1"/>
  <c r="AN548" i="1"/>
  <c r="AN451" i="1"/>
  <c r="AR109" i="1"/>
  <c r="AQ826" i="1"/>
  <c r="AT235" i="1"/>
  <c r="AP235" i="1"/>
  <c r="AQ307" i="1"/>
  <c r="AN875" i="1"/>
  <c r="AS307" i="1"/>
  <c r="AP307" i="1"/>
  <c r="AN1174" i="1"/>
  <c r="AP662" i="1"/>
  <c r="AT1020" i="1"/>
  <c r="AR491" i="1"/>
  <c r="AN234" i="1"/>
  <c r="AN1195" i="1"/>
  <c r="AS109" i="1"/>
  <c r="AR436" i="1"/>
  <c r="AN1060" i="1"/>
  <c r="AN826" i="1"/>
  <c r="AN1226" i="1"/>
  <c r="AT348" i="1"/>
  <c r="AP125" i="1"/>
  <c r="AQ171" i="1"/>
  <c r="AR171" i="1"/>
  <c r="AR826" i="1"/>
  <c r="AP826" i="1"/>
  <c r="AQ235" i="1"/>
  <c r="AN479" i="1"/>
  <c r="AT171" i="1"/>
  <c r="AN307" i="1"/>
  <c r="AR479" i="1"/>
  <c r="AN534" i="1"/>
  <c r="AN491" i="1"/>
  <c r="AP436" i="1"/>
  <c r="AT293" i="1"/>
  <c r="AR340" i="1"/>
  <c r="AP171" i="1"/>
  <c r="AT979" i="1"/>
  <c r="AM235" i="1"/>
  <c r="AO235" i="1" s="1"/>
  <c r="AM479" i="1"/>
  <c r="AO479" i="1" s="1"/>
  <c r="AS840" i="1"/>
  <c r="AM307" i="1"/>
  <c r="AO307" i="1" s="1"/>
  <c r="AP187" i="1"/>
  <c r="AN702" i="1"/>
  <c r="AT254" i="1"/>
  <c r="AN254" i="1"/>
  <c r="AN406" i="1"/>
  <c r="AT702" i="1"/>
  <c r="AS254" i="1"/>
  <c r="AT566" i="1"/>
  <c r="AN436" i="1"/>
  <c r="AN340" i="1"/>
  <c r="AN674" i="1"/>
  <c r="AN299" i="1"/>
  <c r="AS171" i="1"/>
  <c r="AS826" i="1"/>
  <c r="AT840" i="1"/>
  <c r="AQ372" i="1"/>
  <c r="AQ1020" i="1"/>
  <c r="AM254" i="1"/>
  <c r="AO254" i="1" s="1"/>
  <c r="AM406" i="1"/>
  <c r="AO406" i="1" s="1"/>
  <c r="AT1174" i="1"/>
  <c r="AR254" i="1"/>
  <c r="AS566" i="1"/>
  <c r="AR702" i="1"/>
  <c r="AN116" i="1"/>
  <c r="AS372" i="1"/>
  <c r="AP348" i="1"/>
  <c r="AR932" i="1"/>
  <c r="AT805" i="1"/>
  <c r="AN171" i="1"/>
  <c r="AM762" i="1"/>
  <c r="AO762" i="1" s="1"/>
  <c r="AP31" i="1"/>
  <c r="AP1226" i="1"/>
  <c r="AQ1226" i="1"/>
  <c r="AQ702" i="1"/>
  <c r="AM215" i="1"/>
  <c r="AO215" i="1" s="1"/>
  <c r="AR31" i="1"/>
  <c r="AT1060" i="1"/>
  <c r="AS31" i="1"/>
  <c r="AP479" i="1"/>
  <c r="AN707" i="1"/>
  <c r="AR1244" i="1"/>
  <c r="AS116" i="1"/>
  <c r="AR372" i="1"/>
  <c r="AP932" i="1"/>
  <c r="AN31" i="1"/>
  <c r="AM1226" i="1"/>
  <c r="AO1226" i="1" s="1"/>
  <c r="AS227" i="1"/>
  <c r="AT31" i="1"/>
  <c r="AP215" i="1"/>
  <c r="AQ479" i="1"/>
  <c r="AN694" i="1"/>
  <c r="AT950" i="1"/>
  <c r="AS950" i="1"/>
  <c r="AP1246" i="1"/>
  <c r="AT1068" i="1"/>
  <c r="AP44" i="1"/>
  <c r="AR415" i="1"/>
  <c r="AN195" i="1"/>
  <c r="AN811" i="1"/>
  <c r="AN1191" i="1"/>
  <c r="AP27" i="1"/>
  <c r="AQ586" i="1"/>
  <c r="AN614" i="1"/>
  <c r="AN285" i="1"/>
  <c r="AT269" i="1"/>
  <c r="AN68" i="1"/>
  <c r="AP316" i="1"/>
  <c r="AR269" i="1"/>
  <c r="AQ1131" i="1"/>
  <c r="AT586" i="1"/>
  <c r="AT478" i="1"/>
  <c r="AN1178" i="1"/>
  <c r="AP791" i="1"/>
  <c r="AR316" i="1"/>
  <c r="AR1068" i="1"/>
  <c r="AT747" i="1"/>
  <c r="AN1131" i="1"/>
  <c r="AS1131" i="1"/>
  <c r="AS910" i="1"/>
  <c r="AS478" i="1"/>
  <c r="AP269" i="1"/>
  <c r="AN791" i="1"/>
  <c r="AP525" i="1"/>
  <c r="AT316" i="1"/>
  <c r="AS44" i="1"/>
  <c r="AN316" i="1"/>
  <c r="AM1131" i="1"/>
  <c r="AO1131" i="1" s="1"/>
  <c r="AT1211" i="1"/>
  <c r="AR478" i="1"/>
  <c r="AP1270" i="1"/>
  <c r="AN157" i="1"/>
  <c r="AN269" i="1"/>
  <c r="AT44" i="1"/>
  <c r="AT583" i="1"/>
  <c r="AP1055" i="1"/>
  <c r="AR1131" i="1"/>
  <c r="AN91" i="1"/>
  <c r="AN819" i="1"/>
  <c r="AN723" i="1"/>
  <c r="AS583" i="1"/>
  <c r="AP811" i="1"/>
  <c r="AP66" i="1"/>
  <c r="AP586" i="1"/>
  <c r="AT66" i="1"/>
  <c r="AN1205" i="1"/>
  <c r="AR44" i="1"/>
  <c r="AN27" i="1"/>
  <c r="AN586" i="1"/>
  <c r="AS27" i="1"/>
  <c r="AP507" i="1"/>
  <c r="AM155" i="1"/>
  <c r="AO155" i="1" s="1"/>
  <c r="AM811" i="1"/>
  <c r="AO811" i="1" s="1"/>
  <c r="AS586" i="1"/>
  <c r="AN726" i="1"/>
  <c r="AP726" i="1"/>
  <c r="AR1062" i="1"/>
  <c r="AN747" i="1"/>
  <c r="AR1053" i="1"/>
  <c r="AN55" i="1"/>
  <c r="AS960" i="1"/>
  <c r="AP679" i="1"/>
  <c r="AT255" i="1"/>
  <c r="AP155" i="1"/>
  <c r="AS1211" i="1"/>
  <c r="AS1042" i="1"/>
  <c r="AQ1060" i="1"/>
  <c r="AQ1244" i="1"/>
  <c r="AN182" i="1"/>
  <c r="AN122" i="1"/>
  <c r="AP687" i="1"/>
  <c r="AS253" i="1"/>
  <c r="AT997" i="1"/>
  <c r="AR1231" i="1"/>
  <c r="AM182" i="1"/>
  <c r="AO182" i="1" s="1"/>
  <c r="AM366" i="1"/>
  <c r="AO366" i="1" s="1"/>
  <c r="AN462" i="1"/>
  <c r="AN950" i="1"/>
  <c r="AS182" i="1"/>
  <c r="AP478" i="1"/>
  <c r="AT694" i="1"/>
  <c r="AP1078" i="1"/>
  <c r="AP158" i="1"/>
  <c r="AR534" i="1"/>
  <c r="AN805" i="1"/>
  <c r="AN243" i="1"/>
  <c r="AR308" i="1"/>
  <c r="AS548" i="1"/>
  <c r="AP1092" i="1"/>
  <c r="AT1125" i="1"/>
  <c r="AP253" i="1"/>
  <c r="AR732" i="1"/>
  <c r="AN932" i="1"/>
  <c r="AR444" i="1"/>
  <c r="AS805" i="1"/>
  <c r="AP415" i="1"/>
  <c r="AT932" i="1"/>
  <c r="AS603" i="1"/>
  <c r="AQ805" i="1"/>
  <c r="AN1066" i="1"/>
  <c r="AN667" i="1"/>
  <c r="AP195" i="1"/>
  <c r="AP243" i="1"/>
  <c r="AN1211" i="1"/>
  <c r="AP322" i="1"/>
  <c r="AS687" i="1"/>
  <c r="AR1258" i="1"/>
  <c r="AM1258" i="1"/>
  <c r="AO1258" i="1" s="1"/>
  <c r="AR474" i="1"/>
  <c r="AQ556" i="1"/>
  <c r="AR363" i="1"/>
  <c r="AQ348" i="1"/>
  <c r="AT463" i="1"/>
  <c r="AM1020" i="1"/>
  <c r="AO1020" i="1" s="1"/>
  <c r="AQ1220" i="1"/>
  <c r="AR55" i="1"/>
  <c r="AQ155" i="1"/>
  <c r="AS726" i="1"/>
  <c r="AM679" i="1"/>
  <c r="AO679" i="1" s="1"/>
  <c r="AM462" i="1"/>
  <c r="AO462" i="1" s="1"/>
  <c r="AR182" i="1"/>
  <c r="AN879" i="1"/>
  <c r="AM66" i="1"/>
  <c r="AO66" i="1" s="1"/>
  <c r="AM243" i="1"/>
  <c r="AO243" i="1" s="1"/>
  <c r="AN642" i="1"/>
  <c r="AP1053" i="1"/>
  <c r="AT308" i="1"/>
  <c r="AR548" i="1"/>
  <c r="AN1092" i="1"/>
  <c r="AS125" i="1"/>
  <c r="AR253" i="1"/>
  <c r="AT1220" i="1"/>
  <c r="AS932" i="1"/>
  <c r="AN348" i="1"/>
  <c r="AP732" i="1"/>
  <c r="AR805" i="1"/>
  <c r="AT415" i="1"/>
  <c r="AT165" i="1"/>
  <c r="AT451" i="1"/>
  <c r="AN1220" i="1"/>
  <c r="AP1051" i="1"/>
  <c r="AQ603" i="1"/>
  <c r="AM805" i="1"/>
  <c r="AO805" i="1" s="1"/>
  <c r="AS1066" i="1"/>
  <c r="AR255" i="1"/>
  <c r="AM642" i="1"/>
  <c r="AO642" i="1" s="1"/>
  <c r="AM667" i="1"/>
  <c r="AO667" i="1" s="1"/>
  <c r="AN955" i="1"/>
  <c r="AM195" i="1"/>
  <c r="AO195" i="1" s="1"/>
  <c r="AQ243" i="1"/>
  <c r="AN703" i="1"/>
  <c r="AR195" i="1"/>
  <c r="AP819" i="1"/>
  <c r="AS359" i="1"/>
  <c r="AT418" i="1"/>
  <c r="AM683" i="1"/>
  <c r="AO683" i="1" s="1"/>
  <c r="AQ116" i="1"/>
  <c r="AR116" i="1"/>
  <c r="AT100" i="1"/>
  <c r="AS463" i="1"/>
  <c r="AQ1092" i="1"/>
  <c r="AN603" i="1"/>
  <c r="AQ948" i="1"/>
  <c r="AT155" i="1"/>
  <c r="AM198" i="1"/>
  <c r="AO198" i="1" s="1"/>
  <c r="AN814" i="1"/>
  <c r="AT854" i="1"/>
  <c r="AS1078" i="1"/>
  <c r="AT462" i="1"/>
  <c r="AS694" i="1"/>
  <c r="AM70" i="1"/>
  <c r="AO70" i="1" s="1"/>
  <c r="AM294" i="1"/>
  <c r="AO294" i="1" s="1"/>
  <c r="AN662" i="1"/>
  <c r="AT1062" i="1"/>
  <c r="AT70" i="1"/>
  <c r="AP182" i="1"/>
  <c r="AS462" i="1"/>
  <c r="AR694" i="1"/>
  <c r="AS222" i="1"/>
  <c r="AT294" i="1"/>
  <c r="AR814" i="1"/>
  <c r="AR950" i="1"/>
  <c r="AS1020" i="1"/>
  <c r="AN925" i="1"/>
  <c r="AM879" i="1"/>
  <c r="AO879" i="1" s="1"/>
  <c r="AN66" i="1"/>
  <c r="AN627" i="1"/>
  <c r="AN253" i="1"/>
  <c r="AR653" i="1"/>
  <c r="AP1244" i="1"/>
  <c r="AT125" i="1"/>
  <c r="AS1244" i="1"/>
  <c r="AT1092" i="1"/>
  <c r="AP580" i="1"/>
  <c r="AN732" i="1"/>
  <c r="AS1060" i="1"/>
  <c r="AT1244" i="1"/>
  <c r="AS293" i="1"/>
  <c r="AR348" i="1"/>
  <c r="AT732" i="1"/>
  <c r="AP603" i="1"/>
  <c r="AP1143" i="1"/>
  <c r="AT1066" i="1"/>
  <c r="AP642" i="1"/>
  <c r="AN255" i="1"/>
  <c r="AR642" i="1"/>
  <c r="AQ293" i="1"/>
  <c r="AN1155" i="1"/>
  <c r="AM431" i="1"/>
  <c r="AO431" i="1" s="1"/>
  <c r="AP1155" i="1"/>
  <c r="AS243" i="1"/>
  <c r="AQ340" i="1"/>
  <c r="AN19" i="1"/>
  <c r="AQ932" i="1"/>
  <c r="AQ1202" i="1"/>
  <c r="AM125" i="1"/>
  <c r="AO125" i="1" s="1"/>
  <c r="AS19" i="1"/>
  <c r="AR155" i="1"/>
  <c r="AS1062" i="1"/>
  <c r="AN1002" i="1"/>
  <c r="AN1035" i="1"/>
  <c r="AN415" i="1"/>
  <c r="AM859" i="1"/>
  <c r="AO859" i="1" s="1"/>
  <c r="AM927" i="1"/>
  <c r="AO927" i="1" s="1"/>
  <c r="AP1034" i="1"/>
  <c r="AN70" i="1"/>
  <c r="AM390" i="1"/>
  <c r="AO390" i="1" s="1"/>
  <c r="AS894" i="1"/>
  <c r="AN478" i="1"/>
  <c r="AM662" i="1"/>
  <c r="AO662" i="1" s="1"/>
  <c r="AT726" i="1"/>
  <c r="AT1078" i="1"/>
  <c r="AS70" i="1"/>
  <c r="AT342" i="1"/>
  <c r="AR462" i="1"/>
  <c r="AT526" i="1"/>
  <c r="AP694" i="1"/>
  <c r="AR222" i="1"/>
  <c r="AS294" i="1"/>
  <c r="AP814" i="1"/>
  <c r="AN1020" i="1"/>
  <c r="AM627" i="1"/>
  <c r="AO627" i="1" s="1"/>
  <c r="AM253" i="1"/>
  <c r="AO253" i="1" s="1"/>
  <c r="AP960" i="1"/>
  <c r="AS308" i="1"/>
  <c r="AR1020" i="1"/>
  <c r="AN125" i="1"/>
  <c r="AN1149" i="1"/>
  <c r="AT116" i="1"/>
  <c r="AR451" i="1"/>
  <c r="AR1060" i="1"/>
  <c r="AT27" i="1"/>
  <c r="AS340" i="1"/>
  <c r="AS1220" i="1"/>
  <c r="AR1220" i="1"/>
  <c r="AR293" i="1"/>
  <c r="AN880" i="1"/>
  <c r="AT436" i="1"/>
  <c r="AS1092" i="1"/>
  <c r="AN475" i="1"/>
  <c r="AT603" i="1"/>
  <c r="AP1066" i="1"/>
  <c r="AM255" i="1"/>
  <c r="AO255" i="1" s="1"/>
  <c r="AQ642" i="1"/>
  <c r="AN363" i="1"/>
  <c r="AM1155" i="1"/>
  <c r="AO1155" i="1" s="1"/>
  <c r="AR603" i="1"/>
  <c r="AP1015" i="1"/>
  <c r="AR1155" i="1"/>
  <c r="AQ764" i="1"/>
  <c r="AR359" i="1"/>
  <c r="AR19" i="1"/>
  <c r="AT19" i="1"/>
  <c r="AT402" i="1"/>
  <c r="AP19" i="1"/>
  <c r="AS1202" i="1"/>
  <c r="AT363" i="1"/>
  <c r="AT1138" i="1"/>
  <c r="AQ19" i="1"/>
  <c r="AM446" i="1"/>
  <c r="AO446" i="1" s="1"/>
  <c r="AM694" i="1"/>
  <c r="AO694" i="1" s="1"/>
  <c r="AT182" i="1"/>
  <c r="AN143" i="1"/>
  <c r="AN294" i="1"/>
  <c r="AT222" i="1"/>
  <c r="AN222" i="1"/>
  <c r="AM422" i="1"/>
  <c r="AO422" i="1" s="1"/>
  <c r="AM478" i="1"/>
  <c r="AO478" i="1" s="1"/>
  <c r="AN1078" i="1"/>
  <c r="AR70" i="1"/>
  <c r="AT366" i="1"/>
  <c r="AP462" i="1"/>
  <c r="AS526" i="1"/>
  <c r="AR726" i="1"/>
  <c r="AP222" i="1"/>
  <c r="AR294" i="1"/>
  <c r="AN960" i="1"/>
  <c r="AS1053" i="1"/>
  <c r="AP451" i="1"/>
  <c r="AP1060" i="1"/>
  <c r="AR27" i="1"/>
  <c r="AS997" i="1"/>
  <c r="AP340" i="1"/>
  <c r="AP1220" i="1"/>
  <c r="AN79" i="1"/>
  <c r="AR960" i="1"/>
  <c r="AS642" i="1"/>
  <c r="AP738" i="1"/>
  <c r="AN1051" i="1"/>
  <c r="AN155" i="1"/>
  <c r="AM363" i="1"/>
  <c r="AO363" i="1" s="1"/>
  <c r="AS880" i="1"/>
  <c r="AN1138" i="1"/>
  <c r="AR66" i="1"/>
  <c r="AT195" i="1"/>
  <c r="AS1231" i="1"/>
  <c r="AQ703" i="1"/>
  <c r="AS66" i="1"/>
  <c r="AQ541" i="1"/>
  <c r="AT756" i="1"/>
  <c r="AS231" i="1"/>
  <c r="AQ683" i="1"/>
  <c r="AM1138" i="1"/>
  <c r="AO1138" i="1" s="1"/>
  <c r="AT787" i="1"/>
  <c r="AR1264" i="1"/>
  <c r="AP1264" i="1"/>
  <c r="AT1264" i="1"/>
  <c r="AM1264" i="1"/>
  <c r="AO1264" i="1" s="1"/>
  <c r="AN1264" i="1"/>
  <c r="AS1264" i="1"/>
  <c r="AP1228" i="1"/>
  <c r="AS1228" i="1"/>
  <c r="AN1227" i="1"/>
  <c r="AS1226" i="1"/>
  <c r="AR1226" i="1"/>
  <c r="AM1206" i="1"/>
  <c r="AO1206" i="1" s="1"/>
  <c r="AP1196" i="1"/>
  <c r="AN1192" i="1"/>
  <c r="AS1171" i="1"/>
  <c r="AN1171" i="1"/>
  <c r="AR1149" i="1"/>
  <c r="AS1149" i="1"/>
  <c r="AP1149" i="1"/>
  <c r="AT1149" i="1"/>
  <c r="AP1123" i="1"/>
  <c r="AS1102" i="1"/>
  <c r="AS1091" i="1"/>
  <c r="AP1086" i="1"/>
  <c r="AS1068" i="1"/>
  <c r="AP1068" i="1"/>
  <c r="AN1068" i="1"/>
  <c r="AN996" i="1"/>
  <c r="AQ996" i="1"/>
  <c r="AP996" i="1"/>
  <c r="AS996" i="1"/>
  <c r="AR996" i="1"/>
  <c r="AR994" i="1"/>
  <c r="AN994" i="1"/>
  <c r="AN987" i="1"/>
  <c r="AN979" i="1"/>
  <c r="AR979" i="1"/>
  <c r="AR957" i="1"/>
  <c r="AN911" i="1"/>
  <c r="AM911" i="1"/>
  <c r="AO911" i="1" s="1"/>
  <c r="AR911" i="1"/>
  <c r="AT911" i="1"/>
  <c r="AS911" i="1"/>
  <c r="AT910" i="1"/>
  <c r="AN886" i="1"/>
  <c r="AP886" i="1"/>
  <c r="AS886" i="1"/>
  <c r="AT886" i="1"/>
  <c r="AR879" i="1"/>
  <c r="AN855" i="1"/>
  <c r="AP855" i="1"/>
  <c r="AR840" i="1"/>
  <c r="AM840" i="1"/>
  <c r="AO840" i="1" s="1"/>
  <c r="AP840" i="1"/>
  <c r="AN840" i="1"/>
  <c r="AP818" i="1"/>
  <c r="AN798" i="1"/>
  <c r="AM791" i="1"/>
  <c r="AO791" i="1" s="1"/>
  <c r="AT780" i="1"/>
  <c r="AN778" i="1"/>
  <c r="AP778" i="1"/>
  <c r="AT778" i="1"/>
  <c r="AS778" i="1"/>
  <c r="AT773" i="1"/>
  <c r="AS755" i="1"/>
  <c r="AT755" i="1"/>
  <c r="AS750" i="1"/>
  <c r="AS732" i="1"/>
  <c r="AS717" i="1"/>
  <c r="AN717" i="1"/>
  <c r="AR717" i="1"/>
  <c r="AT717" i="1"/>
  <c r="AN714" i="1"/>
  <c r="AS714" i="1"/>
  <c r="AP710" i="1"/>
  <c r="AN710" i="1"/>
  <c r="AS710" i="1"/>
  <c r="AT710" i="1"/>
  <c r="AM703" i="1"/>
  <c r="AO703" i="1" s="1"/>
  <c r="AT703" i="1"/>
  <c r="AS703" i="1"/>
  <c r="AP703" i="1"/>
  <c r="AR700" i="1"/>
  <c r="AS700" i="1"/>
  <c r="AQ700" i="1"/>
  <c r="AP700" i="1"/>
  <c r="AR692" i="1"/>
  <c r="AM692" i="1"/>
  <c r="AO692" i="1" s="1"/>
  <c r="AP671" i="1"/>
  <c r="AR671" i="1"/>
  <c r="AP618" i="1"/>
  <c r="AN618" i="1"/>
  <c r="AN612" i="1"/>
  <c r="AM607" i="1"/>
  <c r="AO607" i="1" s="1"/>
  <c r="AQ607" i="1"/>
  <c r="AP602" i="1"/>
  <c r="AN602" i="1"/>
  <c r="AT598" i="1"/>
  <c r="AS598" i="1"/>
  <c r="AM598" i="1"/>
  <c r="AO598" i="1" s="1"/>
  <c r="AR598" i="1"/>
  <c r="AP598" i="1"/>
  <c r="AR595" i="1"/>
  <c r="AP592" i="1"/>
  <c r="AQ592" i="1"/>
  <c r="AT551" i="1"/>
  <c r="AR551" i="1"/>
  <c r="AN551" i="1"/>
  <c r="AP551" i="1"/>
  <c r="AS551" i="1"/>
  <c r="AQ551" i="1"/>
  <c r="AR527" i="1"/>
  <c r="AR525" i="1"/>
  <c r="AN525" i="1"/>
  <c r="AQ525" i="1"/>
  <c r="AM525" i="1"/>
  <c r="AO525" i="1" s="1"/>
  <c r="AT525" i="1"/>
  <c r="AN524" i="1"/>
  <c r="AT499" i="1"/>
  <c r="AT471" i="1"/>
  <c r="AM461" i="1"/>
  <c r="AO461" i="1" s="1"/>
  <c r="AP461" i="1"/>
  <c r="AT446" i="1"/>
  <c r="AT438" i="1"/>
  <c r="AS388" i="1"/>
  <c r="AT388" i="1"/>
  <c r="AP388" i="1"/>
  <c r="AR388" i="1"/>
  <c r="AP383" i="1"/>
  <c r="AT380" i="1"/>
  <c r="AN375" i="1"/>
  <c r="AQ370" i="1"/>
  <c r="AP359" i="1"/>
  <c r="AT359" i="1"/>
  <c r="AQ347" i="1"/>
  <c r="AP347" i="1"/>
  <c r="AT347" i="1"/>
  <c r="AN347" i="1"/>
  <c r="AM347" i="1"/>
  <c r="AO347" i="1" s="1"/>
  <c r="AS347" i="1"/>
  <c r="AS342" i="1"/>
  <c r="AR342" i="1"/>
  <c r="AP342" i="1"/>
  <c r="AN342" i="1"/>
  <c r="AM342" i="1"/>
  <c r="AO342" i="1" s="1"/>
  <c r="AT318" i="1"/>
  <c r="AS318" i="1"/>
  <c r="AN318" i="1"/>
  <c r="AR318" i="1"/>
  <c r="AM318" i="1"/>
  <c r="AO318" i="1" s="1"/>
  <c r="AP318" i="1"/>
  <c r="AT310" i="1"/>
  <c r="AS310" i="1"/>
  <c r="AN278" i="1"/>
  <c r="AR270" i="1"/>
  <c r="AT270" i="1"/>
  <c r="AM270" i="1"/>
  <c r="AO270" i="1" s="1"/>
  <c r="AP270" i="1"/>
  <c r="AN259" i="1"/>
  <c r="AS259" i="1"/>
  <c r="AT259" i="1"/>
  <c r="AR259" i="1"/>
  <c r="AP255" i="1"/>
  <c r="AQ255" i="1"/>
  <c r="AM221" i="1"/>
  <c r="AO221" i="1" s="1"/>
  <c r="AS221" i="1"/>
  <c r="AR221" i="1"/>
  <c r="AT221" i="1"/>
  <c r="AP221" i="1"/>
  <c r="AT215" i="1"/>
  <c r="AS215" i="1"/>
  <c r="AR215" i="1"/>
  <c r="AR181" i="1"/>
  <c r="AN181" i="1"/>
  <c r="AT181" i="1"/>
  <c r="AT176" i="1"/>
  <c r="AP176" i="1"/>
  <c r="AR176" i="1"/>
  <c r="AM158" i="1"/>
  <c r="AO158" i="1" s="1"/>
  <c r="AT158" i="1"/>
  <c r="AS158" i="1"/>
  <c r="AN158" i="1"/>
  <c r="AR158" i="1"/>
  <c r="AS134" i="1"/>
  <c r="AR134" i="1"/>
  <c r="AP134" i="1"/>
  <c r="AN134" i="1"/>
  <c r="AM134" i="1"/>
  <c r="AO134" i="1" s="1"/>
  <c r="AR118" i="1"/>
  <c r="AN118" i="1"/>
  <c r="AM118" i="1"/>
  <c r="AO118" i="1" s="1"/>
  <c r="AT118" i="1"/>
  <c r="AS118" i="1"/>
  <c r="AT115" i="1"/>
  <c r="AM115" i="1"/>
  <c r="AO115" i="1" s="1"/>
  <c r="AN115" i="1"/>
  <c r="AS115" i="1"/>
  <c r="AP106" i="1"/>
  <c r="AR106" i="1"/>
  <c r="AT106" i="1"/>
  <c r="AS106" i="1"/>
  <c r="AS101" i="1"/>
  <c r="AR69" i="1"/>
  <c r="AP63" i="1"/>
  <c r="AR630" i="1"/>
  <c r="AN310" i="1"/>
  <c r="AM502" i="1"/>
  <c r="AO502" i="1" s="1"/>
  <c r="AM630" i="1"/>
  <c r="AO630" i="1" s="1"/>
  <c r="AN1238" i="1"/>
  <c r="AT1094" i="1"/>
  <c r="AT630" i="1"/>
  <c r="AP926" i="1"/>
  <c r="AP998" i="1"/>
  <c r="AM1099" i="1"/>
  <c r="AO1099" i="1" s="1"/>
  <c r="AN535" i="1"/>
  <c r="AN261" i="1"/>
  <c r="AP748" i="1"/>
  <c r="AT660" i="1"/>
  <c r="AS63" i="1"/>
  <c r="AP244" i="1"/>
  <c r="AN532" i="1"/>
  <c r="AP612" i="1"/>
  <c r="AP980" i="1"/>
  <c r="AS156" i="1"/>
  <c r="AP1004" i="1"/>
  <c r="AN45" i="1"/>
  <c r="AS40" i="1"/>
  <c r="AR1008" i="1"/>
  <c r="AT351" i="1"/>
  <c r="AR467" i="1"/>
  <c r="AN1115" i="1"/>
  <c r="AN1187" i="1"/>
  <c r="AN1112" i="1"/>
  <c r="AT1272" i="1"/>
  <c r="AS803" i="1"/>
  <c r="AT975" i="1"/>
  <c r="AM716" i="1"/>
  <c r="AO716" i="1" s="1"/>
  <c r="AM15" i="1"/>
  <c r="AO15" i="1" s="1"/>
  <c r="AT748" i="1"/>
  <c r="AS765" i="1"/>
  <c r="AS271" i="1"/>
  <c r="AS1112" i="1"/>
  <c r="AT196" i="1"/>
  <c r="AR1187" i="1"/>
  <c r="AS367" i="1"/>
  <c r="AS199" i="1"/>
  <c r="AS636" i="1"/>
  <c r="AP669" i="1"/>
  <c r="AN199" i="1"/>
  <c r="AN926" i="1"/>
  <c r="AR310" i="1"/>
  <c r="AP558" i="1"/>
  <c r="AP630" i="1"/>
  <c r="AT502" i="1"/>
  <c r="AR606" i="1"/>
  <c r="AN773" i="1"/>
  <c r="AM540" i="1"/>
  <c r="AO540" i="1" s="1"/>
  <c r="AN669" i="1"/>
  <c r="AR741" i="1"/>
  <c r="AP884" i="1"/>
  <c r="AN1053" i="1"/>
  <c r="AN63" i="1"/>
  <c r="AS244" i="1"/>
  <c r="AP636" i="1"/>
  <c r="AN156" i="1"/>
  <c r="AP773" i="1"/>
  <c r="AP85" i="1"/>
  <c r="AS893" i="1"/>
  <c r="AN130" i="1"/>
  <c r="AR677" i="1"/>
  <c r="AT1152" i="1"/>
  <c r="AM1152" i="1"/>
  <c r="AO1152" i="1" s="1"/>
  <c r="AP351" i="1"/>
  <c r="AM660" i="1"/>
  <c r="AO660" i="1" s="1"/>
  <c r="AP975" i="1"/>
  <c r="AM196" i="1"/>
  <c r="AO196" i="1" s="1"/>
  <c r="AQ199" i="1"/>
  <c r="AS1027" i="1"/>
  <c r="AQ532" i="1"/>
  <c r="AT271" i="1"/>
  <c r="AS716" i="1"/>
  <c r="AN163" i="1"/>
  <c r="AN334" i="1"/>
  <c r="AS1238" i="1"/>
  <c r="AP310" i="1"/>
  <c r="AP1030" i="1"/>
  <c r="AS502" i="1"/>
  <c r="AP606" i="1"/>
  <c r="AN540" i="1"/>
  <c r="AR500" i="1"/>
  <c r="AP634" i="1"/>
  <c r="AR85" i="1"/>
  <c r="AP677" i="1"/>
  <c r="AP741" i="1"/>
  <c r="AR563" i="1"/>
  <c r="AN803" i="1"/>
  <c r="AR743" i="1"/>
  <c r="AS660" i="1"/>
  <c r="AR1260" i="1"/>
  <c r="AN716" i="1"/>
  <c r="AN85" i="1"/>
  <c r="AS261" i="1"/>
  <c r="AN196" i="1"/>
  <c r="AR612" i="1"/>
  <c r="AT45" i="1"/>
  <c r="AN762" i="1"/>
  <c r="AP500" i="1"/>
  <c r="AN947" i="1"/>
  <c r="AM1008" i="1"/>
  <c r="AO1008" i="1" s="1"/>
  <c r="AQ419" i="1"/>
  <c r="AQ1152" i="1"/>
  <c r="AM351" i="1"/>
  <c r="AO351" i="1" s="1"/>
  <c r="AQ660" i="1"/>
  <c r="AP762" i="1"/>
  <c r="AN975" i="1"/>
  <c r="AN271" i="1"/>
  <c r="AQ567" i="1"/>
  <c r="AQ45" i="1"/>
  <c r="AM199" i="1"/>
  <c r="AO199" i="1" s="1"/>
  <c r="AQ163" i="1"/>
  <c r="AQ367" i="1"/>
  <c r="AT669" i="1"/>
  <c r="AM532" i="1"/>
  <c r="AO532" i="1" s="1"/>
  <c r="AR636" i="1"/>
  <c r="AS884" i="1"/>
  <c r="AP156" i="1"/>
  <c r="AS15" i="1"/>
  <c r="AS1008" i="1"/>
  <c r="AP1152" i="1"/>
  <c r="AQ351" i="1"/>
  <c r="AM334" i="1"/>
  <c r="AO334" i="1" s="1"/>
  <c r="AT1030" i="1"/>
  <c r="AS926" i="1"/>
  <c r="AT662" i="1"/>
  <c r="AR854" i="1"/>
  <c r="AR1238" i="1"/>
  <c r="AP1146" i="1"/>
  <c r="AN500" i="1"/>
  <c r="AN634" i="1"/>
  <c r="AN677" i="1"/>
  <c r="AN741" i="1"/>
  <c r="AN563" i="1"/>
  <c r="AR803" i="1"/>
  <c r="AP743" i="1"/>
  <c r="AS196" i="1"/>
  <c r="AR15" i="1"/>
  <c r="AP933" i="1"/>
  <c r="AT765" i="1"/>
  <c r="AS532" i="1"/>
  <c r="AN660" i="1"/>
  <c r="AS1260" i="1"/>
  <c r="AR716" i="1"/>
  <c r="AS45" i="1"/>
  <c r="AT741" i="1"/>
  <c r="AN570" i="1"/>
  <c r="AR884" i="1"/>
  <c r="AN1027" i="1"/>
  <c r="AN1152" i="1"/>
  <c r="AP1008" i="1"/>
  <c r="AM1019" i="1"/>
  <c r="AO1019" i="1" s="1"/>
  <c r="AQ1238" i="1"/>
  <c r="AM975" i="1"/>
  <c r="AO975" i="1" s="1"/>
  <c r="AM743" i="1"/>
  <c r="AO743" i="1" s="1"/>
  <c r="AR1127" i="1"/>
  <c r="AQ636" i="1"/>
  <c r="AP610" i="1"/>
  <c r="AP1187" i="1"/>
  <c r="AQ765" i="1"/>
  <c r="AM563" i="1"/>
  <c r="AO563" i="1" s="1"/>
  <c r="AR567" i="1"/>
  <c r="AR975" i="1"/>
  <c r="AT567" i="1"/>
  <c r="AS998" i="1"/>
  <c r="AN765" i="1"/>
  <c r="AR669" i="1"/>
  <c r="AT926" i="1"/>
  <c r="AS662" i="1"/>
  <c r="AP854" i="1"/>
  <c r="AP1238" i="1"/>
  <c r="AN884" i="1"/>
  <c r="AN467" i="1"/>
  <c r="AP563" i="1"/>
  <c r="AP803" i="1"/>
  <c r="AT973" i="1"/>
  <c r="AR196" i="1"/>
  <c r="AT15" i="1"/>
  <c r="AS973" i="1"/>
  <c r="AR63" i="1"/>
  <c r="AR244" i="1"/>
  <c r="AR532" i="1"/>
  <c r="AR660" i="1"/>
  <c r="AP1108" i="1"/>
  <c r="AT884" i="1"/>
  <c r="AS1004" i="1"/>
  <c r="AR45" i="1"/>
  <c r="AP261" i="1"/>
  <c r="AN187" i="1"/>
  <c r="AT244" i="1"/>
  <c r="AR765" i="1"/>
  <c r="AT1053" i="1"/>
  <c r="AN367" i="1"/>
  <c r="AM612" i="1"/>
  <c r="AO612" i="1" s="1"/>
  <c r="AQ1008" i="1"/>
  <c r="AN351" i="1"/>
  <c r="AM547" i="1"/>
  <c r="AO547" i="1" s="1"/>
  <c r="AP339" i="1"/>
  <c r="AQ63" i="1"/>
  <c r="AP367" i="1"/>
  <c r="AR367" i="1"/>
  <c r="AT1112" i="1"/>
  <c r="AQ271" i="1"/>
  <c r="AT63" i="1"/>
  <c r="AN938" i="1"/>
  <c r="AN502" i="1"/>
  <c r="AN630" i="1"/>
  <c r="AN854" i="1"/>
  <c r="AT1238" i="1"/>
  <c r="AR662" i="1"/>
  <c r="AR998" i="1"/>
  <c r="AR261" i="1"/>
  <c r="AP765" i="1"/>
  <c r="AP716" i="1"/>
  <c r="AS773" i="1"/>
  <c r="AT1252" i="1"/>
  <c r="AP532" i="1"/>
  <c r="AS612" i="1"/>
  <c r="AS1108" i="1"/>
  <c r="AR156" i="1"/>
  <c r="AN1004" i="1"/>
  <c r="AP1252" i="1"/>
  <c r="AP45" i="1"/>
  <c r="AP901" i="1"/>
  <c r="AS500" i="1"/>
  <c r="AN1146" i="1"/>
  <c r="AN251" i="1"/>
  <c r="AP1112" i="1"/>
  <c r="AN1008" i="1"/>
  <c r="AN651" i="1"/>
  <c r="AT1115" i="1"/>
  <c r="AR271" i="1"/>
  <c r="AP387" i="1"/>
  <c r="AS610" i="1"/>
  <c r="AT367" i="1"/>
  <c r="AT387" i="1"/>
  <c r="AQ669" i="1"/>
  <c r="AR509" i="1"/>
  <c r="AR965" i="1"/>
  <c r="AT428" i="1"/>
  <c r="AT1192" i="1"/>
  <c r="AQ658" i="1"/>
  <c r="AN742" i="1"/>
  <c r="AR190" i="1"/>
  <c r="AR830" i="1"/>
  <c r="AP902" i="1"/>
  <c r="AP234" i="1"/>
  <c r="AP965" i="1"/>
  <c r="AN58" i="1"/>
  <c r="AN658" i="1"/>
  <c r="AP1192" i="1"/>
  <c r="AS428" i="1"/>
  <c r="AS1192" i="1"/>
  <c r="AS1063" i="1"/>
  <c r="AN1199" i="1"/>
  <c r="AT610" i="1"/>
  <c r="AS398" i="1"/>
  <c r="AR878" i="1"/>
  <c r="AT206" i="1"/>
  <c r="AP830" i="1"/>
  <c r="AP1014" i="1"/>
  <c r="AN1212" i="1"/>
  <c r="AN610" i="1"/>
  <c r="AP165" i="1"/>
  <c r="AN499" i="1"/>
  <c r="AS589" i="1"/>
  <c r="AS908" i="1"/>
  <c r="AQ428" i="1"/>
  <c r="AM986" i="1"/>
  <c r="AO986" i="1" s="1"/>
  <c r="AQ807" i="1"/>
  <c r="AS499" i="1"/>
  <c r="AR1192" i="1"/>
  <c r="AM802" i="1"/>
  <c r="AO802" i="1" s="1"/>
  <c r="AP327" i="1"/>
  <c r="AQ204" i="1"/>
  <c r="AQ610" i="1"/>
  <c r="AQ589" i="1"/>
  <c r="AS866" i="1"/>
  <c r="AQ975" i="1"/>
  <c r="AT902" i="1"/>
  <c r="AR414" i="1"/>
  <c r="AR742" i="1"/>
  <c r="AS206" i="1"/>
  <c r="AR1054" i="1"/>
  <c r="AM610" i="1"/>
  <c r="AO610" i="1" s="1"/>
  <c r="AR908" i="1"/>
  <c r="AR165" i="1"/>
  <c r="AT804" i="1"/>
  <c r="AR396" i="1"/>
  <c r="AT204" i="1"/>
  <c r="AR428" i="1"/>
  <c r="AS492" i="1"/>
  <c r="AT908" i="1"/>
  <c r="AS103" i="1"/>
  <c r="AP589" i="1"/>
  <c r="AP439" i="1"/>
  <c r="AN338" i="1"/>
  <c r="AN327" i="1"/>
  <c r="AR1267" i="1"/>
  <c r="AM428" i="1"/>
  <c r="AO428" i="1" s="1"/>
  <c r="AN807" i="1"/>
  <c r="AR794" i="1"/>
  <c r="AN858" i="1"/>
  <c r="AQ1199" i="1"/>
  <c r="AR1212" i="1"/>
  <c r="AQ1212" i="1"/>
  <c r="AT589" i="1"/>
  <c r="AM866" i="1"/>
  <c r="AO866" i="1" s="1"/>
  <c r="AM246" i="1"/>
  <c r="AO246" i="1" s="1"/>
  <c r="AN878" i="1"/>
  <c r="AT430" i="1"/>
  <c r="AR142" i="1"/>
  <c r="AR206" i="1"/>
  <c r="AT670" i="1"/>
  <c r="AP1054" i="1"/>
  <c r="AN1266" i="1"/>
  <c r="AR802" i="1"/>
  <c r="AN165" i="1"/>
  <c r="AR724" i="1"/>
  <c r="AP428" i="1"/>
  <c r="AS804" i="1"/>
  <c r="AR364" i="1"/>
  <c r="AN103" i="1"/>
  <c r="AR439" i="1"/>
  <c r="AM807" i="1"/>
  <c r="AO807" i="1" s="1"/>
  <c r="AQ724" i="1"/>
  <c r="AR807" i="1"/>
  <c r="AR858" i="1"/>
  <c r="AP1266" i="1"/>
  <c r="AQ439" i="1"/>
  <c r="AS858" i="1"/>
  <c r="AQ908" i="1"/>
  <c r="AM414" i="1"/>
  <c r="AO414" i="1" s="1"/>
  <c r="AN1054" i="1"/>
  <c r="AT830" i="1"/>
  <c r="AT1054" i="1"/>
  <c r="AS902" i="1"/>
  <c r="AS1054" i="1"/>
  <c r="AP246" i="1"/>
  <c r="AS430" i="1"/>
  <c r="AP206" i="1"/>
  <c r="AS670" i="1"/>
  <c r="AN802" i="1"/>
  <c r="AN396" i="1"/>
  <c r="AN908" i="1"/>
  <c r="AT103" i="1"/>
  <c r="AR708" i="1"/>
  <c r="AS1117" i="1"/>
  <c r="AN804" i="1"/>
  <c r="AT439" i="1"/>
  <c r="AP807" i="1"/>
  <c r="AN724" i="1"/>
  <c r="AT807" i="1"/>
  <c r="AP794" i="1"/>
  <c r="AS58" i="1"/>
  <c r="AR327" i="1"/>
  <c r="AM439" i="1"/>
  <c r="AO439" i="1" s="1"/>
  <c r="AM858" i="1"/>
  <c r="AO858" i="1" s="1"/>
  <c r="AM327" i="1"/>
  <c r="AO327" i="1" s="1"/>
  <c r="AN190" i="1"/>
  <c r="AN358" i="1"/>
  <c r="AN902" i="1"/>
  <c r="AP86" i="1"/>
  <c r="AR430" i="1"/>
  <c r="AS358" i="1"/>
  <c r="AR670" i="1"/>
  <c r="AN1117" i="1"/>
  <c r="AR589" i="1"/>
  <c r="AR1117" i="1"/>
  <c r="AR77" i="1"/>
  <c r="AS204" i="1"/>
  <c r="AR204" i="1"/>
  <c r="AP724" i="1"/>
  <c r="AP1212" i="1"/>
  <c r="AM724" i="1"/>
  <c r="AO724" i="1" s="1"/>
  <c r="AR58" i="1"/>
  <c r="AP858" i="1"/>
  <c r="AS1199" i="1"/>
  <c r="AN319" i="1"/>
  <c r="AR1199" i="1"/>
  <c r="AT1199" i="1"/>
  <c r="AP1199" i="1"/>
  <c r="AQ100" i="1"/>
  <c r="AM966" i="1"/>
  <c r="AO966" i="1" s="1"/>
  <c r="AP427" i="1"/>
  <c r="AM231" i="1"/>
  <c r="AO231" i="1" s="1"/>
  <c r="AP859" i="1"/>
  <c r="AP79" i="1"/>
  <c r="AQ875" i="1"/>
  <c r="AQ331" i="1"/>
  <c r="AT79" i="1"/>
  <c r="AP915" i="1"/>
  <c r="AP299" i="1"/>
  <c r="AT231" i="1"/>
  <c r="AS677" i="1"/>
  <c r="AT795" i="1"/>
  <c r="AQ1011" i="1"/>
  <c r="AM415" i="1"/>
  <c r="AO415" i="1" s="1"/>
  <c r="AR795" i="1"/>
  <c r="AR375" i="1"/>
  <c r="AQ717" i="1"/>
  <c r="AM1004" i="1"/>
  <c r="AO1004" i="1" s="1"/>
  <c r="AQ156" i="1"/>
  <c r="AS741" i="1"/>
  <c r="AS863" i="1"/>
  <c r="AQ758" i="1"/>
  <c r="AR231" i="1"/>
  <c r="AP795" i="1"/>
  <c r="AN795" i="1"/>
  <c r="AN359" i="1"/>
  <c r="AT1083" i="1"/>
  <c r="AR875" i="1"/>
  <c r="AS316" i="1"/>
  <c r="AS79" i="1"/>
  <c r="AQ375" i="1"/>
  <c r="AT375" i="1"/>
  <c r="AQ181" i="1"/>
  <c r="AS333" i="1"/>
  <c r="AN554" i="1"/>
  <c r="AS979" i="1"/>
  <c r="AQ231" i="1"/>
  <c r="AN923" i="1"/>
  <c r="AN231" i="1"/>
  <c r="AR859" i="1"/>
  <c r="AS1195" i="1"/>
  <c r="AM1163" i="1"/>
  <c r="AO1163" i="1" s="1"/>
  <c r="AQ79" i="1"/>
  <c r="AM671" i="1"/>
  <c r="AO671" i="1" s="1"/>
  <c r="AQ359" i="1"/>
  <c r="AR79" i="1"/>
  <c r="AQ726" i="1"/>
  <c r="AQ1068" i="1"/>
  <c r="AQ1188" i="1"/>
  <c r="AS875" i="1"/>
  <c r="AP375" i="1"/>
  <c r="AQ44" i="1"/>
  <c r="AN333" i="1"/>
  <c r="AP615" i="1"/>
  <c r="AT554" i="1"/>
  <c r="AR554" i="1"/>
  <c r="AN859" i="1"/>
  <c r="AS795" i="1"/>
  <c r="AR880" i="1"/>
  <c r="AQ859" i="1"/>
  <c r="AS859" i="1"/>
  <c r="AT1214" i="1"/>
  <c r="AP1214" i="1"/>
  <c r="AN918" i="1"/>
  <c r="AN414" i="1"/>
  <c r="AT918" i="1"/>
  <c r="AT1006" i="1"/>
  <c r="AS1214" i="1"/>
  <c r="AT214" i="1"/>
  <c r="AS414" i="1"/>
  <c r="AR1166" i="1"/>
  <c r="AS892" i="1"/>
  <c r="AP122" i="1"/>
  <c r="AN252" i="1"/>
  <c r="AN1101" i="1"/>
  <c r="AT252" i="1"/>
  <c r="AT692" i="1"/>
  <c r="AN284" i="1"/>
  <c r="AS93" i="1"/>
  <c r="AS140" i="1"/>
  <c r="AN151" i="1"/>
  <c r="AS580" i="1"/>
  <c r="AP869" i="1"/>
  <c r="AP964" i="1"/>
  <c r="AP444" i="1"/>
  <c r="AS692" i="1"/>
  <c r="AN418" i="1"/>
  <c r="AN850" i="1"/>
  <c r="AN250" i="1"/>
  <c r="AR419" i="1"/>
  <c r="AP458" i="1"/>
  <c r="AR1143" i="1"/>
  <c r="AN207" i="1"/>
  <c r="AS1103" i="1"/>
  <c r="AT1063" i="1"/>
  <c r="AP631" i="1"/>
  <c r="AQ418" i="1"/>
  <c r="AM1101" i="1"/>
  <c r="AO1101" i="1" s="1"/>
  <c r="AT515" i="1"/>
  <c r="AR487" i="1"/>
  <c r="AN1158" i="1"/>
  <c r="AS878" i="1"/>
  <c r="AP414" i="1"/>
  <c r="AP878" i="1"/>
  <c r="AR1214" i="1"/>
  <c r="AM815" i="1"/>
  <c r="AO815" i="1" s="1"/>
  <c r="AN964" i="1"/>
  <c r="AN349" i="1"/>
  <c r="AP69" i="1"/>
  <c r="AN1181" i="1"/>
  <c r="AS69" i="1"/>
  <c r="AS332" i="1"/>
  <c r="AR580" i="1"/>
  <c r="AN692" i="1"/>
  <c r="AP349" i="1"/>
  <c r="AP1101" i="1"/>
  <c r="AP419" i="1"/>
  <c r="AS1143" i="1"/>
  <c r="AT419" i="1"/>
  <c r="AP151" i="1"/>
  <c r="AM418" i="1"/>
  <c r="AO418" i="1" s="1"/>
  <c r="AS891" i="1"/>
  <c r="AS747" i="1"/>
  <c r="AS903" i="1"/>
  <c r="AN1046" i="1"/>
  <c r="AM349" i="1"/>
  <c r="AO349" i="1" s="1"/>
  <c r="AP892" i="1"/>
  <c r="AN69" i="1"/>
  <c r="AT837" i="1"/>
  <c r="AN332" i="1"/>
  <c r="AR596" i="1"/>
  <c r="AT349" i="1"/>
  <c r="AN580" i="1"/>
  <c r="AS349" i="1"/>
  <c r="AS948" i="1"/>
  <c r="AS452" i="1"/>
  <c r="AN903" i="1"/>
  <c r="AN427" i="1"/>
  <c r="AP1103" i="1"/>
  <c r="AS1104" i="1"/>
  <c r="AM419" i="1"/>
  <c r="AO419" i="1" s="1"/>
  <c r="AM1143" i="1"/>
  <c r="AO1143" i="1" s="1"/>
  <c r="AS1095" i="1"/>
  <c r="AP1104" i="1"/>
  <c r="AQ747" i="1"/>
  <c r="AN1139" i="1"/>
  <c r="AQ850" i="1"/>
  <c r="AT1103" i="1"/>
  <c r="AT487" i="1"/>
  <c r="AT151" i="1"/>
  <c r="AR935" i="1"/>
  <c r="AM891" i="1"/>
  <c r="AO891" i="1" s="1"/>
  <c r="AT427" i="1"/>
  <c r="AR1098" i="1"/>
  <c r="AT891" i="1"/>
  <c r="AQ891" i="1"/>
  <c r="AQ903" i="1"/>
  <c r="AR903" i="1"/>
  <c r="AN812" i="1"/>
  <c r="AN1122" i="1"/>
  <c r="AP60" i="1"/>
  <c r="AP140" i="1"/>
  <c r="AR332" i="1"/>
  <c r="AR892" i="1"/>
  <c r="AN197" i="1"/>
  <c r="AS151" i="1"/>
  <c r="AT869" i="1"/>
  <c r="AN452" i="1"/>
  <c r="AR60" i="1"/>
  <c r="AR812" i="1"/>
  <c r="AP948" i="1"/>
  <c r="AN487" i="1"/>
  <c r="AN1259" i="1"/>
  <c r="AP1063" i="1"/>
  <c r="AM515" i="1"/>
  <c r="AO515" i="1" s="1"/>
  <c r="AQ458" i="1"/>
  <c r="AT1104" i="1"/>
  <c r="AM747" i="1"/>
  <c r="AO747" i="1" s="1"/>
  <c r="AP837" i="1"/>
  <c r="AM850" i="1"/>
  <c r="AO850" i="1" s="1"/>
  <c r="AP1122" i="1"/>
  <c r="AQ151" i="1"/>
  <c r="AR427" i="1"/>
  <c r="AQ530" i="1"/>
  <c r="AT903" i="1"/>
  <c r="AN1166" i="1"/>
  <c r="AN948" i="1"/>
  <c r="AN815" i="1"/>
  <c r="AR918" i="1"/>
  <c r="AP418" i="1"/>
  <c r="AP692" i="1"/>
  <c r="AN140" i="1"/>
  <c r="AN869" i="1"/>
  <c r="AT164" i="1"/>
  <c r="AR284" i="1"/>
  <c r="AT925" i="1"/>
  <c r="AR925" i="1"/>
  <c r="AR452" i="1"/>
  <c r="AN60" i="1"/>
  <c r="AP164" i="1"/>
  <c r="AP812" i="1"/>
  <c r="AN1103" i="1"/>
  <c r="AP930" i="1"/>
  <c r="AN458" i="1"/>
  <c r="AR1256" i="1"/>
  <c r="AR1104" i="1"/>
  <c r="AQ332" i="1"/>
  <c r="AP487" i="1"/>
  <c r="AT1143" i="1"/>
  <c r="AP1139" i="1"/>
  <c r="AR1063" i="1"/>
  <c r="AM151" i="1"/>
  <c r="AO151" i="1" s="1"/>
  <c r="AS427" i="1"/>
  <c r="AT1098" i="1"/>
  <c r="AQ1123" i="1"/>
  <c r="AM252" i="1"/>
  <c r="AO252" i="1" s="1"/>
  <c r="AS487" i="1"/>
  <c r="AS846" i="1"/>
  <c r="AS1166" i="1"/>
  <c r="AP918" i="1"/>
  <c r="AN837" i="1"/>
  <c r="AN892" i="1"/>
  <c r="AM444" i="1"/>
  <c r="AO444" i="1" s="1"/>
  <c r="AP252" i="1"/>
  <c r="AR869" i="1"/>
  <c r="AT580" i="1"/>
  <c r="AS284" i="1"/>
  <c r="AS964" i="1"/>
  <c r="AR349" i="1"/>
  <c r="AS837" i="1"/>
  <c r="AP452" i="1"/>
  <c r="AS812" i="1"/>
  <c r="AS925" i="1"/>
  <c r="AN1104" i="1"/>
  <c r="AS60" i="1"/>
  <c r="AT284" i="1"/>
  <c r="AR458" i="1"/>
  <c r="AQ1143" i="1"/>
  <c r="AM1104" i="1"/>
  <c r="AO1104" i="1" s="1"/>
  <c r="AM332" i="1"/>
  <c r="AO332" i="1" s="1"/>
  <c r="AP535" i="1"/>
  <c r="AN891" i="1"/>
  <c r="AN1063" i="1"/>
  <c r="AS418" i="1"/>
  <c r="AQ427" i="1"/>
  <c r="AQ60" i="1"/>
  <c r="AT892" i="1"/>
  <c r="AT414" i="1"/>
  <c r="AN444" i="1"/>
  <c r="AN930" i="1"/>
  <c r="AN282" i="1"/>
  <c r="AR252" i="1"/>
  <c r="AN1123" i="1"/>
  <c r="AP284" i="1"/>
  <c r="AR964" i="1"/>
  <c r="AR1101" i="1"/>
  <c r="AR837" i="1"/>
  <c r="AT140" i="1"/>
  <c r="AS869" i="1"/>
  <c r="AS444" i="1"/>
  <c r="AS1101" i="1"/>
  <c r="AN419" i="1"/>
  <c r="AT458" i="1"/>
  <c r="AS1256" i="1"/>
  <c r="AP891" i="1"/>
  <c r="AM1063" i="1"/>
  <c r="AO1063" i="1" s="1"/>
  <c r="AT1095" i="1"/>
  <c r="AR1255" i="1"/>
  <c r="AQ1098" i="1"/>
  <c r="AM60" i="1"/>
  <c r="AO60" i="1" s="1"/>
  <c r="AP903" i="1"/>
  <c r="AS567" i="1"/>
  <c r="AM509" i="1"/>
  <c r="AO509" i="1" s="1"/>
  <c r="AM1174" i="1"/>
  <c r="AO1174" i="1" s="1"/>
  <c r="AM451" i="1"/>
  <c r="AO451" i="1" s="1"/>
  <c r="AQ415" i="1"/>
  <c r="AM741" i="1"/>
  <c r="AO741" i="1" s="1"/>
  <c r="AP627" i="1"/>
  <c r="AR1271" i="1"/>
  <c r="AN615" i="1"/>
  <c r="AQ111" i="1"/>
  <c r="AQ487" i="1"/>
  <c r="AN743" i="1"/>
  <c r="AR111" i="1"/>
  <c r="AN111" i="1"/>
  <c r="AQ1146" i="1"/>
  <c r="AQ1271" i="1"/>
  <c r="AT650" i="1"/>
  <c r="AT1002" i="1"/>
  <c r="AT880" i="1"/>
  <c r="AP98" i="1"/>
  <c r="AP1127" i="1"/>
  <c r="AM1194" i="1"/>
  <c r="AO1194" i="1" s="1"/>
  <c r="AP111" i="1"/>
  <c r="AS615" i="1"/>
  <c r="AM880" i="1"/>
  <c r="AO880" i="1" s="1"/>
  <c r="AN1194" i="1"/>
  <c r="AP583" i="1"/>
  <c r="AN423" i="1"/>
  <c r="AQ295" i="1"/>
  <c r="AP880" i="1"/>
  <c r="AR1194" i="1"/>
  <c r="AS111" i="1"/>
  <c r="AQ1194" i="1"/>
  <c r="AR783" i="1"/>
  <c r="AM111" i="1"/>
  <c r="AO111" i="1" s="1"/>
  <c r="AM331" i="1"/>
  <c r="AO331" i="1" s="1"/>
  <c r="AS451" i="1"/>
  <c r="AN295" i="1"/>
  <c r="AP1031" i="1"/>
  <c r="AM1215" i="1"/>
  <c r="AO1215" i="1" s="1"/>
  <c r="AP295" i="1"/>
  <c r="AP650" i="1"/>
  <c r="AQ650" i="1"/>
  <c r="AS187" i="1"/>
  <c r="AQ563" i="1"/>
  <c r="AQ743" i="1"/>
  <c r="AQ803" i="1"/>
  <c r="AN650" i="1"/>
  <c r="AR216" i="1"/>
  <c r="AT743" i="1"/>
  <c r="AR1146" i="1"/>
  <c r="AT563" i="1"/>
  <c r="AM795" i="1"/>
  <c r="AO795" i="1" s="1"/>
  <c r="AT615" i="1"/>
  <c r="AT1012" i="1"/>
  <c r="AR634" i="1"/>
  <c r="AT1213" i="1"/>
  <c r="AN1247" i="1"/>
  <c r="AN507" i="1"/>
  <c r="AS535" i="1"/>
  <c r="AT738" i="1"/>
  <c r="AR1034" i="1"/>
  <c r="AM935" i="1"/>
  <c r="AO935" i="1" s="1"/>
  <c r="AM1034" i="1"/>
  <c r="AO1034" i="1" s="1"/>
  <c r="AS1107" i="1"/>
  <c r="AS1213" i="1"/>
  <c r="AR991" i="1"/>
  <c r="AT397" i="1"/>
  <c r="AQ1213" i="1"/>
  <c r="AN606" i="1"/>
  <c r="AN887" i="1"/>
  <c r="AN935" i="1"/>
  <c r="AP1247" i="1"/>
  <c r="AM1095" i="1"/>
  <c r="AO1095" i="1" s="1"/>
  <c r="AR815" i="1"/>
  <c r="AS507" i="1"/>
  <c r="AM535" i="1"/>
  <c r="AO535" i="1" s="1"/>
  <c r="AR738" i="1"/>
  <c r="AP1186" i="1"/>
  <c r="AQ691" i="1"/>
  <c r="AP114" i="1"/>
  <c r="AT991" i="1"/>
  <c r="AM606" i="1"/>
  <c r="AO606" i="1" s="1"/>
  <c r="AR1094" i="1"/>
  <c r="AT358" i="1"/>
  <c r="AS422" i="1"/>
  <c r="AN1095" i="1"/>
  <c r="AS860" i="1"/>
  <c r="AN1156" i="1"/>
  <c r="AT453" i="1"/>
  <c r="AT149" i="1"/>
  <c r="AN631" i="1"/>
  <c r="AR1247" i="1"/>
  <c r="AR1095" i="1"/>
  <c r="AT477" i="1"/>
  <c r="AQ815" i="1"/>
  <c r="AQ507" i="1"/>
  <c r="AM738" i="1"/>
  <c r="AO738" i="1" s="1"/>
  <c r="AN991" i="1"/>
  <c r="AP714" i="1"/>
  <c r="AT370" i="1"/>
  <c r="AR1107" i="1"/>
  <c r="AP1107" i="1"/>
  <c r="AS1156" i="1"/>
  <c r="AQ1107" i="1"/>
  <c r="AT714" i="1"/>
  <c r="AR1175" i="1"/>
  <c r="AN1094" i="1"/>
  <c r="AS1094" i="1"/>
  <c r="AR1270" i="1"/>
  <c r="AS453" i="1"/>
  <c r="AP1021" i="1"/>
  <c r="AN1207" i="1"/>
  <c r="AP935" i="1"/>
  <c r="AM1247" i="1"/>
  <c r="AO1247" i="1" s="1"/>
  <c r="AN544" i="1"/>
  <c r="AP1095" i="1"/>
  <c r="AT815" i="1"/>
  <c r="AM507" i="1"/>
  <c r="AO507" i="1" s="1"/>
  <c r="AM991" i="1"/>
  <c r="AO991" i="1" s="1"/>
  <c r="AR714" i="1"/>
  <c r="AS370" i="1"/>
  <c r="AP1255" i="1"/>
  <c r="AQ631" i="1"/>
  <c r="AR443" i="1"/>
  <c r="AQ1156" i="1"/>
  <c r="AQ860" i="1"/>
  <c r="AP285" i="1"/>
  <c r="AP453" i="1"/>
  <c r="AS517" i="1"/>
  <c r="AR1165" i="1"/>
  <c r="AR453" i="1"/>
  <c r="AN1034" i="1"/>
  <c r="AT1247" i="1"/>
  <c r="AS815" i="1"/>
  <c r="AQ535" i="1"/>
  <c r="AN738" i="1"/>
  <c r="AR159" i="1"/>
  <c r="AQ127" i="1"/>
  <c r="AQ1255" i="1"/>
  <c r="AQ991" i="1"/>
  <c r="AT267" i="1"/>
  <c r="AN1262" i="1"/>
  <c r="AT1262" i="1"/>
  <c r="AS1262" i="1"/>
  <c r="AR1262" i="1"/>
  <c r="AP358" i="1"/>
  <c r="AT606" i="1"/>
  <c r="AN1144" i="1"/>
  <c r="AR285" i="1"/>
  <c r="AT285" i="1"/>
  <c r="AS477" i="1"/>
  <c r="AN370" i="1"/>
  <c r="AR507" i="1"/>
  <c r="AT535" i="1"/>
  <c r="AS1247" i="1"/>
  <c r="AQ738" i="1"/>
  <c r="AP867" i="1"/>
  <c r="AR1123" i="1"/>
  <c r="AN1038" i="1"/>
  <c r="AN1270" i="1"/>
  <c r="AT1270" i="1"/>
  <c r="AP110" i="1"/>
  <c r="AS606" i="1"/>
  <c r="AN453" i="1"/>
  <c r="AR517" i="1"/>
  <c r="AN780" i="1"/>
  <c r="AP477" i="1"/>
  <c r="AR1213" i="1"/>
  <c r="AT484" i="1"/>
  <c r="AM267" i="1"/>
  <c r="AO267" i="1" s="1"/>
  <c r="AN322" i="1"/>
  <c r="AP370" i="1"/>
  <c r="AS935" i="1"/>
  <c r="AN1255" i="1"/>
  <c r="AS1147" i="1"/>
  <c r="AT1124" i="1"/>
  <c r="AM543" i="1"/>
  <c r="AO543" i="1" s="1"/>
  <c r="AM284" i="1"/>
  <c r="AO284" i="1" s="1"/>
  <c r="AT592" i="1"/>
  <c r="AT679" i="1"/>
  <c r="AQ979" i="1"/>
  <c r="AP143" i="1"/>
  <c r="AM186" i="1"/>
  <c r="AO186" i="1" s="1"/>
  <c r="AP1011" i="1"/>
  <c r="AN978" i="1"/>
  <c r="AS327" i="1"/>
  <c r="AR1091" i="1"/>
  <c r="AP947" i="1"/>
  <c r="AM1055" i="1"/>
  <c r="AO1055" i="1" s="1"/>
  <c r="AQ858" i="1"/>
  <c r="AR1266" i="1"/>
  <c r="AP530" i="1"/>
  <c r="AT843" i="1"/>
  <c r="AQ338" i="1"/>
  <c r="AS319" i="1"/>
  <c r="AS1187" i="1"/>
  <c r="AR843" i="1"/>
  <c r="AQ596" i="1"/>
  <c r="AQ615" i="1"/>
  <c r="AS331" i="1"/>
  <c r="AS363" i="1"/>
  <c r="AM143" i="1"/>
  <c r="AO143" i="1" s="1"/>
  <c r="AP186" i="1"/>
  <c r="AN1011" i="1"/>
  <c r="AR915" i="1"/>
  <c r="AR74" i="1"/>
  <c r="AP1091" i="1"/>
  <c r="AQ452" i="1"/>
  <c r="AP1243" i="1"/>
  <c r="AM325" i="1"/>
  <c r="AO325" i="1" s="1"/>
  <c r="AM530" i="1"/>
  <c r="AO530" i="1" s="1"/>
  <c r="AP1027" i="1"/>
  <c r="AS1098" i="1"/>
  <c r="AQ103" i="1"/>
  <c r="AR1011" i="1"/>
  <c r="AT1027" i="1"/>
  <c r="AT1266" i="1"/>
  <c r="AR997" i="1"/>
  <c r="AR101" i="1"/>
  <c r="AT461" i="1"/>
  <c r="AS461" i="1"/>
  <c r="AN1243" i="1"/>
  <c r="AM592" i="1"/>
  <c r="AO592" i="1" s="1"/>
  <c r="AN186" i="1"/>
  <c r="AQ319" i="1"/>
  <c r="AM1011" i="1"/>
  <c r="AO1011" i="1" s="1"/>
  <c r="AS592" i="1"/>
  <c r="AT687" i="1"/>
  <c r="AS915" i="1"/>
  <c r="AS74" i="1"/>
  <c r="AR122" i="1"/>
  <c r="AP250" i="1"/>
  <c r="AR866" i="1"/>
  <c r="AT1231" i="1"/>
  <c r="AP843" i="1"/>
  <c r="AR658" i="1"/>
  <c r="AP1178" i="1"/>
  <c r="AR1195" i="1"/>
  <c r="AM1091" i="1"/>
  <c r="AO1091" i="1" s="1"/>
  <c r="AM452" i="1"/>
  <c r="AO452" i="1" s="1"/>
  <c r="AR1243" i="1"/>
  <c r="AQ515" i="1"/>
  <c r="AR947" i="1"/>
  <c r="AQ388" i="1"/>
  <c r="AT802" i="1"/>
  <c r="AQ122" i="1"/>
  <c r="AM1027" i="1"/>
  <c r="AO1027" i="1" s="1"/>
  <c r="AS1266" i="1"/>
  <c r="AT250" i="1"/>
  <c r="AR1035" i="1"/>
  <c r="AT1035" i="1"/>
  <c r="AQ1266" i="1"/>
  <c r="AP101" i="1"/>
  <c r="AR461" i="1"/>
  <c r="AN687" i="1"/>
  <c r="AT1117" i="1"/>
  <c r="AT1181" i="1"/>
  <c r="AS1125" i="1"/>
  <c r="AP997" i="1"/>
  <c r="AS1189" i="1"/>
  <c r="AR103" i="1"/>
  <c r="AR1181" i="1"/>
  <c r="AT517" i="1"/>
  <c r="AN530" i="1"/>
  <c r="AN915" i="1"/>
  <c r="AN1091" i="1"/>
  <c r="AT1228" i="1"/>
  <c r="AS679" i="1"/>
  <c r="AP332" i="1"/>
  <c r="AP747" i="1"/>
  <c r="AQ1181" i="1"/>
  <c r="AP338" i="1"/>
  <c r="AP319" i="1"/>
  <c r="AQ431" i="1"/>
  <c r="AR499" i="1"/>
  <c r="AP74" i="1"/>
  <c r="AS122" i="1"/>
  <c r="AR250" i="1"/>
  <c r="AP866" i="1"/>
  <c r="AP1231" i="1"/>
  <c r="AS186" i="1"/>
  <c r="AP1195" i="1"/>
  <c r="AQ812" i="1"/>
  <c r="AP515" i="1"/>
  <c r="AM947" i="1"/>
  <c r="AO947" i="1" s="1"/>
  <c r="AP907" i="1"/>
  <c r="AQ1223" i="1"/>
  <c r="AM122" i="1"/>
  <c r="AO122" i="1" s="1"/>
  <c r="AR319" i="1"/>
  <c r="AM74" i="1"/>
  <c r="AO74" i="1" s="1"/>
  <c r="AS250" i="1"/>
  <c r="AQ444" i="1"/>
  <c r="AQ164" i="1"/>
  <c r="AN461" i="1"/>
  <c r="AP1125" i="1"/>
  <c r="AP103" i="1"/>
  <c r="AS1181" i="1"/>
  <c r="AN298" i="1"/>
  <c r="AN866" i="1"/>
  <c r="AN1098" i="1"/>
  <c r="AS252" i="1"/>
  <c r="AN517" i="1"/>
  <c r="AN515" i="1"/>
  <c r="AR679" i="1"/>
  <c r="AP979" i="1"/>
  <c r="AM1181" i="1"/>
  <c r="AO1181" i="1" s="1"/>
  <c r="AM1124" i="1"/>
  <c r="AO1124" i="1" s="1"/>
  <c r="AN843" i="1"/>
  <c r="AM338" i="1"/>
  <c r="AO338" i="1" s="1"/>
  <c r="AP1191" i="1"/>
  <c r="AM319" i="1"/>
  <c r="AO319" i="1" s="1"/>
  <c r="AP927" i="1"/>
  <c r="AS298" i="1"/>
  <c r="AP499" i="1"/>
  <c r="AR143" i="1"/>
  <c r="AR338" i="1"/>
  <c r="AM197" i="1"/>
  <c r="AO197" i="1" s="1"/>
  <c r="AQ1195" i="1"/>
  <c r="AS1011" i="1"/>
  <c r="AR370" i="1"/>
  <c r="AS791" i="1"/>
  <c r="AM812" i="1"/>
  <c r="AO812" i="1" s="1"/>
  <c r="AQ1166" i="1"/>
  <c r="AM714" i="1"/>
  <c r="AO714" i="1" s="1"/>
  <c r="AR515" i="1"/>
  <c r="AM658" i="1"/>
  <c r="AO658" i="1" s="1"/>
  <c r="AS843" i="1"/>
  <c r="AQ1035" i="1"/>
  <c r="AT338" i="1"/>
  <c r="AT947" i="1"/>
  <c r="AS1002" i="1"/>
  <c r="AR331" i="1"/>
  <c r="AS1138" i="1"/>
  <c r="AN600" i="1"/>
  <c r="AN592" i="1"/>
  <c r="AT1189" i="1"/>
  <c r="AN355" i="1"/>
  <c r="AR844" i="1"/>
  <c r="AR1047" i="1"/>
  <c r="AM1187" i="1"/>
  <c r="AO1187" i="1" s="1"/>
  <c r="AP355" i="1"/>
  <c r="AT915" i="1"/>
  <c r="AR778" i="1"/>
  <c r="AP1098" i="1"/>
  <c r="AM1195" i="1"/>
  <c r="AO1195" i="1" s="1"/>
  <c r="AQ1091" i="1"/>
  <c r="AT791" i="1"/>
  <c r="AQ327" i="1"/>
  <c r="AQ892" i="1"/>
  <c r="AQ485" i="1"/>
  <c r="AM250" i="1"/>
  <c r="AO250" i="1" s="1"/>
  <c r="AQ778" i="1"/>
  <c r="AS947" i="1"/>
  <c r="AT1187" i="1"/>
  <c r="AP331" i="1"/>
  <c r="AQ866" i="1"/>
  <c r="AQ39" i="1"/>
  <c r="AQ55" i="1"/>
  <c r="AR51" i="1"/>
  <c r="AP55" i="1"/>
  <c r="AT39" i="1"/>
  <c r="AS39" i="1"/>
  <c r="AP51" i="1"/>
  <c r="AT51" i="1"/>
  <c r="AP39" i="1"/>
  <c r="AT55" i="1"/>
  <c r="AS55" i="1"/>
  <c r="AN51" i="1"/>
  <c r="AR39" i="1"/>
  <c r="AT614" i="1"/>
  <c r="AN894" i="1"/>
  <c r="AT894" i="1"/>
  <c r="AN1090" i="1"/>
  <c r="AP396" i="1"/>
  <c r="AN588" i="1"/>
  <c r="AR197" i="1"/>
  <c r="AN485" i="1"/>
  <c r="AP1159" i="1"/>
  <c r="AT364" i="1"/>
  <c r="AT148" i="1"/>
  <c r="AT604" i="1"/>
  <c r="AP1037" i="1"/>
  <c r="AS364" i="1"/>
  <c r="AR588" i="1"/>
  <c r="AN1180" i="1"/>
  <c r="AT708" i="1"/>
  <c r="AN509" i="1"/>
  <c r="AT596" i="1"/>
  <c r="AR163" i="1"/>
  <c r="AN1042" i="1"/>
  <c r="AP596" i="1"/>
  <c r="AS197" i="1"/>
  <c r="AN771" i="1"/>
  <c r="AQ509" i="1"/>
  <c r="AS98" i="1"/>
  <c r="AP1042" i="1"/>
  <c r="AQ197" i="1"/>
  <c r="AM1269" i="1"/>
  <c r="AO1269" i="1" s="1"/>
  <c r="AM1175" i="1"/>
  <c r="AO1175" i="1" s="1"/>
  <c r="AM42" i="1"/>
  <c r="AO42" i="1" s="1"/>
  <c r="AQ1175" i="1"/>
  <c r="AT887" i="1"/>
  <c r="AS355" i="1"/>
  <c r="AS930" i="1"/>
  <c r="AR619" i="1"/>
  <c r="AT588" i="1"/>
  <c r="AT771" i="1"/>
  <c r="AM614" i="1"/>
  <c r="AO614" i="1" s="1"/>
  <c r="AN77" i="1"/>
  <c r="AP378" i="1"/>
  <c r="AR213" i="1"/>
  <c r="AR148" i="1"/>
  <c r="AN596" i="1"/>
  <c r="AP708" i="1"/>
  <c r="AT509" i="1"/>
  <c r="AP93" i="1"/>
  <c r="AS844" i="1"/>
  <c r="AR492" i="1"/>
  <c r="AR733" i="1"/>
  <c r="AS164" i="1"/>
  <c r="AP364" i="1"/>
  <c r="AS604" i="1"/>
  <c r="AR1229" i="1"/>
  <c r="AN594" i="1"/>
  <c r="AS396" i="1"/>
  <c r="AT492" i="1"/>
  <c r="AR652" i="1"/>
  <c r="AN1039" i="1"/>
  <c r="AT883" i="1"/>
  <c r="AQ1037" i="1"/>
  <c r="AQ844" i="1"/>
  <c r="AT1047" i="1"/>
  <c r="AP895" i="1"/>
  <c r="AS194" i="1"/>
  <c r="AP594" i="1"/>
  <c r="AQ492" i="1"/>
  <c r="AS594" i="1"/>
  <c r="AP1235" i="1"/>
  <c r="AM163" i="1"/>
  <c r="AO163" i="1" s="1"/>
  <c r="AQ708" i="1"/>
  <c r="AQ733" i="1"/>
  <c r="AR1253" i="1"/>
  <c r="AR1039" i="1"/>
  <c r="AT611" i="1"/>
  <c r="AT1039" i="1"/>
  <c r="AM818" i="1"/>
  <c r="AO818" i="1" s="1"/>
  <c r="AQ1116" i="1"/>
  <c r="AM164" i="1"/>
  <c r="AO164" i="1" s="1"/>
  <c r="AR894" i="1"/>
  <c r="AN686" i="1"/>
  <c r="AM943" i="1"/>
  <c r="AO943" i="1" s="1"/>
  <c r="AM77" i="1"/>
  <c r="AO77" i="1" s="1"/>
  <c r="AN378" i="1"/>
  <c r="AP652" i="1"/>
  <c r="AN1253" i="1"/>
  <c r="AR93" i="1"/>
  <c r="AP213" i="1"/>
  <c r="AN1037" i="1"/>
  <c r="AP1269" i="1"/>
  <c r="AS1269" i="1"/>
  <c r="AT197" i="1"/>
  <c r="AN628" i="1"/>
  <c r="AN708" i="1"/>
  <c r="AT733" i="1"/>
  <c r="AR1037" i="1"/>
  <c r="AP492" i="1"/>
  <c r="AS733" i="1"/>
  <c r="AP77" i="1"/>
  <c r="AT108" i="1"/>
  <c r="AR164" i="1"/>
  <c r="AN364" i="1"/>
  <c r="AN604" i="1"/>
  <c r="AS1229" i="1"/>
  <c r="AN42" i="1"/>
  <c r="AS1180" i="1"/>
  <c r="AS77" i="1"/>
  <c r="AM1039" i="1"/>
  <c r="AO1039" i="1" s="1"/>
  <c r="AM844" i="1"/>
  <c r="AO844" i="1" s="1"/>
  <c r="AT216" i="1"/>
  <c r="AQ213" i="1"/>
  <c r="AR42" i="1"/>
  <c r="AR194" i="1"/>
  <c r="AR594" i="1"/>
  <c r="AR1090" i="1"/>
  <c r="AM492" i="1"/>
  <c r="AO492" i="1" s="1"/>
  <c r="AQ594" i="1"/>
  <c r="AQ1093" i="1"/>
  <c r="AQ379" i="1"/>
  <c r="AM1235" i="1"/>
  <c r="AO1235" i="1" s="1"/>
  <c r="AQ93" i="1"/>
  <c r="AQ971" i="1"/>
  <c r="AT355" i="1"/>
  <c r="AQ378" i="1"/>
  <c r="AT930" i="1"/>
  <c r="AQ1229" i="1"/>
  <c r="AS375" i="1"/>
  <c r="AN194" i="1"/>
  <c r="AR378" i="1"/>
  <c r="AN652" i="1"/>
  <c r="AN844" i="1"/>
  <c r="AN93" i="1"/>
  <c r="AN1269" i="1"/>
  <c r="AT1229" i="1"/>
  <c r="AP733" i="1"/>
  <c r="AR108" i="1"/>
  <c r="AP604" i="1"/>
  <c r="AN1116" i="1"/>
  <c r="AP1229" i="1"/>
  <c r="AN450" i="1"/>
  <c r="AP844" i="1"/>
  <c r="AR485" i="1"/>
  <c r="AR1269" i="1"/>
  <c r="AN619" i="1"/>
  <c r="AS883" i="1"/>
  <c r="AM213" i="1"/>
  <c r="AO213" i="1" s="1"/>
  <c r="AP42" i="1"/>
  <c r="AP194" i="1"/>
  <c r="AM771" i="1"/>
  <c r="AO771" i="1" s="1"/>
  <c r="AM594" i="1"/>
  <c r="AO594" i="1" s="1"/>
  <c r="AM450" i="1"/>
  <c r="AO450" i="1" s="1"/>
  <c r="AM93" i="1"/>
  <c r="AO93" i="1" s="1"/>
  <c r="AQ1042" i="1"/>
  <c r="AQ915" i="1"/>
  <c r="AR887" i="1"/>
  <c r="AR1027" i="1"/>
  <c r="AM652" i="1"/>
  <c r="AO652" i="1" s="1"/>
  <c r="AQ652" i="1"/>
  <c r="AM1229" i="1"/>
  <c r="AO1229" i="1" s="1"/>
  <c r="AQ355" i="1"/>
  <c r="AQ1180" i="1"/>
  <c r="AM194" i="1"/>
  <c r="AO194" i="1" s="1"/>
  <c r="AP637" i="1"/>
  <c r="AT1037" i="1"/>
  <c r="AP108" i="1"/>
  <c r="AR604" i="1"/>
  <c r="AS1116" i="1"/>
  <c r="AP1180" i="1"/>
  <c r="AS1253" i="1"/>
  <c r="AM883" i="1"/>
  <c r="AO883" i="1" s="1"/>
  <c r="AQ619" i="1"/>
  <c r="AQ771" i="1"/>
  <c r="AM95" i="1"/>
  <c r="AO95" i="1" s="1"/>
  <c r="AS887" i="1"/>
  <c r="AM604" i="1"/>
  <c r="AO604" i="1" s="1"/>
  <c r="AS148" i="1"/>
  <c r="AQ148" i="1"/>
  <c r="AQ1039" i="1"/>
  <c r="AR355" i="1"/>
  <c r="AQ364" i="1"/>
  <c r="AM1180" i="1"/>
  <c r="AO1180" i="1" s="1"/>
  <c r="AN733" i="1"/>
  <c r="AS614" i="1"/>
  <c r="AS1190" i="1"/>
  <c r="AR614" i="1"/>
  <c r="AP509" i="1"/>
  <c r="AR637" i="1"/>
  <c r="AT77" i="1"/>
  <c r="AT1180" i="1"/>
  <c r="AT1253" i="1"/>
  <c r="AR1116" i="1"/>
  <c r="AT652" i="1"/>
  <c r="AP1253" i="1"/>
  <c r="AP163" i="1"/>
  <c r="AS708" i="1"/>
  <c r="AP1039" i="1"/>
  <c r="AR632" i="1"/>
  <c r="AP883" i="1"/>
  <c r="AP619" i="1"/>
  <c r="AQ98" i="1"/>
  <c r="AS18" i="1"/>
  <c r="AR450" i="1"/>
  <c r="AP771" i="1"/>
  <c r="AP887" i="1"/>
  <c r="AS1175" i="1"/>
  <c r="AM148" i="1"/>
  <c r="AO148" i="1" s="1"/>
  <c r="AQ1053" i="1"/>
  <c r="AM1116" i="1"/>
  <c r="AO1116" i="1" s="1"/>
  <c r="AP574" i="1"/>
  <c r="AP614" i="1"/>
  <c r="AM1090" i="1"/>
  <c r="AO1090" i="1" s="1"/>
  <c r="AN637" i="1"/>
  <c r="AN883" i="1"/>
  <c r="AP485" i="1"/>
  <c r="AS596" i="1"/>
  <c r="AT637" i="1"/>
  <c r="AT485" i="1"/>
  <c r="AT1269" i="1"/>
  <c r="AS1037" i="1"/>
  <c r="AP1116" i="1"/>
  <c r="AS163" i="1"/>
  <c r="AN98" i="1"/>
  <c r="AR883" i="1"/>
  <c r="AM619" i="1"/>
  <c r="AO619" i="1" s="1"/>
  <c r="AM98" i="1"/>
  <c r="AO98" i="1" s="1"/>
  <c r="AR98" i="1"/>
  <c r="AP1175" i="1"/>
  <c r="AT1175" i="1"/>
  <c r="AS751" i="1"/>
  <c r="AS485" i="1"/>
  <c r="AQ1253" i="1"/>
  <c r="AS619" i="1"/>
  <c r="AQ887" i="1"/>
  <c r="AT194" i="1"/>
  <c r="AR771" i="1"/>
  <c r="AT396" i="1"/>
  <c r="AQ396" i="1"/>
  <c r="AQ732" i="1"/>
  <c r="AP967" i="1"/>
  <c r="AM831" i="1"/>
  <c r="AO831" i="1" s="1"/>
  <c r="AQ339" i="1"/>
  <c r="AQ682" i="1"/>
  <c r="AP18" i="1"/>
  <c r="AS290" i="1"/>
  <c r="AN147" i="1"/>
  <c r="AS343" i="1"/>
  <c r="AR882" i="1"/>
  <c r="AM1111" i="1"/>
  <c r="AO1111" i="1" s="1"/>
  <c r="AS759" i="1"/>
  <c r="AQ1203" i="1"/>
  <c r="AQ956" i="1"/>
  <c r="AT290" i="1"/>
  <c r="AT1074" i="1"/>
  <c r="AM1260" i="1"/>
  <c r="AO1260" i="1" s="1"/>
  <c r="AM686" i="1"/>
  <c r="AO686" i="1" s="1"/>
  <c r="AM888" i="1"/>
  <c r="AO888" i="1" s="1"/>
  <c r="AR528" i="1"/>
  <c r="AR893" i="1"/>
  <c r="AR779" i="1"/>
  <c r="AN980" i="1"/>
  <c r="AR1108" i="1"/>
  <c r="AP1260" i="1"/>
  <c r="AT276" i="1"/>
  <c r="AS220" i="1"/>
  <c r="AR324" i="1"/>
  <c r="AR644" i="1"/>
  <c r="AN1252" i="1"/>
  <c r="AS389" i="1"/>
  <c r="AP893" i="1"/>
  <c r="AT820" i="1"/>
  <c r="AS324" i="1"/>
  <c r="AR508" i="1"/>
  <c r="AN391" i="1"/>
  <c r="AN895" i="1"/>
  <c r="AP882" i="1"/>
  <c r="AP1067" i="1"/>
  <c r="AS651" i="1"/>
  <c r="AQ583" i="1"/>
  <c r="AS467" i="1"/>
  <c r="AQ1210" i="1"/>
  <c r="AN1215" i="1"/>
  <c r="AM1074" i="1"/>
  <c r="AO1074" i="1" s="1"/>
  <c r="AM895" i="1"/>
  <c r="AO895" i="1" s="1"/>
  <c r="AS218" i="1"/>
  <c r="AP298" i="1"/>
  <c r="AP770" i="1"/>
  <c r="AP1090" i="1"/>
  <c r="AP595" i="1"/>
  <c r="AR1234" i="1"/>
  <c r="AS855" i="1"/>
  <c r="AP1215" i="1"/>
  <c r="AQ967" i="1"/>
  <c r="AS779" i="1"/>
  <c r="AQ1215" i="1"/>
  <c r="AN411" i="1"/>
  <c r="AQ218" i="1"/>
  <c r="AQ308" i="1"/>
  <c r="AN638" i="1"/>
  <c r="AS678" i="1"/>
  <c r="AT638" i="1"/>
  <c r="AT686" i="1"/>
  <c r="AN528" i="1"/>
  <c r="AP820" i="1"/>
  <c r="AP779" i="1"/>
  <c r="AS92" i="1"/>
  <c r="AN1108" i="1"/>
  <c r="AN1260" i="1"/>
  <c r="AR220" i="1"/>
  <c r="AS276" i="1"/>
  <c r="AP324" i="1"/>
  <c r="AN644" i="1"/>
  <c r="AS829" i="1"/>
  <c r="AP900" i="1"/>
  <c r="AN18" i="1"/>
  <c r="AT644" i="1"/>
  <c r="AT549" i="1"/>
  <c r="AP898" i="1"/>
  <c r="AT632" i="1"/>
  <c r="AP632" i="1"/>
  <c r="AP651" i="1"/>
  <c r="AS1210" i="1"/>
  <c r="AN583" i="1"/>
  <c r="AT467" i="1"/>
  <c r="AP467" i="1"/>
  <c r="AR1115" i="1"/>
  <c r="AP1210" i="1"/>
  <c r="AP715" i="1"/>
  <c r="AT595" i="1"/>
  <c r="AR218" i="1"/>
  <c r="AR298" i="1"/>
  <c r="AR770" i="1"/>
  <c r="AR715" i="1"/>
  <c r="AS1111" i="1"/>
  <c r="AS967" i="1"/>
  <c r="AR1111" i="1"/>
  <c r="AP1074" i="1"/>
  <c r="AQ549" i="1"/>
  <c r="AQ1090" i="1"/>
  <c r="AR855" i="1"/>
  <c r="AR967" i="1"/>
  <c r="AQ779" i="1"/>
  <c r="AP343" i="1"/>
  <c r="AQ92" i="1"/>
  <c r="AQ1252" i="1"/>
  <c r="AM218" i="1"/>
  <c r="AO218" i="1" s="1"/>
  <c r="AR411" i="1"/>
  <c r="AR1215" i="1"/>
  <c r="AS882" i="1"/>
  <c r="AM1165" i="1"/>
  <c r="AO1165" i="1" s="1"/>
  <c r="AT1271" i="1"/>
  <c r="AT1260" i="1"/>
  <c r="AS618" i="1"/>
  <c r="AM638" i="1"/>
  <c r="AO638" i="1" s="1"/>
  <c r="AT1046" i="1"/>
  <c r="AS1046" i="1"/>
  <c r="AR982" i="1"/>
  <c r="AT334" i="1"/>
  <c r="AS638" i="1"/>
  <c r="AS686" i="1"/>
  <c r="AN616" i="1"/>
  <c r="AN339" i="1"/>
  <c r="AN290" i="1"/>
  <c r="AN508" i="1"/>
  <c r="AP1024" i="1"/>
  <c r="AN308" i="1"/>
  <c r="AS524" i="1"/>
  <c r="AT220" i="1"/>
  <c r="AT980" i="1"/>
  <c r="AR92" i="1"/>
  <c r="AP220" i="1"/>
  <c r="AN276" i="1"/>
  <c r="AR549" i="1"/>
  <c r="AR829" i="1"/>
  <c r="AP389" i="1"/>
  <c r="AT900" i="1"/>
  <c r="AT524" i="1"/>
  <c r="AT1165" i="1"/>
  <c r="AS632" i="1"/>
  <c r="AT651" i="1"/>
  <c r="AR1019" i="1"/>
  <c r="AR583" i="1"/>
  <c r="AQ467" i="1"/>
  <c r="AQ1115" i="1"/>
  <c r="AN1210" i="1"/>
  <c r="AN1203" i="1"/>
  <c r="AM715" i="1"/>
  <c r="AO715" i="1" s="1"/>
  <c r="AS595" i="1"/>
  <c r="AS1031" i="1"/>
  <c r="AS715" i="1"/>
  <c r="AM549" i="1"/>
  <c r="AO549" i="1" s="1"/>
  <c r="AS1090" i="1"/>
  <c r="AQ770" i="1"/>
  <c r="AM779" i="1"/>
  <c r="AO779" i="1" s="1"/>
  <c r="AQ147" i="1"/>
  <c r="AQ18" i="1"/>
  <c r="AP1251" i="1"/>
  <c r="AS149" i="1"/>
  <c r="AQ220" i="1"/>
  <c r="AQ1108" i="1"/>
  <c r="AR611" i="1"/>
  <c r="AR1252" i="1"/>
  <c r="AQ611" i="1"/>
  <c r="AR898" i="1"/>
  <c r="AQ1165" i="1"/>
  <c r="AQ524" i="1"/>
  <c r="AQ618" i="1"/>
  <c r="AS334" i="1"/>
  <c r="AR638" i="1"/>
  <c r="AR686" i="1"/>
  <c r="AN376" i="1"/>
  <c r="AP290" i="1"/>
  <c r="AP829" i="1"/>
  <c r="AN779" i="1"/>
  <c r="AR768" i="1"/>
  <c r="AR524" i="1"/>
  <c r="AS980" i="1"/>
  <c r="AP524" i="1"/>
  <c r="AT389" i="1"/>
  <c r="AT1108" i="1"/>
  <c r="AS549" i="1"/>
  <c r="AP92" i="1"/>
  <c r="AS644" i="1"/>
  <c r="AN220" i="1"/>
  <c r="AP276" i="1"/>
  <c r="AS748" i="1"/>
  <c r="AN549" i="1"/>
  <c r="AN223" i="1"/>
  <c r="AN770" i="1"/>
  <c r="AN595" i="1"/>
  <c r="AN1251" i="1"/>
  <c r="AM632" i="1"/>
  <c r="AO632" i="1" s="1"/>
  <c r="AQ651" i="1"/>
  <c r="AS1019" i="1"/>
  <c r="AM1115" i="1"/>
  <c r="AO1115" i="1" s="1"/>
  <c r="AR1210" i="1"/>
  <c r="AN1271" i="1"/>
  <c r="AT967" i="1"/>
  <c r="AR1203" i="1"/>
  <c r="AM1251" i="1"/>
  <c r="AO1251" i="1" s="1"/>
  <c r="AT411" i="1"/>
  <c r="AP611" i="1"/>
  <c r="AM618" i="1"/>
  <c r="AO618" i="1" s="1"/>
  <c r="AM508" i="1"/>
  <c r="AO508" i="1" s="1"/>
  <c r="AT1190" i="1"/>
  <c r="AR1046" i="1"/>
  <c r="AR334" i="1"/>
  <c r="AP638" i="1"/>
  <c r="AP686" i="1"/>
  <c r="AN1019" i="1"/>
  <c r="AP816" i="1"/>
  <c r="AP768" i="1"/>
  <c r="AP540" i="1"/>
  <c r="AR748" i="1"/>
  <c r="AS508" i="1"/>
  <c r="AN1234" i="1"/>
  <c r="AT540" i="1"/>
  <c r="AS820" i="1"/>
  <c r="AN967" i="1"/>
  <c r="AN1111" i="1"/>
  <c r="AM595" i="1"/>
  <c r="AO595" i="1" s="1"/>
  <c r="AQ632" i="1"/>
  <c r="AR651" i="1"/>
  <c r="AQ1019" i="1"/>
  <c r="AT893" i="1"/>
  <c r="AS1115" i="1"/>
  <c r="AM1210" i="1"/>
  <c r="AO1210" i="1" s="1"/>
  <c r="AN432" i="1"/>
  <c r="AQ831" i="1"/>
  <c r="AP1234" i="1"/>
  <c r="AP962" i="1"/>
  <c r="AT1031" i="1"/>
  <c r="AN1031" i="1"/>
  <c r="AP1271" i="1"/>
  <c r="AT1251" i="1"/>
  <c r="AR618" i="1"/>
  <c r="AQ1111" i="1"/>
  <c r="AQ1031" i="1"/>
  <c r="AS1203" i="1"/>
  <c r="AQ820" i="1"/>
  <c r="AP411" i="1"/>
  <c r="AS611" i="1"/>
  <c r="AN611" i="1"/>
  <c r="AQ298" i="1"/>
  <c r="AQ644" i="1"/>
  <c r="AP334" i="1"/>
  <c r="AN893" i="1"/>
  <c r="AN962" i="1"/>
  <c r="AP709" i="1"/>
  <c r="AR956" i="1"/>
  <c r="AS1252" i="1"/>
  <c r="AP1019" i="1"/>
  <c r="AQ709" i="1"/>
  <c r="AM893" i="1"/>
  <c r="AO893" i="1" s="1"/>
  <c r="AR290" i="1"/>
  <c r="AR1031" i="1"/>
  <c r="AS251" i="1"/>
  <c r="AR251" i="1"/>
  <c r="AP1111" i="1"/>
  <c r="AS411" i="1"/>
  <c r="AT1215" i="1"/>
  <c r="AQ149" i="1"/>
  <c r="AQ290" i="1"/>
  <c r="AT1150" i="1"/>
  <c r="AS582" i="1"/>
  <c r="AM166" i="1"/>
  <c r="AO166" i="1" s="1"/>
  <c r="AM510" i="1"/>
  <c r="AO510" i="1" s="1"/>
  <c r="AN582" i="1"/>
  <c r="AT1110" i="1"/>
  <c r="AS1150" i="1"/>
  <c r="AP326" i="1"/>
  <c r="AP510" i="1"/>
  <c r="AT678" i="1"/>
  <c r="AP790" i="1"/>
  <c r="AR1110" i="1"/>
  <c r="AN943" i="1"/>
  <c r="AN397" i="1"/>
  <c r="AR1036" i="1"/>
  <c r="AT421" i="1"/>
  <c r="AT1085" i="1"/>
  <c r="AR1196" i="1"/>
  <c r="AR173" i="1"/>
  <c r="AR68" i="1"/>
  <c r="AP780" i="1"/>
  <c r="AN1036" i="1"/>
  <c r="AN1196" i="1"/>
  <c r="AS1012" i="1"/>
  <c r="AP397" i="1"/>
  <c r="AT876" i="1"/>
  <c r="AP1141" i="1"/>
  <c r="AN183" i="1"/>
  <c r="AM1239" i="1"/>
  <c r="AO1239" i="1" s="1"/>
  <c r="AN1127" i="1"/>
  <c r="AS1047" i="1"/>
  <c r="AN1047" i="1"/>
  <c r="AN571" i="1"/>
  <c r="AN986" i="1"/>
  <c r="AN1272" i="1"/>
  <c r="AN1023" i="1"/>
  <c r="AN267" i="1"/>
  <c r="AP1239" i="1"/>
  <c r="AN291" i="1"/>
  <c r="AT152" i="1"/>
  <c r="AN442" i="1"/>
  <c r="AS1079" i="1"/>
  <c r="AT1127" i="1"/>
  <c r="AR1272" i="1"/>
  <c r="AR267" i="1"/>
  <c r="AM484" i="1"/>
  <c r="AO484" i="1" s="1"/>
  <c r="AQ1163" i="1"/>
  <c r="AQ291" i="1"/>
  <c r="AT474" i="1"/>
  <c r="AP871" i="1"/>
  <c r="AR183" i="1"/>
  <c r="AM739" i="1"/>
  <c r="AO739" i="1" s="1"/>
  <c r="AQ781" i="1"/>
  <c r="AT1050" i="1"/>
  <c r="AR599" i="1"/>
  <c r="AQ923" i="1"/>
  <c r="AT570" i="1"/>
  <c r="AQ443" i="1"/>
  <c r="AQ943" i="1"/>
  <c r="AS1271" i="1"/>
  <c r="AQ389" i="1"/>
  <c r="AP1012" i="1"/>
  <c r="AP53" i="1"/>
  <c r="AP541" i="1"/>
  <c r="AN653" i="1"/>
  <c r="AP767" i="1"/>
  <c r="AP647" i="1"/>
  <c r="AS541" i="1"/>
  <c r="AT1164" i="1"/>
  <c r="AP860" i="1"/>
  <c r="AN484" i="1"/>
  <c r="AS413" i="1"/>
  <c r="AR1012" i="1"/>
  <c r="AP751" i="1"/>
  <c r="AP1267" i="1"/>
  <c r="AQ1047" i="1"/>
  <c r="AQ421" i="1"/>
  <c r="AQ191" i="1"/>
  <c r="AP1272" i="1"/>
  <c r="AT659" i="1"/>
  <c r="AP442" i="1"/>
  <c r="AP1026" i="1"/>
  <c r="AP1079" i="1"/>
  <c r="AS267" i="1"/>
  <c r="AR722" i="1"/>
  <c r="AR946" i="1"/>
  <c r="AT291" i="1"/>
  <c r="AQ1012" i="1"/>
  <c r="AR739" i="1"/>
  <c r="AT943" i="1"/>
  <c r="AS443" i="1"/>
  <c r="AQ499" i="1"/>
  <c r="AQ267" i="1"/>
  <c r="AT731" i="1"/>
  <c r="AQ1196" i="1"/>
  <c r="AT340" i="1"/>
  <c r="AP173" i="1"/>
  <c r="AR421" i="1"/>
  <c r="AR845" i="1"/>
  <c r="AP1085" i="1"/>
  <c r="AS1196" i="1"/>
  <c r="AT989" i="1"/>
  <c r="AN599" i="1"/>
  <c r="AM496" i="1"/>
  <c r="AO496" i="1" s="1"/>
  <c r="AM242" i="1"/>
  <c r="AO242" i="1" s="1"/>
  <c r="AM678" i="1"/>
  <c r="AO678" i="1" s="1"/>
  <c r="AP678" i="1"/>
  <c r="AT374" i="1"/>
  <c r="AT582" i="1"/>
  <c r="AR435" i="1"/>
  <c r="AN1018" i="1"/>
  <c r="AN380" i="1"/>
  <c r="AN53" i="1"/>
  <c r="AN421" i="1"/>
  <c r="AN541" i="1"/>
  <c r="AN767" i="1"/>
  <c r="AN659" i="1"/>
  <c r="AP172" i="1"/>
  <c r="AS380" i="1"/>
  <c r="AS989" i="1"/>
  <c r="AN860" i="1"/>
  <c r="AS1164" i="1"/>
  <c r="AS53" i="1"/>
  <c r="AR413" i="1"/>
  <c r="AP845" i="1"/>
  <c r="AR989" i="1"/>
  <c r="AN722" i="1"/>
  <c r="AS876" i="1"/>
  <c r="AT1036" i="1"/>
  <c r="AT541" i="1"/>
  <c r="AN1079" i="1"/>
  <c r="AM946" i="1"/>
  <c r="AO946" i="1" s="1"/>
  <c r="AM1267" i="1"/>
  <c r="AO1267" i="1" s="1"/>
  <c r="AP1047" i="1"/>
  <c r="AM731" i="1"/>
  <c r="AO731" i="1" s="1"/>
  <c r="AQ152" i="1"/>
  <c r="AP571" i="1"/>
  <c r="AM191" i="1"/>
  <c r="AO191" i="1" s="1"/>
  <c r="AS1127" i="1"/>
  <c r="AR1079" i="1"/>
  <c r="AR291" i="1"/>
  <c r="AQ946" i="1"/>
  <c r="AN983" i="1"/>
  <c r="AS1026" i="1"/>
  <c r="AQ1084" i="1"/>
  <c r="AT1026" i="1"/>
  <c r="AQ895" i="1"/>
  <c r="AT298" i="1"/>
  <c r="AR731" i="1"/>
  <c r="AT759" i="1"/>
  <c r="AR615" i="1"/>
  <c r="AT751" i="1"/>
  <c r="AN678" i="1"/>
  <c r="AR1150" i="1"/>
  <c r="AN1012" i="1"/>
  <c r="AR53" i="1"/>
  <c r="AP381" i="1"/>
  <c r="AP445" i="1"/>
  <c r="AP653" i="1"/>
  <c r="AR659" i="1"/>
  <c r="AR172" i="1"/>
  <c r="AR380" i="1"/>
  <c r="AS1221" i="1"/>
  <c r="AR860" i="1"/>
  <c r="AS1141" i="1"/>
  <c r="AP1164" i="1"/>
  <c r="AP413" i="1"/>
  <c r="AP989" i="1"/>
  <c r="AR1221" i="1"/>
  <c r="AT172" i="1"/>
  <c r="AS1085" i="1"/>
  <c r="AN242" i="1"/>
  <c r="AS397" i="1"/>
  <c r="AT1221" i="1"/>
  <c r="AN443" i="1"/>
  <c r="AQ767" i="1"/>
  <c r="AP731" i="1"/>
  <c r="AN474" i="1"/>
  <c r="AQ114" i="1"/>
  <c r="AP599" i="1"/>
  <c r="AM571" i="1"/>
  <c r="AO571" i="1" s="1"/>
  <c r="AT1239" i="1"/>
  <c r="AQ836" i="1"/>
  <c r="AM291" i="1"/>
  <c r="AO291" i="1" s="1"/>
  <c r="AQ380" i="1"/>
  <c r="AR1026" i="1"/>
  <c r="AR1223" i="1"/>
  <c r="AR751" i="1"/>
  <c r="AM983" i="1"/>
  <c r="AO983" i="1" s="1"/>
  <c r="AM780" i="1"/>
  <c r="AO780" i="1" s="1"/>
  <c r="AQ751" i="1"/>
  <c r="AS983" i="1"/>
  <c r="AR1050" i="1"/>
  <c r="AT571" i="1"/>
  <c r="AS474" i="1"/>
  <c r="AP183" i="1"/>
  <c r="AQ397" i="1"/>
  <c r="AR1164" i="1"/>
  <c r="AN326" i="1"/>
  <c r="AS1110" i="1"/>
  <c r="AM326" i="1"/>
  <c r="AO326" i="1" s="1"/>
  <c r="AT806" i="1"/>
  <c r="AT510" i="1"/>
  <c r="AS590" i="1"/>
  <c r="AR582" i="1"/>
  <c r="AN989" i="1"/>
  <c r="AN1084" i="1"/>
  <c r="AN946" i="1"/>
  <c r="AR445" i="1"/>
  <c r="AP659" i="1"/>
  <c r="AN172" i="1"/>
  <c r="AP380" i="1"/>
  <c r="AS781" i="1"/>
  <c r="AP1221" i="1"/>
  <c r="AT860" i="1"/>
  <c r="AS836" i="1"/>
  <c r="AP876" i="1"/>
  <c r="AR1141" i="1"/>
  <c r="AN1164" i="1"/>
  <c r="AT1196" i="1"/>
  <c r="AS653" i="1"/>
  <c r="AT781" i="1"/>
  <c r="AM767" i="1"/>
  <c r="AO767" i="1" s="1"/>
  <c r="AN751" i="1"/>
  <c r="AM474" i="1"/>
  <c r="AO474" i="1" s="1"/>
  <c r="AM599" i="1"/>
  <c r="AO599" i="1" s="1"/>
  <c r="AQ653" i="1"/>
  <c r="AS114" i="1"/>
  <c r="AP986" i="1"/>
  <c r="AP1050" i="1"/>
  <c r="AM836" i="1"/>
  <c r="AO836" i="1" s="1"/>
  <c r="AM647" i="1"/>
  <c r="AO647" i="1" s="1"/>
  <c r="AS1163" i="1"/>
  <c r="AT1223" i="1"/>
  <c r="AT599" i="1"/>
  <c r="AS1050" i="1"/>
  <c r="AQ173" i="1"/>
  <c r="AT191" i="1"/>
  <c r="AQ1026" i="1"/>
  <c r="AR191" i="1"/>
  <c r="AM413" i="1"/>
  <c r="AO413" i="1" s="1"/>
  <c r="AS946" i="1"/>
  <c r="AT836" i="1"/>
  <c r="AT1084" i="1"/>
  <c r="AT326" i="1"/>
  <c r="AP1150" i="1"/>
  <c r="AN510" i="1"/>
  <c r="AS326" i="1"/>
  <c r="AS510" i="1"/>
  <c r="AR590" i="1"/>
  <c r="AS78" i="1"/>
  <c r="AP582" i="1"/>
  <c r="AN845" i="1"/>
  <c r="AN1050" i="1"/>
  <c r="AN445" i="1"/>
  <c r="AT173" i="1"/>
  <c r="AP781" i="1"/>
  <c r="AT68" i="1"/>
  <c r="AS780" i="1"/>
  <c r="AR836" i="1"/>
  <c r="AR876" i="1"/>
  <c r="AR1084" i="1"/>
  <c r="AT413" i="1"/>
  <c r="AN413" i="1"/>
  <c r="AT653" i="1"/>
  <c r="AN114" i="1"/>
  <c r="AN731" i="1"/>
  <c r="AN1163" i="1"/>
  <c r="AR767" i="1"/>
  <c r="AQ989" i="1"/>
  <c r="AN871" i="1"/>
  <c r="AS1272" i="1"/>
  <c r="AS1239" i="1"/>
  <c r="AP946" i="1"/>
  <c r="AR986" i="1"/>
  <c r="AR1163" i="1"/>
  <c r="AQ1141" i="1"/>
  <c r="AT442" i="1"/>
  <c r="AQ1110" i="1"/>
  <c r="AS183" i="1"/>
  <c r="AQ1079" i="1"/>
  <c r="AT983" i="1"/>
  <c r="AQ1164" i="1"/>
  <c r="AM876" i="1"/>
  <c r="AO876" i="1" s="1"/>
  <c r="AS599" i="1"/>
  <c r="AT739" i="1"/>
  <c r="AP836" i="1"/>
  <c r="AN1110" i="1"/>
  <c r="AR678" i="1"/>
  <c r="AN876" i="1"/>
  <c r="AR326" i="1"/>
  <c r="AR510" i="1"/>
  <c r="AR790" i="1"/>
  <c r="AR78" i="1"/>
  <c r="AS1084" i="1"/>
  <c r="AN1026" i="1"/>
  <c r="AN1223" i="1"/>
  <c r="AR397" i="1"/>
  <c r="AN1141" i="1"/>
  <c r="AS1036" i="1"/>
  <c r="AN173" i="1"/>
  <c r="AS173" i="1"/>
  <c r="AR541" i="1"/>
  <c r="AR780" i="1"/>
  <c r="AP1084" i="1"/>
  <c r="AN1239" i="1"/>
  <c r="AP1023" i="1"/>
  <c r="AS767" i="1"/>
  <c r="AT1079" i="1"/>
  <c r="AP1163" i="1"/>
  <c r="AP474" i="1"/>
  <c r="AS731" i="1"/>
  <c r="AS739" i="1"/>
  <c r="AS191" i="1"/>
  <c r="AQ983" i="1"/>
  <c r="AP191" i="1"/>
  <c r="AT871" i="1"/>
  <c r="AQ571" i="1"/>
  <c r="AP443" i="1"/>
  <c r="AR571" i="1"/>
  <c r="AT443" i="1"/>
  <c r="AQ570" i="1"/>
  <c r="AR983" i="1"/>
  <c r="AQ1127" i="1"/>
  <c r="AQ1050" i="1"/>
  <c r="AS1246" i="1"/>
  <c r="AS174" i="1"/>
  <c r="AP750" i="1"/>
  <c r="AP350" i="1"/>
  <c r="AN142" i="1"/>
  <c r="AN350" i="1"/>
  <c r="AN438" i="1"/>
  <c r="AP990" i="1"/>
  <c r="AR174" i="1"/>
  <c r="AM142" i="1"/>
  <c r="AO142" i="1" s="1"/>
  <c r="AN246" i="1"/>
  <c r="AM350" i="1"/>
  <c r="AO350" i="1" s="1"/>
  <c r="AM438" i="1"/>
  <c r="AO438" i="1" s="1"/>
  <c r="AT718" i="1"/>
  <c r="AS990" i="1"/>
  <c r="AR1246" i="1"/>
  <c r="AR86" i="1"/>
  <c r="AP174" i="1"/>
  <c r="AR246" i="1"/>
  <c r="AT398" i="1"/>
  <c r="AR574" i="1"/>
  <c r="AT646" i="1"/>
  <c r="AS142" i="1"/>
  <c r="AS190" i="1"/>
  <c r="AP454" i="1"/>
  <c r="AR1014" i="1"/>
  <c r="AS828" i="1"/>
  <c r="AN940" i="1"/>
  <c r="AM386" i="1"/>
  <c r="AO386" i="1" s="1"/>
  <c r="AM1162" i="1"/>
  <c r="AO1162" i="1" s="1"/>
  <c r="AR124" i="1"/>
  <c r="AP21" i="1"/>
  <c r="AN605" i="1"/>
  <c r="AR709" i="1"/>
  <c r="AP1205" i="1"/>
  <c r="AT124" i="1"/>
  <c r="AS628" i="1"/>
  <c r="AS940" i="1"/>
  <c r="AR205" i="1"/>
  <c r="AS317" i="1"/>
  <c r="AS1205" i="1"/>
  <c r="AS37" i="1"/>
  <c r="AT468" i="1"/>
  <c r="AT620" i="1"/>
  <c r="AR212" i="1"/>
  <c r="AN268" i="1"/>
  <c r="AP1132" i="1"/>
  <c r="AP260" i="1"/>
  <c r="AN468" i="1"/>
  <c r="AN620" i="1"/>
  <c r="AN1204" i="1"/>
  <c r="AT460" i="1"/>
  <c r="AR1021" i="1"/>
  <c r="AT709" i="1"/>
  <c r="AT581" i="1"/>
  <c r="AM709" i="1"/>
  <c r="AO709" i="1" s="1"/>
  <c r="AM159" i="1"/>
  <c r="AO159" i="1" s="1"/>
  <c r="AM842" i="1"/>
  <c r="AO842" i="1" s="1"/>
  <c r="AQ1206" i="1"/>
  <c r="AS555" i="1"/>
  <c r="AT83" i="1"/>
  <c r="AN522" i="1"/>
  <c r="AP90" i="1"/>
  <c r="AP575" i="1"/>
  <c r="AN175" i="1"/>
  <c r="AM1021" i="1"/>
  <c r="AO1021" i="1" s="1"/>
  <c r="AP674" i="1"/>
  <c r="AQ1147" i="1"/>
  <c r="AR247" i="1"/>
  <c r="AT386" i="1"/>
  <c r="AS1071" i="1"/>
  <c r="AT262" i="1"/>
  <c r="AR646" i="1"/>
  <c r="AP142" i="1"/>
  <c r="AS438" i="1"/>
  <c r="AN709" i="1"/>
  <c r="AM157" i="1"/>
  <c r="AO157" i="1" s="1"/>
  <c r="AP1204" i="1"/>
  <c r="AN266" i="1"/>
  <c r="AN842" i="1"/>
  <c r="AN21" i="1"/>
  <c r="AP205" i="1"/>
  <c r="AP573" i="1"/>
  <c r="AP628" i="1"/>
  <c r="AP940" i="1"/>
  <c r="AS21" i="1"/>
  <c r="AS157" i="1"/>
  <c r="AP581" i="1"/>
  <c r="AT40" i="1"/>
  <c r="AS605" i="1"/>
  <c r="AN1021" i="1"/>
  <c r="AT268" i="1"/>
  <c r="AT1157" i="1"/>
  <c r="AN810" i="1"/>
  <c r="AN1218" i="1"/>
  <c r="AT940" i="1"/>
  <c r="AT205" i="1"/>
  <c r="AP727" i="1"/>
  <c r="AM1216" i="1"/>
  <c r="AO1216" i="1" s="1"/>
  <c r="AM522" i="1"/>
  <c r="AO522" i="1" s="1"/>
  <c r="AP1147" i="1"/>
  <c r="AN1151" i="1"/>
  <c r="AM219" i="1"/>
  <c r="AO219" i="1" s="1"/>
  <c r="AT72" i="1"/>
  <c r="AR90" i="1"/>
  <c r="AR1218" i="1"/>
  <c r="AR175" i="1"/>
  <c r="AQ759" i="1"/>
  <c r="AQ990" i="1"/>
  <c r="AM691" i="1"/>
  <c r="AO691" i="1" s="1"/>
  <c r="AT727" i="1"/>
  <c r="AR1147" i="1"/>
  <c r="AS691" i="1"/>
  <c r="AT674" i="1"/>
  <c r="AT691" i="1"/>
  <c r="AM190" i="1"/>
  <c r="AO190" i="1" s="1"/>
  <c r="AN718" i="1"/>
  <c r="AT750" i="1"/>
  <c r="AT1206" i="1"/>
  <c r="AT38" i="1"/>
  <c r="AM38" i="1"/>
  <c r="AO38" i="1" s="1"/>
  <c r="AM454" i="1"/>
  <c r="AO454" i="1" s="1"/>
  <c r="AN990" i="1"/>
  <c r="AT1014" i="1"/>
  <c r="AS38" i="1"/>
  <c r="AS262" i="1"/>
  <c r="AP398" i="1"/>
  <c r="AP646" i="1"/>
  <c r="AR910" i="1"/>
  <c r="AT350" i="1"/>
  <c r="AR438" i="1"/>
  <c r="AR1206" i="1"/>
  <c r="AN957" i="1"/>
  <c r="AN772" i="1"/>
  <c r="AN914" i="1"/>
  <c r="AN205" i="1"/>
  <c r="AN573" i="1"/>
  <c r="AS20" i="1"/>
  <c r="AR628" i="1"/>
  <c r="AT645" i="1"/>
  <c r="AT21" i="1"/>
  <c r="AP157" i="1"/>
  <c r="AP460" i="1"/>
  <c r="AP605" i="1"/>
  <c r="AP957" i="1"/>
  <c r="AT212" i="1"/>
  <c r="AS117" i="1"/>
  <c r="AN210" i="1"/>
  <c r="AS268" i="1"/>
  <c r="AN939" i="1"/>
  <c r="AN1147" i="1"/>
  <c r="AP1216" i="1"/>
  <c r="AN1216" i="1"/>
  <c r="AS1162" i="1"/>
  <c r="AR1162" i="1"/>
  <c r="AM1151" i="1"/>
  <c r="AO1151" i="1" s="1"/>
  <c r="AR555" i="1"/>
  <c r="AT555" i="1"/>
  <c r="AP386" i="1"/>
  <c r="AP1218" i="1"/>
  <c r="AT527" i="1"/>
  <c r="AR842" i="1"/>
  <c r="AN759" i="1"/>
  <c r="AS1151" i="1"/>
  <c r="AN827" i="1"/>
  <c r="AM990" i="1"/>
  <c r="AO990" i="1" s="1"/>
  <c r="AP159" i="1"/>
  <c r="AQ727" i="1"/>
  <c r="AS727" i="1"/>
  <c r="AT827" i="1"/>
  <c r="AN555" i="1"/>
  <c r="AS674" i="1"/>
  <c r="AP691" i="1"/>
  <c r="AQ555" i="1"/>
  <c r="AT90" i="1"/>
  <c r="AQ628" i="1"/>
  <c r="AN38" i="1"/>
  <c r="AN454" i="1"/>
  <c r="AS1014" i="1"/>
  <c r="AS1206" i="1"/>
  <c r="AR398" i="1"/>
  <c r="AN262" i="1"/>
  <c r="AN910" i="1"/>
  <c r="AN1102" i="1"/>
  <c r="AR38" i="1"/>
  <c r="AR262" i="1"/>
  <c r="AR1190" i="1"/>
  <c r="AS350" i="1"/>
  <c r="AP438" i="1"/>
  <c r="AR718" i="1"/>
  <c r="AP1206" i="1"/>
  <c r="AP317" i="1"/>
  <c r="AR581" i="1"/>
  <c r="AP645" i="1"/>
  <c r="AP20" i="1"/>
  <c r="AR157" i="1"/>
  <c r="AP861" i="1"/>
  <c r="AS620" i="1"/>
  <c r="AS645" i="1"/>
  <c r="AT605" i="1"/>
  <c r="AN668" i="1"/>
  <c r="AS772" i="1"/>
  <c r="AR828" i="1"/>
  <c r="AN1268" i="1"/>
  <c r="AS381" i="1"/>
  <c r="AN527" i="1"/>
  <c r="AT1132" i="1"/>
  <c r="AT117" i="1"/>
  <c r="AN247" i="1"/>
  <c r="AM1147" i="1"/>
  <c r="AO1147" i="1" s="1"/>
  <c r="AS180" i="1"/>
  <c r="AM960" i="1"/>
  <c r="AO960" i="1" s="1"/>
  <c r="AQ1162" i="1"/>
  <c r="AN1043" i="1"/>
  <c r="AS83" i="1"/>
  <c r="AN83" i="1"/>
  <c r="AT1216" i="1"/>
  <c r="AR386" i="1"/>
  <c r="AR83" i="1"/>
  <c r="AP555" i="1"/>
  <c r="AM759" i="1"/>
  <c r="AO759" i="1" s="1"/>
  <c r="AR219" i="1"/>
  <c r="AP1151" i="1"/>
  <c r="AQ827" i="1"/>
  <c r="AQ1151" i="1"/>
  <c r="AQ1043" i="1"/>
  <c r="AQ527" i="1"/>
  <c r="AM727" i="1"/>
  <c r="AO727" i="1" s="1"/>
  <c r="AS527" i="1"/>
  <c r="AS247" i="1"/>
  <c r="AS842" i="1"/>
  <c r="AQ1218" i="1"/>
  <c r="AM90" i="1"/>
  <c r="AO90" i="1" s="1"/>
  <c r="AM628" i="1"/>
  <c r="AO628" i="1" s="1"/>
  <c r="AN1246" i="1"/>
  <c r="AP190" i="1"/>
  <c r="AN174" i="1"/>
  <c r="AM262" i="1"/>
  <c r="AO262" i="1" s="1"/>
  <c r="AN574" i="1"/>
  <c r="AN646" i="1"/>
  <c r="AN750" i="1"/>
  <c r="AN1190" i="1"/>
  <c r="AR46" i="1"/>
  <c r="AP38" i="1"/>
  <c r="AT174" i="1"/>
  <c r="AP262" i="1"/>
  <c r="AR750" i="1"/>
  <c r="AP1190" i="1"/>
  <c r="AR350" i="1"/>
  <c r="AT454" i="1"/>
  <c r="AR37" i="1"/>
  <c r="AP117" i="1"/>
  <c r="AN317" i="1"/>
  <c r="AN645" i="1"/>
  <c r="AR117" i="1"/>
  <c r="AR1132" i="1"/>
  <c r="AR20" i="1"/>
  <c r="AP1157" i="1"/>
  <c r="AR180" i="1"/>
  <c r="AR645" i="1"/>
  <c r="AT1021" i="1"/>
  <c r="AS468" i="1"/>
  <c r="AS668" i="1"/>
  <c r="AP772" i="1"/>
  <c r="AP828" i="1"/>
  <c r="AR1268" i="1"/>
  <c r="AS573" i="1"/>
  <c r="AT381" i="1"/>
  <c r="AN1200" i="1"/>
  <c r="AN1130" i="1"/>
  <c r="AT180" i="1"/>
  <c r="AR381" i="1"/>
  <c r="AT861" i="1"/>
  <c r="AN783" i="1"/>
  <c r="AM180" i="1"/>
  <c r="AO180" i="1" s="1"/>
  <c r="AQ1190" i="1"/>
  <c r="AT1162" i="1"/>
  <c r="AM1043" i="1"/>
  <c r="AO1043" i="1" s="1"/>
  <c r="AS1216" i="1"/>
  <c r="AR266" i="1"/>
  <c r="AR522" i="1"/>
  <c r="AN219" i="1"/>
  <c r="AS219" i="1"/>
  <c r="AP827" i="1"/>
  <c r="AR1151" i="1"/>
  <c r="AP1043" i="1"/>
  <c r="AS783" i="1"/>
  <c r="AN727" i="1"/>
  <c r="AQ1071" i="1"/>
  <c r="AQ1268" i="1"/>
  <c r="AN86" i="1"/>
  <c r="AM174" i="1"/>
  <c r="AO174" i="1" s="1"/>
  <c r="AN398" i="1"/>
  <c r="AM574" i="1"/>
  <c r="AO574" i="1" s="1"/>
  <c r="AM646" i="1"/>
  <c r="AO646" i="1" s="1"/>
  <c r="AS454" i="1"/>
  <c r="AP124" i="1"/>
  <c r="AP37" i="1"/>
  <c r="AR260" i="1"/>
  <c r="AS460" i="1"/>
  <c r="AN180" i="1"/>
  <c r="AR268" i="1"/>
  <c r="AR460" i="1"/>
  <c r="AS260" i="1"/>
  <c r="AR468" i="1"/>
  <c r="AP620" i="1"/>
  <c r="AR668" i="1"/>
  <c r="AR1204" i="1"/>
  <c r="AP212" i="1"/>
  <c r="AN20" i="1"/>
  <c r="AT1268" i="1"/>
  <c r="AN691" i="1"/>
  <c r="AN999" i="1"/>
  <c r="AN575" i="1"/>
  <c r="AM783" i="1"/>
  <c r="AO783" i="1" s="1"/>
  <c r="AP1162" i="1"/>
  <c r="AR1216" i="1"/>
  <c r="AP266" i="1"/>
  <c r="AT219" i="1"/>
  <c r="AM827" i="1"/>
  <c r="AO827" i="1" s="1"/>
  <c r="AP247" i="1"/>
  <c r="AQ90" i="1"/>
  <c r="AT260" i="1"/>
  <c r="AQ247" i="1"/>
  <c r="AM468" i="1"/>
  <c r="AO468" i="1" s="1"/>
  <c r="AQ940" i="1"/>
  <c r="AS1268" i="1"/>
  <c r="AT86" i="1"/>
  <c r="AT246" i="1"/>
  <c r="AT382" i="1"/>
  <c r="AT574" i="1"/>
  <c r="AM1071" i="1"/>
  <c r="AO1071" i="1" s="1"/>
  <c r="AM86" i="1"/>
  <c r="AO86" i="1" s="1"/>
  <c r="AM398" i="1"/>
  <c r="AO398" i="1" s="1"/>
  <c r="AS86" i="1"/>
  <c r="AS246" i="1"/>
  <c r="AP382" i="1"/>
  <c r="AS574" i="1"/>
  <c r="AT142" i="1"/>
  <c r="AT190" i="1"/>
  <c r="AR454" i="1"/>
  <c r="AN1071" i="1"/>
  <c r="AN381" i="1"/>
  <c r="AN386" i="1"/>
  <c r="AN1157" i="1"/>
  <c r="AN124" i="1"/>
  <c r="AP1268" i="1"/>
  <c r="AN37" i="1"/>
  <c r="AS205" i="1"/>
  <c r="AR1205" i="1"/>
  <c r="AS1132" i="1"/>
  <c r="AP180" i="1"/>
  <c r="AP268" i="1"/>
  <c r="AR772" i="1"/>
  <c r="AP468" i="1"/>
  <c r="AP668" i="1"/>
  <c r="AS1204" i="1"/>
  <c r="AS1021" i="1"/>
  <c r="AT957" i="1"/>
  <c r="AS212" i="1"/>
  <c r="AT157" i="1"/>
  <c r="AR573" i="1"/>
  <c r="AP527" i="1"/>
  <c r="AR1200" i="1"/>
  <c r="AQ381" i="1"/>
  <c r="AN159" i="1"/>
  <c r="AP72" i="1"/>
  <c r="AT159" i="1"/>
  <c r="AR976" i="1"/>
  <c r="AS159" i="1"/>
  <c r="AM999" i="1"/>
  <c r="AO999" i="1" s="1"/>
  <c r="AR827" i="1"/>
  <c r="AM460" i="1"/>
  <c r="AO460" i="1" s="1"/>
  <c r="AT247" i="1"/>
  <c r="AP759" i="1"/>
  <c r="AQ72" i="1"/>
  <c r="AM205" i="1"/>
  <c r="AO205" i="1" s="1"/>
  <c r="AR939" i="1"/>
  <c r="AR170" i="1"/>
  <c r="AP978" i="1"/>
  <c r="AT1263" i="1"/>
  <c r="AR1263" i="1"/>
  <c r="AM1205" i="1"/>
  <c r="AO1205" i="1" s="1"/>
  <c r="AM636" i="1"/>
  <c r="AO636" i="1" s="1"/>
  <c r="AN963" i="1"/>
  <c r="AP471" i="1"/>
  <c r="AM978" i="1"/>
  <c r="AO978" i="1" s="1"/>
  <c r="AS802" i="1"/>
  <c r="AM1130" i="1"/>
  <c r="AO1130" i="1" s="1"/>
  <c r="AQ938" i="1"/>
  <c r="AQ387" i="1"/>
  <c r="AP823" i="1"/>
  <c r="AR1099" i="1"/>
  <c r="AQ884" i="1"/>
  <c r="AT612" i="1"/>
  <c r="AM108" i="1"/>
  <c r="AO108" i="1" s="1"/>
  <c r="AQ108" i="1"/>
  <c r="AS108" i="1"/>
  <c r="AM909" i="1"/>
  <c r="AO909" i="1" s="1"/>
  <c r="AQ909" i="1"/>
  <c r="AS909" i="1"/>
  <c r="AS547" i="1"/>
  <c r="AT547" i="1"/>
  <c r="AM620" i="1"/>
  <c r="AO620" i="1" s="1"/>
  <c r="AQ620" i="1"/>
  <c r="AM828" i="1"/>
  <c r="AO828" i="1" s="1"/>
  <c r="AQ828" i="1"/>
  <c r="AM124" i="1"/>
  <c r="AO124" i="1" s="1"/>
  <c r="AQ124" i="1"/>
  <c r="AM772" i="1"/>
  <c r="AO772" i="1" s="1"/>
  <c r="AQ772" i="1"/>
  <c r="AN976" i="1"/>
  <c r="AT728" i="1"/>
  <c r="AT303" i="1"/>
  <c r="AS399" i="1"/>
  <c r="AQ960" i="1"/>
  <c r="AN72" i="1"/>
  <c r="AP976" i="1"/>
  <c r="AS223" i="1"/>
  <c r="AP223" i="1"/>
  <c r="AS72" i="1"/>
  <c r="AR282" i="1"/>
  <c r="AR387" i="1"/>
  <c r="AR471" i="1"/>
  <c r="AS559" i="1"/>
  <c r="AQ814" i="1"/>
  <c r="AQ282" i="1"/>
  <c r="AR655" i="1"/>
  <c r="AT655" i="1"/>
  <c r="AT1099" i="1"/>
  <c r="AR187" i="1"/>
  <c r="AQ261" i="1"/>
  <c r="AT938" i="1"/>
  <c r="AT668" i="1"/>
  <c r="AQ212" i="1"/>
  <c r="AT559" i="1"/>
  <c r="AR391" i="1"/>
  <c r="AM172" i="1"/>
  <c r="AO172" i="1" s="1"/>
  <c r="AQ172" i="1"/>
  <c r="AM244" i="1"/>
  <c r="AO244" i="1" s="1"/>
  <c r="AQ244" i="1"/>
  <c r="AT1004" i="1"/>
  <c r="AR1004" i="1"/>
  <c r="AS445" i="1"/>
  <c r="AP1087" i="1"/>
  <c r="AS776" i="1"/>
  <c r="AP399" i="1"/>
  <c r="AP303" i="1"/>
  <c r="AR399" i="1"/>
  <c r="AM72" i="1"/>
  <c r="AO72" i="1" s="1"/>
  <c r="AQ976" i="1"/>
  <c r="AQ1263" i="1"/>
  <c r="AS939" i="1"/>
  <c r="AP282" i="1"/>
  <c r="AP1130" i="1"/>
  <c r="AT1119" i="1"/>
  <c r="AN655" i="1"/>
  <c r="AQ391" i="1"/>
  <c r="AM471" i="1"/>
  <c r="AO471" i="1" s="1"/>
  <c r="AP559" i="1"/>
  <c r="AM282" i="1"/>
  <c r="AO282" i="1" s="1"/>
  <c r="AQ1189" i="1"/>
  <c r="AQ317" i="1"/>
  <c r="AS762" i="1"/>
  <c r="AT963" i="1"/>
  <c r="AQ1204" i="1"/>
  <c r="AS938" i="1"/>
  <c r="AQ20" i="1"/>
  <c r="AQ573" i="1"/>
  <c r="AQ559" i="1"/>
  <c r="AQ823" i="1"/>
  <c r="AS523" i="1"/>
  <c r="AS1074" i="1"/>
  <c r="AR1074" i="1"/>
  <c r="AM276" i="1"/>
  <c r="AO276" i="1" s="1"/>
  <c r="AQ276" i="1"/>
  <c r="AM900" i="1"/>
  <c r="AO900" i="1" s="1"/>
  <c r="AQ900" i="1"/>
  <c r="AM68" i="1"/>
  <c r="AO68" i="1" s="1"/>
  <c r="AS68" i="1"/>
  <c r="AQ68" i="1"/>
  <c r="AM1036" i="1"/>
  <c r="AO1036" i="1" s="1"/>
  <c r="AQ1036" i="1"/>
  <c r="AP484" i="1"/>
  <c r="AS484" i="1"/>
  <c r="AM53" i="1"/>
  <c r="AO53" i="1" s="1"/>
  <c r="AQ53" i="1"/>
  <c r="AP711" i="1"/>
  <c r="AP1263" i="1"/>
  <c r="AR938" i="1"/>
  <c r="AR1130" i="1"/>
  <c r="AN387" i="1"/>
  <c r="AT391" i="1"/>
  <c r="AR559" i="1"/>
  <c r="AQ517" i="1"/>
  <c r="AP655" i="1"/>
  <c r="AT20" i="1"/>
  <c r="AP1099" i="1"/>
  <c r="AQ187" i="1"/>
  <c r="AS387" i="1"/>
  <c r="AT261" i="1"/>
  <c r="AQ500" i="1"/>
  <c r="AP523" i="1"/>
  <c r="AT187" i="1"/>
  <c r="AT1205" i="1"/>
  <c r="AS1099" i="1"/>
  <c r="AR823" i="1"/>
  <c r="AM109" i="1"/>
  <c r="AO109" i="1" s="1"/>
  <c r="AQ109" i="1"/>
  <c r="AM829" i="1"/>
  <c r="AO829" i="1" s="1"/>
  <c r="AQ829" i="1"/>
  <c r="AM324" i="1"/>
  <c r="AO324" i="1" s="1"/>
  <c r="AQ324" i="1"/>
  <c r="AM92" i="1"/>
  <c r="AO92" i="1" s="1"/>
  <c r="AT92" i="1"/>
  <c r="AQ980" i="1"/>
  <c r="AM980" i="1"/>
  <c r="AO980" i="1" s="1"/>
  <c r="AS540" i="1"/>
  <c r="AQ540" i="1"/>
  <c r="AM804" i="1"/>
  <c r="AO804" i="1" s="1"/>
  <c r="AQ804" i="1"/>
  <c r="AP912" i="1"/>
  <c r="AT253" i="1"/>
  <c r="AP776" i="1"/>
  <c r="AM303" i="1"/>
  <c r="AO303" i="1" s="1"/>
  <c r="AT1267" i="1"/>
  <c r="AR776" i="1"/>
  <c r="AQ445" i="1"/>
  <c r="AN1263" i="1"/>
  <c r="AR223" i="1"/>
  <c r="AS170" i="1"/>
  <c r="AP938" i="1"/>
  <c r="AS391" i="1"/>
  <c r="AQ1078" i="1"/>
  <c r="AS963" i="1"/>
  <c r="AS1259" i="1"/>
  <c r="AN559" i="1"/>
  <c r="AT500" i="1"/>
  <c r="AQ260" i="1"/>
  <c r="AQ668" i="1"/>
  <c r="AT523" i="1"/>
  <c r="AN523" i="1"/>
  <c r="AR547" i="1"/>
  <c r="AT1204" i="1"/>
  <c r="AQ523" i="1"/>
  <c r="AT823" i="1"/>
  <c r="AM964" i="1"/>
  <c r="AO964" i="1" s="1"/>
  <c r="AQ964" i="1"/>
  <c r="AM1044" i="1"/>
  <c r="AO1044" i="1" s="1"/>
  <c r="AQ1044" i="1"/>
  <c r="AM701" i="1"/>
  <c r="AO701" i="1" s="1"/>
  <c r="AQ701" i="1"/>
  <c r="AM711" i="1"/>
  <c r="AO711" i="1" s="1"/>
  <c r="AN776" i="1"/>
  <c r="AQ1267" i="1"/>
  <c r="AS1267" i="1"/>
  <c r="AT776" i="1"/>
  <c r="AS1119" i="1"/>
  <c r="AN170" i="1"/>
  <c r="AP591" i="1"/>
  <c r="AR591" i="1"/>
  <c r="AP802" i="1"/>
  <c r="AP391" i="1"/>
  <c r="AQ1259" i="1"/>
  <c r="AQ1119" i="1"/>
  <c r="AP963" i="1"/>
  <c r="AP1259" i="1"/>
  <c r="AQ471" i="1"/>
  <c r="AQ869" i="1"/>
  <c r="AR1007" i="1"/>
  <c r="AP1007" i="1"/>
  <c r="AQ21" i="1"/>
  <c r="AM523" i="1"/>
  <c r="AO523" i="1" s="1"/>
  <c r="AQ547" i="1"/>
  <c r="AQ645" i="1"/>
  <c r="AQ548" i="1"/>
  <c r="AM548" i="1"/>
  <c r="AO548" i="1" s="1"/>
  <c r="AM948" i="1"/>
  <c r="AO948" i="1" s="1"/>
  <c r="AT948" i="1"/>
  <c r="AM140" i="1"/>
  <c r="AO140" i="1" s="1"/>
  <c r="AQ140" i="1"/>
  <c r="AM925" i="1"/>
  <c r="AO925" i="1" s="1"/>
  <c r="AQ925" i="1"/>
  <c r="AM748" i="1"/>
  <c r="AO748" i="1" s="1"/>
  <c r="AQ748" i="1"/>
  <c r="AM718" i="1"/>
  <c r="AO718" i="1" s="1"/>
  <c r="AP547" i="1"/>
  <c r="AN591" i="1"/>
  <c r="AM1119" i="1"/>
  <c r="AO1119" i="1" s="1"/>
  <c r="AR963" i="1"/>
  <c r="AN471" i="1"/>
  <c r="AS655" i="1"/>
  <c r="AQ655" i="1"/>
  <c r="AQ762" i="1"/>
  <c r="AT762" i="1"/>
  <c r="AQ268" i="1"/>
  <c r="AM588" i="1"/>
  <c r="AO588" i="1" s="1"/>
  <c r="AQ588" i="1"/>
  <c r="AM436" i="1"/>
  <c r="AO436" i="1" s="1"/>
  <c r="AQ436" i="1"/>
  <c r="AP40" i="1"/>
  <c r="AQ963" i="1"/>
  <c r="AQ1149" i="1"/>
  <c r="AS722" i="1"/>
  <c r="AR895" i="1"/>
  <c r="AS282" i="1"/>
  <c r="AS991" i="1"/>
  <c r="AN40" i="1"/>
  <c r="AN144" i="1"/>
  <c r="AP783" i="1"/>
  <c r="AS1235" i="1"/>
  <c r="AT722" i="1"/>
  <c r="AQ1178" i="1"/>
  <c r="AT1178" i="1"/>
  <c r="AS1191" i="1"/>
  <c r="AT1071" i="1"/>
  <c r="AS851" i="1"/>
  <c r="AS819" i="1"/>
  <c r="AM855" i="1"/>
  <c r="AO855" i="1" s="1"/>
  <c r="AT855" i="1"/>
  <c r="AM1107" i="1"/>
  <c r="AO1107" i="1" s="1"/>
  <c r="AT1107" i="1"/>
  <c r="AM1167" i="1"/>
  <c r="AO1167" i="1" s="1"/>
  <c r="AS1167" i="1"/>
  <c r="AT1167" i="1"/>
  <c r="AQ1167" i="1"/>
  <c r="AR1167" i="1"/>
  <c r="AP1040" i="1"/>
  <c r="AQ1200" i="1"/>
  <c r="AS627" i="1"/>
  <c r="AT783" i="1"/>
  <c r="AP722" i="1"/>
  <c r="AN1235" i="1"/>
  <c r="AQ1191" i="1"/>
  <c r="AT851" i="1"/>
  <c r="AM719" i="1"/>
  <c r="AO719" i="1" s="1"/>
  <c r="AP719" i="1"/>
  <c r="AR719" i="1"/>
  <c r="AT719" i="1"/>
  <c r="AQ719" i="1"/>
  <c r="AS719" i="1"/>
  <c r="AM1200" i="1"/>
  <c r="AO1200" i="1" s="1"/>
  <c r="AQ722" i="1"/>
  <c r="AP1071" i="1"/>
  <c r="AT895" i="1"/>
  <c r="AR851" i="1"/>
  <c r="AR295" i="1"/>
  <c r="AT295" i="1"/>
  <c r="AS295" i="1"/>
  <c r="AM183" i="1"/>
  <c r="AO183" i="1" s="1"/>
  <c r="AQ183" i="1"/>
  <c r="AM871" i="1"/>
  <c r="AO871" i="1" s="1"/>
  <c r="AS871" i="1"/>
  <c r="AT671" i="1"/>
  <c r="AS671" i="1"/>
  <c r="AM1123" i="1"/>
  <c r="AO1123" i="1" s="1"/>
  <c r="AS1123" i="1"/>
  <c r="AP1200" i="1"/>
  <c r="AQ1139" i="1"/>
  <c r="AT811" i="1"/>
  <c r="AS1178" i="1"/>
  <c r="AP851" i="1"/>
  <c r="AT935" i="1"/>
  <c r="AP311" i="1"/>
  <c r="AQ311" i="1"/>
  <c r="AR311" i="1"/>
  <c r="AT311" i="1"/>
  <c r="AS311" i="1"/>
  <c r="AT631" i="1"/>
  <c r="AR631" i="1"/>
  <c r="AS631" i="1"/>
  <c r="AM1255" i="1"/>
  <c r="AO1255" i="1" s="1"/>
  <c r="AS1255" i="1"/>
  <c r="AT199" i="1"/>
  <c r="AP199" i="1"/>
  <c r="AM423" i="1"/>
  <c r="AO423" i="1" s="1"/>
  <c r="AQ423" i="1"/>
  <c r="AS423" i="1"/>
  <c r="AR423" i="1"/>
  <c r="AT423" i="1"/>
  <c r="AP943" i="1"/>
  <c r="AR943" i="1"/>
  <c r="AT1200" i="1"/>
  <c r="AQ411" i="1"/>
  <c r="AM223" i="1"/>
  <c r="AO223" i="1" s="1"/>
  <c r="AQ223" i="1"/>
  <c r="AM1007" i="1"/>
  <c r="AO1007" i="1" s="1"/>
  <c r="AS1007" i="1"/>
  <c r="AM1103" i="1"/>
  <c r="AO1103" i="1" s="1"/>
  <c r="AQ1103" i="1"/>
  <c r="AM354" i="1"/>
  <c r="AO354" i="1" s="1"/>
  <c r="AQ354" i="1"/>
  <c r="AT354" i="1"/>
  <c r="AS354" i="1"/>
  <c r="AM498" i="1"/>
  <c r="AO498" i="1" s="1"/>
  <c r="AP498" i="1"/>
  <c r="AT498" i="1"/>
  <c r="AS498" i="1"/>
  <c r="AR498" i="1"/>
  <c r="AQ498" i="1"/>
  <c r="AT914" i="1"/>
  <c r="AQ914" i="1"/>
  <c r="AM810" i="1"/>
  <c r="AO810" i="1" s="1"/>
  <c r="AQ810" i="1"/>
  <c r="AS810" i="1"/>
  <c r="AT810" i="1"/>
  <c r="AS1186" i="1"/>
  <c r="AT1186" i="1"/>
  <c r="AM210" i="1"/>
  <c r="AO210" i="1" s="1"/>
  <c r="AQ210" i="1"/>
  <c r="AN1254" i="1"/>
  <c r="AS1254" i="1"/>
  <c r="AS446" i="1"/>
  <c r="AR102" i="1"/>
  <c r="AS390" i="1"/>
  <c r="AP798" i="1"/>
  <c r="AM360" i="1"/>
  <c r="AO360" i="1" s="1"/>
  <c r="AT1171" i="1"/>
  <c r="AP1171" i="1"/>
  <c r="AM216" i="1"/>
  <c r="AO216" i="1" s="1"/>
  <c r="AQ707" i="1"/>
  <c r="AT1015" i="1"/>
  <c r="AS210" i="1"/>
  <c r="AQ659" i="1"/>
  <c r="AQ1186" i="1"/>
  <c r="AR643" i="1"/>
  <c r="AR1227" i="1"/>
  <c r="AS763" i="1"/>
  <c r="AS923" i="1"/>
  <c r="AT907" i="1"/>
  <c r="AR1178" i="1"/>
  <c r="AT210" i="1"/>
  <c r="AM1002" i="1"/>
  <c r="AO1002" i="1" s="1"/>
  <c r="AR1002" i="1"/>
  <c r="AM18" i="1"/>
  <c r="AO18" i="1" s="1"/>
  <c r="AT18" i="1"/>
  <c r="AT770" i="1"/>
  <c r="AS770" i="1"/>
  <c r="AM962" i="1"/>
  <c r="AO962" i="1" s="1"/>
  <c r="AT962" i="1"/>
  <c r="AS962" i="1"/>
  <c r="AQ962" i="1"/>
  <c r="AS42" i="1"/>
  <c r="AT42" i="1"/>
  <c r="AS658" i="1"/>
  <c r="AT658" i="1"/>
  <c r="AM602" i="1"/>
  <c r="AO602" i="1" s="1"/>
  <c r="AQ602" i="1"/>
  <c r="AS602" i="1"/>
  <c r="AT602" i="1"/>
  <c r="AN102" i="1"/>
  <c r="AN446" i="1"/>
  <c r="AR446" i="1"/>
  <c r="AR806" i="1"/>
  <c r="AP102" i="1"/>
  <c r="AQ1171" i="1"/>
  <c r="AR448" i="1"/>
  <c r="AQ360" i="1"/>
  <c r="AS554" i="1"/>
  <c r="AR123" i="1"/>
  <c r="AP707" i="1"/>
  <c r="AQ1083" i="1"/>
  <c r="AP227" i="1"/>
  <c r="AR570" i="1"/>
  <c r="AM659" i="1"/>
  <c r="AO659" i="1" s="1"/>
  <c r="AM1186" i="1"/>
  <c r="AO1186" i="1" s="1"/>
  <c r="AR1067" i="1"/>
  <c r="AQ1227" i="1"/>
  <c r="AQ51" i="1"/>
  <c r="AT643" i="1"/>
  <c r="AS1083" i="1"/>
  <c r="AQ1015" i="1"/>
  <c r="AR907" i="1"/>
  <c r="AS570" i="1"/>
  <c r="AT923" i="1"/>
  <c r="AQ1067" i="1"/>
  <c r="AR530" i="1"/>
  <c r="AT530" i="1"/>
  <c r="AQ1122" i="1"/>
  <c r="AS1122" i="1"/>
  <c r="AT1122" i="1"/>
  <c r="AR1122" i="1"/>
  <c r="AR674" i="1"/>
  <c r="AQ674" i="1"/>
  <c r="AP58" i="1"/>
  <c r="AM58" i="1"/>
  <c r="AO58" i="1" s="1"/>
  <c r="AT58" i="1"/>
  <c r="AM794" i="1"/>
  <c r="AO794" i="1" s="1"/>
  <c r="AS794" i="1"/>
  <c r="AQ794" i="1"/>
  <c r="AT794" i="1"/>
  <c r="AS682" i="1"/>
  <c r="AT682" i="1"/>
  <c r="AM322" i="1"/>
  <c r="AO322" i="1" s="1"/>
  <c r="AR322" i="1"/>
  <c r="AS322" i="1"/>
  <c r="AT322" i="1"/>
  <c r="AP446" i="1"/>
  <c r="AP806" i="1"/>
  <c r="AP734" i="1"/>
  <c r="AN120" i="1"/>
  <c r="AS376" i="1"/>
  <c r="AS64" i="1"/>
  <c r="AR64" i="1"/>
  <c r="AN1083" i="1"/>
  <c r="AM1171" i="1"/>
  <c r="AO1171" i="1" s="1"/>
  <c r="AT448" i="1"/>
  <c r="AQ448" i="1"/>
  <c r="AP554" i="1"/>
  <c r="AT872" i="1"/>
  <c r="AN123" i="1"/>
  <c r="AP403" i="1"/>
  <c r="AP706" i="1"/>
  <c r="AR227" i="1"/>
  <c r="AN1067" i="1"/>
  <c r="AQ750" i="1"/>
  <c r="AM1227" i="1"/>
  <c r="AO1227" i="1" s="1"/>
  <c r="AP354" i="1"/>
  <c r="AS850" i="1"/>
  <c r="AT850" i="1"/>
  <c r="AR850" i="1"/>
  <c r="AM130" i="1"/>
  <c r="AO130" i="1" s="1"/>
  <c r="AQ130" i="1"/>
  <c r="AR130" i="1"/>
  <c r="AS130" i="1"/>
  <c r="AT130" i="1"/>
  <c r="AM650" i="1"/>
  <c r="AO650" i="1" s="1"/>
  <c r="AS650" i="1"/>
  <c r="AS1194" i="1"/>
  <c r="AT1194" i="1"/>
  <c r="AM1146" i="1"/>
  <c r="AO1146" i="1" s="1"/>
  <c r="AT1146" i="1"/>
  <c r="AM898" i="1"/>
  <c r="AO898" i="1" s="1"/>
  <c r="AS898" i="1"/>
  <c r="AT898" i="1"/>
  <c r="AM114" i="1"/>
  <c r="AO114" i="1" s="1"/>
  <c r="AT114" i="1"/>
  <c r="AM82" i="1"/>
  <c r="AO82" i="1" s="1"/>
  <c r="AQ82" i="1"/>
  <c r="AT82" i="1"/>
  <c r="AM882" i="1"/>
  <c r="AO882" i="1" s="1"/>
  <c r="AT882" i="1"/>
  <c r="AQ882" i="1"/>
  <c r="AR376" i="1"/>
  <c r="AN216" i="1"/>
  <c r="AQ554" i="1"/>
  <c r="AP123" i="1"/>
  <c r="AN403" i="1"/>
  <c r="AS999" i="1"/>
  <c r="AQ837" i="1"/>
  <c r="AS1067" i="1"/>
  <c r="AQ1054" i="1"/>
  <c r="AM634" i="1"/>
  <c r="AO634" i="1" s="1"/>
  <c r="AQ1142" i="1"/>
  <c r="AS634" i="1"/>
  <c r="AR978" i="1"/>
  <c r="AT978" i="1"/>
  <c r="AS978" i="1"/>
  <c r="AM1042" i="1"/>
  <c r="AO1042" i="1" s="1"/>
  <c r="AR1042" i="1"/>
  <c r="AM154" i="1"/>
  <c r="AO154" i="1" s="1"/>
  <c r="AQ154" i="1"/>
  <c r="AM378" i="1"/>
  <c r="AO378" i="1" s="1"/>
  <c r="AS378" i="1"/>
  <c r="AS818" i="1"/>
  <c r="AT818" i="1"/>
  <c r="AR818" i="1"/>
  <c r="AQ818" i="1"/>
  <c r="AT110" i="1"/>
  <c r="AN360" i="1"/>
  <c r="AQ299" i="1"/>
  <c r="AP810" i="1"/>
  <c r="AR1186" i="1"/>
  <c r="AR575" i="1"/>
  <c r="AS1015" i="1"/>
  <c r="AR1015" i="1"/>
  <c r="AR354" i="1"/>
  <c r="AT634" i="1"/>
  <c r="AR999" i="1"/>
  <c r="AM1067" i="1"/>
  <c r="AO1067" i="1" s="1"/>
  <c r="AQ453" i="1"/>
  <c r="AT706" i="1"/>
  <c r="AR1043" i="1"/>
  <c r="AQ907" i="1"/>
  <c r="AR923" i="1"/>
  <c r="AR82" i="1"/>
  <c r="AS986" i="1"/>
  <c r="AT986" i="1"/>
  <c r="AP994" i="1"/>
  <c r="AQ994" i="1"/>
  <c r="AT994" i="1"/>
  <c r="AS994" i="1"/>
  <c r="AQ1055" i="1"/>
  <c r="AT1055" i="1"/>
  <c r="AS1055" i="1"/>
  <c r="AM1191" i="1"/>
  <c r="AO1191" i="1" s="1"/>
  <c r="AT1191" i="1"/>
  <c r="AM170" i="1"/>
  <c r="AO170" i="1" s="1"/>
  <c r="AT170" i="1"/>
  <c r="AQ170" i="1"/>
  <c r="AM266" i="1"/>
  <c r="AO266" i="1" s="1"/>
  <c r="AQ266" i="1"/>
  <c r="AT266" i="1"/>
  <c r="AM1218" i="1"/>
  <c r="AO1218" i="1" s="1"/>
  <c r="AT1218" i="1"/>
  <c r="AM930" i="1"/>
  <c r="AO930" i="1" s="1"/>
  <c r="AQ930" i="1"/>
  <c r="AT74" i="1"/>
  <c r="AQ74" i="1"/>
  <c r="AQ999" i="1"/>
  <c r="AS914" i="1"/>
  <c r="AQ706" i="1"/>
  <c r="AM570" i="1"/>
  <c r="AO570" i="1" s="1"/>
  <c r="AR210" i="1"/>
  <c r="AT218" i="1"/>
  <c r="AP218" i="1"/>
  <c r="AQ1234" i="1"/>
  <c r="AT1234" i="1"/>
  <c r="AS1234" i="1"/>
  <c r="AQ242" i="1"/>
  <c r="AR242" i="1"/>
  <c r="AT242" i="1"/>
  <c r="AT186" i="1"/>
  <c r="AQ186" i="1"/>
  <c r="AQ442" i="1"/>
  <c r="AS442" i="1"/>
  <c r="AM1018" i="1"/>
  <c r="AO1018" i="1" s="1"/>
  <c r="AQ1018" i="1"/>
  <c r="AR1018" i="1"/>
  <c r="AS1018" i="1"/>
  <c r="AT1018" i="1"/>
  <c r="AQ450" i="1"/>
  <c r="AT450" i="1"/>
  <c r="AS450" i="1"/>
  <c r="AN806" i="1"/>
  <c r="AT1254" i="1"/>
  <c r="AT102" i="1"/>
  <c r="AS278" i="1"/>
  <c r="AN448" i="1"/>
  <c r="AQ216" i="1"/>
  <c r="AP923" i="1"/>
  <c r="AR914" i="1"/>
  <c r="AN1015" i="1"/>
  <c r="AP999" i="1"/>
  <c r="AM914" i="1"/>
  <c r="AO914" i="1" s="1"/>
  <c r="AS706" i="1"/>
  <c r="AR706" i="1"/>
  <c r="AM234" i="1"/>
  <c r="AO234" i="1" s="1"/>
  <c r="AQ234" i="1"/>
  <c r="AT234" i="1"/>
  <c r="AS234" i="1"/>
  <c r="AM330" i="1"/>
  <c r="AO330" i="1" s="1"/>
  <c r="AS330" i="1"/>
  <c r="AQ330" i="1"/>
  <c r="AT330" i="1"/>
  <c r="AQ1034" i="1"/>
  <c r="AT1034" i="1"/>
  <c r="AM1223" i="1"/>
  <c r="AO1223" i="1" s="1"/>
  <c r="AS1223" i="1"/>
  <c r="AS522" i="1"/>
  <c r="AQ522" i="1"/>
  <c r="AT522" i="1"/>
  <c r="AT1130" i="1"/>
  <c r="AQ1130" i="1"/>
  <c r="AM168" i="1"/>
  <c r="AO168" i="1" s="1"/>
  <c r="AN672" i="1"/>
  <c r="AM269" i="1"/>
  <c r="AO269" i="1" s="1"/>
  <c r="AQ269" i="1"/>
  <c r="AM1035" i="1"/>
  <c r="AO1035" i="1" s="1"/>
  <c r="AS1035" i="1"/>
  <c r="AS1043" i="1"/>
  <c r="AM29" i="1"/>
  <c r="AO29" i="1" s="1"/>
  <c r="AQ29" i="1"/>
  <c r="AQ123" i="1"/>
  <c r="AS123" i="1"/>
  <c r="AT123" i="1"/>
  <c r="AM227" i="1"/>
  <c r="AO227" i="1" s="1"/>
  <c r="AT227" i="1"/>
  <c r="AQ227" i="1"/>
  <c r="AR299" i="1"/>
  <c r="AS299" i="1"/>
  <c r="AT299" i="1"/>
  <c r="AM403" i="1"/>
  <c r="AO403" i="1" s="1"/>
  <c r="AQ403" i="1"/>
  <c r="AS403" i="1"/>
  <c r="AT403" i="1"/>
  <c r="AM491" i="1"/>
  <c r="AO491" i="1" s="1"/>
  <c r="AP491" i="1"/>
  <c r="AS491" i="1"/>
  <c r="AT491" i="1"/>
  <c r="AP643" i="1"/>
  <c r="AQ643" i="1"/>
  <c r="AT707" i="1"/>
  <c r="AR707" i="1"/>
  <c r="AS707" i="1"/>
  <c r="AT763" i="1"/>
  <c r="AR763" i="1"/>
  <c r="AP763" i="1"/>
  <c r="AQ763" i="1"/>
  <c r="AM899" i="1"/>
  <c r="AO899" i="1" s="1"/>
  <c r="AQ899" i="1"/>
  <c r="AR899" i="1"/>
  <c r="AT899" i="1"/>
  <c r="AS899" i="1"/>
  <c r="AP899" i="1"/>
  <c r="AQ987" i="1"/>
  <c r="AS987" i="1"/>
  <c r="AP987" i="1"/>
  <c r="AT987" i="1"/>
  <c r="AR987" i="1"/>
  <c r="AR1083" i="1"/>
  <c r="AP1083" i="1"/>
  <c r="AP1227" i="1"/>
  <c r="AT1227" i="1"/>
  <c r="AM229" i="1"/>
  <c r="AO229" i="1" s="1"/>
  <c r="AQ229" i="1"/>
  <c r="AM957" i="1"/>
  <c r="AO957" i="1" s="1"/>
  <c r="AQ957" i="1"/>
  <c r="AR811" i="1"/>
  <c r="AS811" i="1"/>
  <c r="AM1085" i="1"/>
  <c r="AO1085" i="1" s="1"/>
  <c r="AQ1085" i="1"/>
  <c r="AM605" i="1"/>
  <c r="AO605" i="1" s="1"/>
  <c r="AQ605" i="1"/>
  <c r="AQ285" i="1"/>
  <c r="AM285" i="1"/>
  <c r="AO285" i="1" s="1"/>
  <c r="AM59" i="1"/>
  <c r="AO59" i="1" s="1"/>
  <c r="AR59" i="1"/>
  <c r="AQ59" i="1"/>
  <c r="AN59" i="1"/>
  <c r="AT59" i="1"/>
  <c r="AM147" i="1"/>
  <c r="AO147" i="1" s="1"/>
  <c r="AR147" i="1"/>
  <c r="AT147" i="1"/>
  <c r="AS147" i="1"/>
  <c r="AM251" i="1"/>
  <c r="AO251" i="1" s="1"/>
  <c r="AT251" i="1"/>
  <c r="AQ251" i="1"/>
  <c r="AR339" i="1"/>
  <c r="AS339" i="1"/>
  <c r="AT339" i="1"/>
  <c r="AQ715" i="1"/>
  <c r="AT715" i="1"/>
  <c r="AM1203" i="1"/>
  <c r="AO1203" i="1" s="1"/>
  <c r="AT1203" i="1"/>
  <c r="AQ1251" i="1"/>
  <c r="AR1251" i="1"/>
  <c r="AM1125" i="1"/>
  <c r="AO1125" i="1" s="1"/>
  <c r="AQ1125" i="1"/>
  <c r="AM83" i="1"/>
  <c r="AO83" i="1" s="1"/>
  <c r="AQ83" i="1"/>
  <c r="AM867" i="1"/>
  <c r="AO867" i="1" s="1"/>
  <c r="AR867" i="1"/>
  <c r="AQ867" i="1"/>
  <c r="AT867" i="1"/>
  <c r="AS867" i="1"/>
  <c r="AP88" i="1"/>
  <c r="AM435" i="1"/>
  <c r="AO435" i="1" s="1"/>
  <c r="AS435" i="1"/>
  <c r="AQ435" i="1"/>
  <c r="AP435" i="1"/>
  <c r="AT435" i="1"/>
  <c r="AM531" i="1"/>
  <c r="AO531" i="1" s="1"/>
  <c r="AP531" i="1"/>
  <c r="AR531" i="1"/>
  <c r="AS531" i="1"/>
  <c r="AT531" i="1"/>
  <c r="AQ531" i="1"/>
  <c r="AP939" i="1"/>
  <c r="AM939" i="1"/>
  <c r="AO939" i="1" s="1"/>
  <c r="AQ939" i="1"/>
  <c r="AM69" i="1"/>
  <c r="AO69" i="1" s="1"/>
  <c r="AQ69" i="1"/>
  <c r="AM1139" i="1"/>
  <c r="AO1139" i="1" s="1"/>
  <c r="AR1139" i="1"/>
  <c r="AT1139" i="1"/>
  <c r="AM91" i="1"/>
  <c r="AO91" i="1" s="1"/>
  <c r="AR91" i="1"/>
  <c r="AQ91" i="1"/>
  <c r="AT91" i="1"/>
  <c r="AM259" i="1"/>
  <c r="AO259" i="1" s="1"/>
  <c r="AQ259" i="1"/>
  <c r="AM475" i="1"/>
  <c r="AO475" i="1" s="1"/>
  <c r="AP475" i="1"/>
  <c r="AT475" i="1"/>
  <c r="AQ475" i="1"/>
  <c r="AR475" i="1"/>
  <c r="AQ627" i="1"/>
  <c r="AR627" i="1"/>
  <c r="AT667" i="1"/>
  <c r="AQ667" i="1"/>
  <c r="AS667" i="1"/>
  <c r="AR667" i="1"/>
  <c r="AT723" i="1"/>
  <c r="AQ723" i="1"/>
  <c r="AS723" i="1"/>
  <c r="AR723" i="1"/>
  <c r="AM819" i="1"/>
  <c r="AO819" i="1" s="1"/>
  <c r="AQ819" i="1"/>
  <c r="AT819" i="1"/>
  <c r="AM955" i="1"/>
  <c r="AO955" i="1" s="1"/>
  <c r="AP955" i="1"/>
  <c r="AR955" i="1"/>
  <c r="AQ955" i="1"/>
  <c r="AT955" i="1"/>
  <c r="AM1051" i="1"/>
  <c r="AO1051" i="1" s="1"/>
  <c r="AR1051" i="1"/>
  <c r="AQ1051" i="1"/>
  <c r="AT1051" i="1"/>
  <c r="AQ1155" i="1"/>
  <c r="AT1155" i="1"/>
  <c r="AM1211" i="1"/>
  <c r="AO1211" i="1" s="1"/>
  <c r="AQ1211" i="1"/>
  <c r="AP1211" i="1"/>
  <c r="AM1221" i="1"/>
  <c r="AO1221" i="1" s="1"/>
  <c r="AQ1221" i="1"/>
  <c r="AM1179" i="1"/>
  <c r="AO1179" i="1" s="1"/>
  <c r="AS1179" i="1"/>
  <c r="AT1179" i="1"/>
  <c r="AP1179" i="1"/>
  <c r="AQ1179" i="1"/>
  <c r="AR1179" i="1"/>
  <c r="AS91" i="1"/>
  <c r="AM101" i="1"/>
  <c r="AO101" i="1" s="1"/>
  <c r="AQ101" i="1"/>
  <c r="AT101" i="1"/>
  <c r="AM677" i="1"/>
  <c r="AO677" i="1" s="1"/>
  <c r="AQ677" i="1"/>
  <c r="AR1235" i="1"/>
  <c r="AT1235" i="1"/>
  <c r="AM1005" i="1"/>
  <c r="AO1005" i="1" s="1"/>
  <c r="AQ1005" i="1"/>
  <c r="AM1243" i="1"/>
  <c r="AO1243" i="1" s="1"/>
  <c r="AS1243" i="1"/>
  <c r="AT1243" i="1"/>
  <c r="AS59" i="1"/>
  <c r="AM35" i="1"/>
  <c r="AO35" i="1" s="1"/>
  <c r="AN35" i="1"/>
  <c r="AT35" i="1"/>
  <c r="AS35" i="1"/>
  <c r="AP35" i="1"/>
  <c r="AQ35" i="1"/>
  <c r="AR35" i="1"/>
  <c r="AM203" i="1"/>
  <c r="AO203" i="1" s="1"/>
  <c r="AR203" i="1"/>
  <c r="AQ203" i="1"/>
  <c r="AT203" i="1"/>
  <c r="AS203" i="1"/>
  <c r="AM283" i="1"/>
  <c r="AO283" i="1" s="1"/>
  <c r="AP283" i="1"/>
  <c r="AR283" i="1"/>
  <c r="AT283" i="1"/>
  <c r="AS283" i="1"/>
  <c r="AR379" i="1"/>
  <c r="AS379" i="1"/>
  <c r="AT379" i="1"/>
  <c r="AT483" i="1"/>
  <c r="AN483" i="1"/>
  <c r="AP483" i="1"/>
  <c r="AM635" i="1"/>
  <c r="AO635" i="1" s="1"/>
  <c r="AS635" i="1"/>
  <c r="AQ635" i="1"/>
  <c r="AR635" i="1"/>
  <c r="AT635" i="1"/>
  <c r="AM675" i="1"/>
  <c r="AO675" i="1" s="1"/>
  <c r="AP675" i="1"/>
  <c r="AR675" i="1"/>
  <c r="AS675" i="1"/>
  <c r="AQ675" i="1"/>
  <c r="AT675" i="1"/>
  <c r="AT971" i="1"/>
  <c r="AS971" i="1"/>
  <c r="AQ1075" i="1"/>
  <c r="AT1075" i="1"/>
  <c r="AR1075" i="1"/>
  <c r="AS1075" i="1"/>
  <c r="AM1075" i="1"/>
  <c r="AO1075" i="1" s="1"/>
  <c r="AM1029" i="1"/>
  <c r="AO1029" i="1" s="1"/>
  <c r="AQ1029" i="1"/>
  <c r="AM1003" i="1"/>
  <c r="AO1003" i="1" s="1"/>
  <c r="AR1003" i="1"/>
  <c r="AT1003" i="1"/>
  <c r="AQ1003" i="1"/>
  <c r="AS1003" i="1"/>
  <c r="AT1259" i="1"/>
  <c r="AR1259" i="1"/>
  <c r="AT863" i="1"/>
  <c r="AQ718" i="1"/>
  <c r="AN1032" i="1"/>
  <c r="AM1183" i="1"/>
  <c r="AO1183" i="1" s="1"/>
  <c r="AT95" i="1"/>
  <c r="AP78" i="1"/>
  <c r="AR502" i="1"/>
  <c r="AM214" i="1"/>
  <c r="AO214" i="1" s="1"/>
  <c r="AN558" i="1"/>
  <c r="AN590" i="1"/>
  <c r="AN654" i="1"/>
  <c r="AN958" i="1"/>
  <c r="AT958" i="1"/>
  <c r="AT1126" i="1"/>
  <c r="AT1198" i="1"/>
  <c r="AS718" i="1"/>
  <c r="AS1158" i="1"/>
  <c r="AT126" i="1"/>
  <c r="AR214" i="1"/>
  <c r="AP958" i="1"/>
  <c r="AR1126" i="1"/>
  <c r="AT30" i="1"/>
  <c r="AT94" i="1"/>
  <c r="AT166" i="1"/>
  <c r="AT230" i="1"/>
  <c r="AR374" i="1"/>
  <c r="AP502" i="1"/>
  <c r="AT654" i="1"/>
  <c r="AM824" i="1"/>
  <c r="AO824" i="1" s="1"/>
  <c r="AN552" i="1"/>
  <c r="AR863" i="1"/>
  <c r="AN213" i="1"/>
  <c r="AR933" i="1"/>
  <c r="AR357" i="1"/>
  <c r="AR544" i="1"/>
  <c r="AP639" i="1"/>
  <c r="AP663" i="1"/>
  <c r="AN127" i="1"/>
  <c r="AQ846" i="1"/>
  <c r="AS1183" i="1"/>
  <c r="AQ958" i="1"/>
  <c r="AN78" i="1"/>
  <c r="AN486" i="1"/>
  <c r="AM518" i="1"/>
  <c r="AO518" i="1" s="1"/>
  <c r="AM558" i="1"/>
  <c r="AO558" i="1" s="1"/>
  <c r="AM590" i="1"/>
  <c r="AO590" i="1" s="1"/>
  <c r="AM654" i="1"/>
  <c r="AO654" i="1" s="1"/>
  <c r="AN1126" i="1"/>
  <c r="AS1030" i="1"/>
  <c r="AS126" i="1"/>
  <c r="AP214" i="1"/>
  <c r="AP1126" i="1"/>
  <c r="AS30" i="1"/>
  <c r="AS94" i="1"/>
  <c r="AS166" i="1"/>
  <c r="AS230" i="1"/>
  <c r="AP374" i="1"/>
  <c r="AT486" i="1"/>
  <c r="AS518" i="1"/>
  <c r="AS654" i="1"/>
  <c r="AM56" i="1"/>
  <c r="AO56" i="1" s="1"/>
  <c r="AP863" i="1"/>
  <c r="AS189" i="1"/>
  <c r="AT933" i="1"/>
  <c r="AN95" i="1"/>
  <c r="AP784" i="1"/>
  <c r="AQ264" i="1"/>
  <c r="AN704" i="1"/>
  <c r="AN639" i="1"/>
  <c r="AN663" i="1"/>
  <c r="AR127" i="1"/>
  <c r="AM846" i="1"/>
  <c r="AO846" i="1" s="1"/>
  <c r="AS1230" i="1"/>
  <c r="AP494" i="1"/>
  <c r="AP590" i="1"/>
  <c r="AR333" i="1"/>
  <c r="AN846" i="1"/>
  <c r="AT774" i="1"/>
  <c r="AS1038" i="1"/>
  <c r="AR126" i="1"/>
  <c r="AR1006" i="1"/>
  <c r="AR30" i="1"/>
  <c r="AR94" i="1"/>
  <c r="AR166" i="1"/>
  <c r="AR230" i="1"/>
  <c r="AS486" i="1"/>
  <c r="AR654" i="1"/>
  <c r="AR1158" i="1"/>
  <c r="AR1230" i="1"/>
  <c r="AN407" i="1"/>
  <c r="AM832" i="1"/>
  <c r="AO832" i="1" s="1"/>
  <c r="AP189" i="1"/>
  <c r="AS213" i="1"/>
  <c r="AP1183" i="1"/>
  <c r="AN1128" i="1"/>
  <c r="AT264" i="1"/>
  <c r="AN264" i="1"/>
  <c r="AQ998" i="1"/>
  <c r="AP600" i="1"/>
  <c r="AQ1030" i="1"/>
  <c r="AQ861" i="1"/>
  <c r="AS264" i="1"/>
  <c r="AT600" i="1"/>
  <c r="AP775" i="1"/>
  <c r="AR264" i="1"/>
  <c r="AT127" i="1"/>
  <c r="AS1006" i="1"/>
  <c r="AS374" i="1"/>
  <c r="AT189" i="1"/>
  <c r="AM78" i="1"/>
  <c r="AO78" i="1" s="1"/>
  <c r="AN374" i="1"/>
  <c r="AT846" i="1"/>
  <c r="AM374" i="1"/>
  <c r="AO374" i="1" s="1"/>
  <c r="AN494" i="1"/>
  <c r="AN1061" i="1"/>
  <c r="AS797" i="1"/>
  <c r="AS861" i="1"/>
  <c r="AP264" i="1"/>
  <c r="AM998" i="1"/>
  <c r="AO998" i="1" s="1"/>
  <c r="AM600" i="1"/>
  <c r="AO600" i="1" s="1"/>
  <c r="AM1030" i="1"/>
  <c r="AO1030" i="1" s="1"/>
  <c r="AM861" i="1"/>
  <c r="AO861" i="1" s="1"/>
  <c r="AR600" i="1"/>
  <c r="AP127" i="1"/>
  <c r="AR1183" i="1"/>
  <c r="AR95" i="1"/>
  <c r="AN214" i="1"/>
  <c r="AS790" i="1"/>
  <c r="AS214" i="1"/>
  <c r="AN933" i="1"/>
  <c r="AM863" i="1"/>
  <c r="AO863" i="1" s="1"/>
  <c r="AM486" i="1"/>
  <c r="AO486" i="1" s="1"/>
  <c r="AN30" i="1"/>
  <c r="AN126" i="1"/>
  <c r="AN230" i="1"/>
  <c r="AN998" i="1"/>
  <c r="AN1070" i="1"/>
  <c r="AT1070" i="1"/>
  <c r="AS958" i="1"/>
  <c r="AP126" i="1"/>
  <c r="AP1006" i="1"/>
  <c r="AP30" i="1"/>
  <c r="AP94" i="1"/>
  <c r="AP166" i="1"/>
  <c r="AP230" i="1"/>
  <c r="AR486" i="1"/>
  <c r="AP654" i="1"/>
  <c r="AR846" i="1"/>
  <c r="AR1070" i="1"/>
  <c r="AP1158" i="1"/>
  <c r="AP1230" i="1"/>
  <c r="AN861" i="1"/>
  <c r="AM30" i="1"/>
  <c r="AO30" i="1" s="1"/>
  <c r="AM126" i="1"/>
  <c r="AO126" i="1" s="1"/>
  <c r="AN166" i="1"/>
  <c r="AM230" i="1"/>
  <c r="AO230" i="1" s="1"/>
  <c r="AM494" i="1"/>
  <c r="AO494" i="1" s="1"/>
  <c r="AN790" i="1"/>
  <c r="AN1230" i="1"/>
  <c r="AT494" i="1"/>
  <c r="AT558" i="1"/>
  <c r="AT590" i="1"/>
  <c r="AT78" i="1"/>
  <c r="AR238" i="1"/>
  <c r="AP486" i="1"/>
  <c r="AN189" i="1"/>
  <c r="AP1061" i="1"/>
  <c r="AN1183" i="1"/>
  <c r="AN863" i="1"/>
  <c r="AS600" i="1"/>
  <c r="AM127" i="1"/>
  <c r="AO127" i="1" s="1"/>
  <c r="AQ1183" i="1"/>
  <c r="AN46" i="1"/>
  <c r="AN110" i="1"/>
  <c r="AN238" i="1"/>
  <c r="AN982" i="1"/>
  <c r="AP46" i="1"/>
  <c r="AT822" i="1"/>
  <c r="AS982" i="1"/>
  <c r="AP62" i="1"/>
  <c r="AS110" i="1"/>
  <c r="AS150" i="1"/>
  <c r="AS382" i="1"/>
  <c r="AP742" i="1"/>
  <c r="AP982" i="1"/>
  <c r="AP238" i="1"/>
  <c r="AP470" i="1"/>
  <c r="AP534" i="1"/>
  <c r="AN1080" i="1"/>
  <c r="AM1135" i="1"/>
  <c r="AO1135" i="1" s="1"/>
  <c r="AN695" i="1"/>
  <c r="AN928" i="1"/>
  <c r="AR613" i="1"/>
  <c r="AN847" i="1"/>
  <c r="AN357" i="1"/>
  <c r="AR901" i="1"/>
  <c r="AT357" i="1"/>
  <c r="AP1135" i="1"/>
  <c r="AM207" i="1"/>
  <c r="AO207" i="1" s="1"/>
  <c r="AR496" i="1"/>
  <c r="AP152" i="1"/>
  <c r="AM383" i="1"/>
  <c r="AO383" i="1" s="1"/>
  <c r="AM46" i="1"/>
  <c r="AO46" i="1" s="1"/>
  <c r="AM110" i="1"/>
  <c r="AO110" i="1" s="1"/>
  <c r="AM238" i="1"/>
  <c r="AO238" i="1" s="1"/>
  <c r="AN734" i="1"/>
  <c r="AN1182" i="1"/>
  <c r="AT1022" i="1"/>
  <c r="AT1086" i="1"/>
  <c r="AS734" i="1"/>
  <c r="AS1182" i="1"/>
  <c r="AT54" i="1"/>
  <c r="AR110" i="1"/>
  <c r="AR150" i="1"/>
  <c r="AR382" i="1"/>
  <c r="AT278" i="1"/>
  <c r="AT390" i="1"/>
  <c r="AT422" i="1"/>
  <c r="AT518" i="1"/>
  <c r="AT550" i="1"/>
  <c r="AR734" i="1"/>
  <c r="AR1086" i="1"/>
  <c r="AM695" i="1"/>
  <c r="AO695" i="1" s="1"/>
  <c r="AR325" i="1"/>
  <c r="AR88" i="1"/>
  <c r="AR141" i="1"/>
  <c r="AP357" i="1"/>
  <c r="AS88" i="1"/>
  <c r="AT845" i="1"/>
  <c r="AN71" i="1"/>
  <c r="AN680" i="1"/>
  <c r="AQ496" i="1"/>
  <c r="AT1256" i="1"/>
  <c r="AN383" i="1"/>
  <c r="AM152" i="1"/>
  <c r="AO152" i="1" s="1"/>
  <c r="AQ647" i="1"/>
  <c r="AM54" i="1"/>
  <c r="AO54" i="1" s="1"/>
  <c r="AM150" i="1"/>
  <c r="AO150" i="1" s="1"/>
  <c r="AM534" i="1"/>
  <c r="AO534" i="1" s="1"/>
  <c r="AN1198" i="1"/>
  <c r="AT1038" i="1"/>
  <c r="AT1102" i="1"/>
  <c r="AS1198" i="1"/>
  <c r="AR54" i="1"/>
  <c r="AR1182" i="1"/>
  <c r="AT198" i="1"/>
  <c r="AT286" i="1"/>
  <c r="AR822" i="1"/>
  <c r="AR1022" i="1"/>
  <c r="AR278" i="1"/>
  <c r="AR390" i="1"/>
  <c r="AR422" i="1"/>
  <c r="AR518" i="1"/>
  <c r="AR550" i="1"/>
  <c r="AR1038" i="1"/>
  <c r="AR1102" i="1"/>
  <c r="AP325" i="1"/>
  <c r="AP984" i="1"/>
  <c r="AN647" i="1"/>
  <c r="AR973" i="1"/>
  <c r="AS325" i="1"/>
  <c r="AT88" i="1"/>
  <c r="AT901" i="1"/>
  <c r="AQ1086" i="1"/>
  <c r="AQ207" i="1"/>
  <c r="AT496" i="1"/>
  <c r="AS152" i="1"/>
  <c r="AS647" i="1"/>
  <c r="AQ1022" i="1"/>
  <c r="AT71" i="1"/>
  <c r="AS735" i="1"/>
  <c r="AM278" i="1"/>
  <c r="AO278" i="1" s="1"/>
  <c r="AM470" i="1"/>
  <c r="AO470" i="1" s="1"/>
  <c r="AN62" i="1"/>
  <c r="AN286" i="1"/>
  <c r="AN382" i="1"/>
  <c r="AN822" i="1"/>
  <c r="AS822" i="1"/>
  <c r="AP54" i="1"/>
  <c r="AP1182" i="1"/>
  <c r="AS198" i="1"/>
  <c r="AS286" i="1"/>
  <c r="AP1022" i="1"/>
  <c r="AP278" i="1"/>
  <c r="AP390" i="1"/>
  <c r="AP422" i="1"/>
  <c r="AP518" i="1"/>
  <c r="AP550" i="1"/>
  <c r="AN973" i="1"/>
  <c r="AM1168" i="1"/>
  <c r="AO1168" i="1" s="1"/>
  <c r="AR647" i="1"/>
  <c r="AT325" i="1"/>
  <c r="AN152" i="1"/>
  <c r="AM1086" i="1"/>
  <c r="AO1086" i="1" s="1"/>
  <c r="AP207" i="1"/>
  <c r="AS496" i="1"/>
  <c r="AQ1256" i="1"/>
  <c r="AR71" i="1"/>
  <c r="AM1022" i="1"/>
  <c r="AO1022" i="1" s="1"/>
  <c r="AQ71" i="1"/>
  <c r="AQ735" i="1"/>
  <c r="AR198" i="1"/>
  <c r="AR286" i="1"/>
  <c r="AR774" i="1"/>
  <c r="AR966" i="1"/>
  <c r="AT238" i="1"/>
  <c r="AT470" i="1"/>
  <c r="AT534" i="1"/>
  <c r="AR1198" i="1"/>
  <c r="AP61" i="1"/>
  <c r="AP672" i="1"/>
  <c r="AS901" i="1"/>
  <c r="AN325" i="1"/>
  <c r="AN1256" i="1"/>
  <c r="AS207" i="1"/>
  <c r="AN496" i="1"/>
  <c r="AS71" i="1"/>
  <c r="AP71" i="1"/>
  <c r="AM357" i="1"/>
  <c r="AO357" i="1" s="1"/>
  <c r="AP735" i="1"/>
  <c r="AN54" i="1"/>
  <c r="AS54" i="1"/>
  <c r="AM62" i="1"/>
  <c r="AO62" i="1" s="1"/>
  <c r="AM286" i="1"/>
  <c r="AO286" i="1" s="1"/>
  <c r="AM382" i="1"/>
  <c r="AO382" i="1" s="1"/>
  <c r="AN1022" i="1"/>
  <c r="AN1086" i="1"/>
  <c r="AT46" i="1"/>
  <c r="AT734" i="1"/>
  <c r="AT62" i="1"/>
  <c r="AN198" i="1"/>
  <c r="AN390" i="1"/>
  <c r="AN422" i="1"/>
  <c r="AN518" i="1"/>
  <c r="AN550" i="1"/>
  <c r="AN774" i="1"/>
  <c r="AN966" i="1"/>
  <c r="AS46" i="1"/>
  <c r="AS774" i="1"/>
  <c r="AS966" i="1"/>
  <c r="AS62" i="1"/>
  <c r="AP198" i="1"/>
  <c r="AP286" i="1"/>
  <c r="AP966" i="1"/>
  <c r="AS238" i="1"/>
  <c r="AS470" i="1"/>
  <c r="AS534" i="1"/>
  <c r="AN61" i="1"/>
  <c r="AR207" i="1"/>
  <c r="AP1256" i="1"/>
  <c r="AN735" i="1"/>
  <c r="AQ357" i="1"/>
  <c r="AN728" i="1"/>
  <c r="AR792" i="1"/>
  <c r="AM1208" i="1"/>
  <c r="AO1208" i="1" s="1"/>
  <c r="AQ189" i="1"/>
  <c r="AM728" i="1"/>
  <c r="AO728" i="1" s="1"/>
  <c r="AM117" i="1"/>
  <c r="AO117" i="1" s="1"/>
  <c r="AQ117" i="1"/>
  <c r="AQ143" i="1"/>
  <c r="AT143" i="1"/>
  <c r="AM263" i="1"/>
  <c r="AO263" i="1" s="1"/>
  <c r="AQ263" i="1"/>
  <c r="AP263" i="1"/>
  <c r="AT263" i="1"/>
  <c r="AS263" i="1"/>
  <c r="AR263" i="1"/>
  <c r="AP431" i="1"/>
  <c r="AT431" i="1"/>
  <c r="AR431" i="1"/>
  <c r="AS431" i="1"/>
  <c r="AR543" i="1"/>
  <c r="AT543" i="1"/>
  <c r="AQ543" i="1"/>
  <c r="AP543" i="1"/>
  <c r="AS543" i="1"/>
  <c r="AM687" i="1"/>
  <c r="AO687" i="1" s="1"/>
  <c r="AQ687" i="1"/>
  <c r="AM799" i="1"/>
  <c r="AO799" i="1" s="1"/>
  <c r="AQ799" i="1"/>
  <c r="AT799" i="1"/>
  <c r="AS799" i="1"/>
  <c r="AN799" i="1"/>
  <c r="AP799" i="1"/>
  <c r="AR799" i="1"/>
  <c r="AT927" i="1"/>
  <c r="AR927" i="1"/>
  <c r="AQ927" i="1"/>
  <c r="AS927" i="1"/>
  <c r="AM997" i="1"/>
  <c r="AO997" i="1" s="1"/>
  <c r="AQ997" i="1"/>
  <c r="AM1231" i="1"/>
  <c r="AO1231" i="1" s="1"/>
  <c r="AQ1231" i="1"/>
  <c r="AS879" i="1"/>
  <c r="AQ879" i="1"/>
  <c r="AT879" i="1"/>
  <c r="AP792" i="1"/>
  <c r="AM189" i="1"/>
  <c r="AO189" i="1" s="1"/>
  <c r="AR1056" i="1"/>
  <c r="AQ637" i="1"/>
  <c r="AM141" i="1"/>
  <c r="AO141" i="1" s="1"/>
  <c r="AQ141" i="1"/>
  <c r="AR695" i="1"/>
  <c r="AT695" i="1"/>
  <c r="AQ695" i="1"/>
  <c r="AS695" i="1"/>
  <c r="AM1159" i="1"/>
  <c r="AO1159" i="1" s="1"/>
  <c r="AR1159" i="1"/>
  <c r="AQ1159" i="1"/>
  <c r="AT1159" i="1"/>
  <c r="AS1159" i="1"/>
  <c r="AM901" i="1"/>
  <c r="AO901" i="1" s="1"/>
  <c r="AQ901" i="1"/>
  <c r="AM637" i="1"/>
  <c r="AO637" i="1" s="1"/>
  <c r="AM165" i="1"/>
  <c r="AO165" i="1" s="1"/>
  <c r="AQ165" i="1"/>
  <c r="AM773" i="1"/>
  <c r="AO773" i="1" s="1"/>
  <c r="AQ773" i="1"/>
  <c r="AM902" i="1"/>
  <c r="AO902" i="1" s="1"/>
  <c r="AQ902" i="1"/>
  <c r="AM167" i="1"/>
  <c r="AO167" i="1" s="1"/>
  <c r="AR167" i="1"/>
  <c r="AT167" i="1"/>
  <c r="AQ167" i="1"/>
  <c r="AP167" i="1"/>
  <c r="AS167" i="1"/>
  <c r="AM591" i="1"/>
  <c r="AO591" i="1" s="1"/>
  <c r="AQ591" i="1"/>
  <c r="AT591" i="1"/>
  <c r="AQ711" i="1"/>
  <c r="AS711" i="1"/>
  <c r="AT711" i="1"/>
  <c r="AR711" i="1"/>
  <c r="AN839" i="1"/>
  <c r="AM839" i="1"/>
  <c r="AO839" i="1" s="1"/>
  <c r="AT839" i="1"/>
  <c r="AP839" i="1"/>
  <c r="AQ839" i="1"/>
  <c r="AR839" i="1"/>
  <c r="AS839" i="1"/>
  <c r="AM976" i="1"/>
  <c r="AO976" i="1" s="1"/>
  <c r="AT976" i="1"/>
  <c r="AM1087" i="1"/>
  <c r="AO1087" i="1" s="1"/>
  <c r="AQ1087" i="1"/>
  <c r="AT1087" i="1"/>
  <c r="AR1087" i="1"/>
  <c r="AS1087" i="1"/>
  <c r="AM934" i="1"/>
  <c r="AO934" i="1" s="1"/>
  <c r="AQ934" i="1"/>
  <c r="AM1245" i="1"/>
  <c r="AO1245" i="1" s="1"/>
  <c r="AQ1245" i="1"/>
  <c r="AT1056" i="1"/>
  <c r="AP333" i="1"/>
  <c r="AQ333" i="1"/>
  <c r="AM333" i="1"/>
  <c r="AO333" i="1" s="1"/>
  <c r="AM797" i="1"/>
  <c r="AO797" i="1" s="1"/>
  <c r="AQ797" i="1"/>
  <c r="AQ37" i="1"/>
  <c r="AM37" i="1"/>
  <c r="AO37" i="1" s="1"/>
  <c r="AM581" i="1"/>
  <c r="AO581" i="1" s="1"/>
  <c r="AQ581" i="1"/>
  <c r="AM287" i="1"/>
  <c r="AO287" i="1" s="1"/>
  <c r="AT287" i="1"/>
  <c r="AQ287" i="1"/>
  <c r="AR287" i="1"/>
  <c r="AP287" i="1"/>
  <c r="AQ343" i="1"/>
  <c r="AT343" i="1"/>
  <c r="AR343" i="1"/>
  <c r="AM343" i="1"/>
  <c r="AO343" i="1" s="1"/>
  <c r="AP831" i="1"/>
  <c r="AR831" i="1"/>
  <c r="AS831" i="1"/>
  <c r="AT831" i="1"/>
  <c r="AM959" i="1"/>
  <c r="AO959" i="1" s="1"/>
  <c r="AQ959" i="1"/>
  <c r="AS959" i="1"/>
  <c r="AR959" i="1"/>
  <c r="AT959" i="1"/>
  <c r="AM965" i="1"/>
  <c r="AO965" i="1" s="1"/>
  <c r="AQ965" i="1"/>
  <c r="AS1056" i="1"/>
  <c r="AP728" i="1"/>
  <c r="AQ734" i="1"/>
  <c r="AM61" i="1"/>
  <c r="AO61" i="1" s="1"/>
  <c r="AQ61" i="1"/>
  <c r="AT61" i="1"/>
  <c r="AM613" i="1"/>
  <c r="AO613" i="1" s="1"/>
  <c r="AQ613" i="1"/>
  <c r="AS383" i="1"/>
  <c r="AR383" i="1"/>
  <c r="AT383" i="1"/>
  <c r="AM495" i="1"/>
  <c r="AO495" i="1" s="1"/>
  <c r="AP495" i="1"/>
  <c r="AR495" i="1"/>
  <c r="AS495" i="1"/>
  <c r="AT495" i="1"/>
  <c r="AQ495" i="1"/>
  <c r="AR735" i="1"/>
  <c r="AT735" i="1"/>
  <c r="AS847" i="1"/>
  <c r="AT847" i="1"/>
  <c r="AM847" i="1"/>
  <c r="AO847" i="1" s="1"/>
  <c r="AQ847" i="1"/>
  <c r="AR847" i="1"/>
  <c r="AQ845" i="1"/>
  <c r="AM845" i="1"/>
  <c r="AO845" i="1" s="1"/>
  <c r="AQ1135" i="1"/>
  <c r="AR1135" i="1"/>
  <c r="AT1135" i="1"/>
  <c r="AS1135" i="1"/>
  <c r="AM973" i="1"/>
  <c r="AO973" i="1" s="1"/>
  <c r="AQ973" i="1"/>
  <c r="AQ728" i="1"/>
  <c r="AM85" i="1"/>
  <c r="AO85" i="1" s="1"/>
  <c r="AQ85" i="1"/>
  <c r="AM175" i="1"/>
  <c r="AO175" i="1" s="1"/>
  <c r="AP175" i="1"/>
  <c r="AT175" i="1"/>
  <c r="AQ175" i="1"/>
  <c r="AM919" i="1"/>
  <c r="AO919" i="1" s="1"/>
  <c r="AQ919" i="1"/>
  <c r="AT919" i="1"/>
  <c r="AR919" i="1"/>
  <c r="AP919" i="1"/>
  <c r="AS919" i="1"/>
  <c r="AM1157" i="1"/>
  <c r="AO1157" i="1" s="1"/>
  <c r="AQ1157" i="1"/>
  <c r="AS1157" i="1"/>
  <c r="AM575" i="1"/>
  <c r="AO575" i="1" s="1"/>
  <c r="AQ575" i="1"/>
  <c r="AT575" i="1"/>
  <c r="AQ95" i="1"/>
  <c r="AS95" i="1"/>
  <c r="AM239" i="1"/>
  <c r="AO239" i="1" s="1"/>
  <c r="AT239" i="1"/>
  <c r="AN239" i="1"/>
  <c r="AS239" i="1"/>
  <c r="AP239" i="1"/>
  <c r="AR239" i="1"/>
  <c r="AQ239" i="1"/>
  <c r="AR407" i="1"/>
  <c r="AS407" i="1"/>
  <c r="AQ407" i="1"/>
  <c r="AT407" i="1"/>
  <c r="AP407" i="1"/>
  <c r="AM519" i="1"/>
  <c r="AO519" i="1" s="1"/>
  <c r="AQ519" i="1"/>
  <c r="AP519" i="1"/>
  <c r="AR519" i="1"/>
  <c r="AN519" i="1"/>
  <c r="AS519" i="1"/>
  <c r="AT519" i="1"/>
  <c r="AS663" i="1"/>
  <c r="AR663" i="1"/>
  <c r="AT663" i="1"/>
  <c r="AQ663" i="1"/>
  <c r="AM775" i="1"/>
  <c r="AO775" i="1" s="1"/>
  <c r="AQ775" i="1"/>
  <c r="AS775" i="1"/>
  <c r="AR775" i="1"/>
  <c r="AT775" i="1"/>
  <c r="AM87" i="1"/>
  <c r="AO87" i="1" s="1"/>
  <c r="AT87" i="1"/>
  <c r="AQ87" i="1"/>
  <c r="AS87" i="1"/>
  <c r="AP87" i="1"/>
  <c r="AN87" i="1"/>
  <c r="AR87" i="1"/>
  <c r="AM933" i="1"/>
  <c r="AO933" i="1" s="1"/>
  <c r="AQ933" i="1"/>
  <c r="AM790" i="1"/>
  <c r="AO790" i="1" s="1"/>
  <c r="AQ790" i="1"/>
  <c r="AR1023" i="1"/>
  <c r="AS1023" i="1"/>
  <c r="AT1023" i="1"/>
  <c r="AQ1023" i="1"/>
  <c r="AP1136" i="1"/>
  <c r="AR728" i="1"/>
  <c r="AS639" i="1"/>
  <c r="AR639" i="1"/>
  <c r="AQ639" i="1"/>
  <c r="AT639" i="1"/>
  <c r="AM1207" i="1"/>
  <c r="AO1207" i="1" s="1"/>
  <c r="AT1207" i="1"/>
  <c r="AR1207" i="1"/>
  <c r="AS1207" i="1"/>
  <c r="AQ1207" i="1"/>
  <c r="AM1061" i="1"/>
  <c r="AO1061" i="1" s="1"/>
  <c r="AQ1061" i="1"/>
  <c r="AS287" i="1"/>
  <c r="AM838" i="1"/>
  <c r="AO838" i="1" s="1"/>
  <c r="AQ838" i="1"/>
  <c r="AM830" i="1"/>
  <c r="AO830" i="1" s="1"/>
  <c r="AQ830" i="1"/>
  <c r="AM1254" i="1"/>
  <c r="AO1254" i="1" s="1"/>
  <c r="AQ1254" i="1"/>
  <c r="AM1158" i="1"/>
  <c r="AO1158" i="1" s="1"/>
  <c r="AQ1158" i="1"/>
  <c r="AM926" i="1"/>
  <c r="AO926" i="1" s="1"/>
  <c r="AQ926" i="1"/>
  <c r="AM894" i="1"/>
  <c r="AO894" i="1" s="1"/>
  <c r="AQ894" i="1"/>
  <c r="AM862" i="1"/>
  <c r="AO862" i="1" s="1"/>
  <c r="AQ862" i="1"/>
  <c r="AM710" i="1"/>
  <c r="AO710" i="1" s="1"/>
  <c r="AQ710" i="1"/>
  <c r="AM1222" i="1"/>
  <c r="AO1222" i="1" s="1"/>
  <c r="AQ1222" i="1"/>
  <c r="AM1118" i="1"/>
  <c r="AO1118" i="1" s="1"/>
  <c r="AQ1118" i="1"/>
  <c r="AM1046" i="1"/>
  <c r="AO1046" i="1" s="1"/>
  <c r="AQ1046" i="1"/>
  <c r="AM950" i="1"/>
  <c r="AO950" i="1" s="1"/>
  <c r="AQ950" i="1"/>
  <c r="AM918" i="1"/>
  <c r="AO918" i="1" s="1"/>
  <c r="AQ918" i="1"/>
  <c r="AM798" i="1"/>
  <c r="AO798" i="1" s="1"/>
  <c r="AQ798" i="1"/>
  <c r="AM1150" i="1"/>
  <c r="AO1150" i="1" s="1"/>
  <c r="AQ1150" i="1"/>
  <c r="AM1102" i="1"/>
  <c r="AO1102" i="1" s="1"/>
  <c r="AQ1102" i="1"/>
  <c r="AM982" i="1"/>
  <c r="AO982" i="1" s="1"/>
  <c r="AQ982" i="1"/>
  <c r="AM742" i="1"/>
  <c r="AO742" i="1" s="1"/>
  <c r="AQ742" i="1"/>
  <c r="AM822" i="1"/>
  <c r="AO822" i="1" s="1"/>
  <c r="AQ822" i="1"/>
  <c r="AM1182" i="1"/>
  <c r="AO1182" i="1" s="1"/>
  <c r="AQ1182" i="1"/>
  <c r="AM1270" i="1"/>
  <c r="AO1270" i="1" s="1"/>
  <c r="AQ1270" i="1"/>
  <c r="AM1014" i="1"/>
  <c r="AO1014" i="1" s="1"/>
  <c r="AQ1014" i="1"/>
  <c r="AM1094" i="1"/>
  <c r="AO1094" i="1" s="1"/>
  <c r="AQ1094" i="1"/>
  <c r="AM886" i="1"/>
  <c r="AO886" i="1" s="1"/>
  <c r="AQ886" i="1"/>
  <c r="AM854" i="1"/>
  <c r="AO854" i="1" s="1"/>
  <c r="AQ854" i="1"/>
  <c r="AM878" i="1"/>
  <c r="AO878" i="1" s="1"/>
  <c r="AQ878" i="1"/>
  <c r="AM1214" i="1"/>
  <c r="AO1214" i="1" s="1"/>
  <c r="AQ1214" i="1"/>
  <c r="AM1070" i="1"/>
  <c r="AO1070" i="1" s="1"/>
  <c r="AQ1070" i="1"/>
  <c r="AM1230" i="1"/>
  <c r="AO1230" i="1" s="1"/>
  <c r="AQ1230" i="1"/>
  <c r="AM1006" i="1"/>
  <c r="AO1006" i="1" s="1"/>
  <c r="AQ1006" i="1"/>
  <c r="AM1062" i="1"/>
  <c r="AO1062" i="1" s="1"/>
  <c r="AQ1062" i="1"/>
  <c r="AM910" i="1"/>
  <c r="AO910" i="1" s="1"/>
  <c r="AQ910" i="1"/>
  <c r="AM1246" i="1"/>
  <c r="AO1246" i="1" s="1"/>
  <c r="AQ1246" i="1"/>
  <c r="AM1198" i="1"/>
  <c r="AO1198" i="1" s="1"/>
  <c r="AQ1198" i="1"/>
  <c r="AM774" i="1"/>
  <c r="AO774" i="1" s="1"/>
  <c r="AQ774" i="1"/>
  <c r="AM1038" i="1"/>
  <c r="AO1038" i="1" s="1"/>
  <c r="AQ1038" i="1"/>
  <c r="AM1262" i="1"/>
  <c r="AO1262" i="1" s="1"/>
  <c r="AQ1262" i="1"/>
  <c r="AM806" i="1"/>
  <c r="AO806" i="1" s="1"/>
  <c r="AQ806" i="1"/>
  <c r="AM1126" i="1"/>
  <c r="AO1126" i="1" s="1"/>
  <c r="AQ1126" i="1"/>
  <c r="AM856" i="1"/>
  <c r="AO856" i="1" s="1"/>
  <c r="AR856" i="1"/>
  <c r="AQ856" i="1"/>
  <c r="AT856" i="1"/>
  <c r="AS856" i="1"/>
  <c r="AN1088" i="1"/>
  <c r="AP1088" i="1"/>
  <c r="AM1088" i="1"/>
  <c r="AO1088" i="1" s="1"/>
  <c r="AQ1088" i="1"/>
  <c r="AS1088" i="1"/>
  <c r="AR1088" i="1"/>
  <c r="AT1088" i="1"/>
  <c r="AM648" i="1"/>
  <c r="AO648" i="1" s="1"/>
  <c r="AP648" i="1"/>
  <c r="AQ648" i="1"/>
  <c r="AR648" i="1"/>
  <c r="AN648" i="1"/>
  <c r="AS648" i="1"/>
  <c r="AT648" i="1"/>
  <c r="AM16" i="1"/>
  <c r="AO16" i="1" s="1"/>
  <c r="AQ16" i="1"/>
  <c r="AM64" i="1"/>
  <c r="AO64" i="1" s="1"/>
  <c r="AQ64" i="1"/>
  <c r="AP120" i="1"/>
  <c r="AR120" i="1"/>
  <c r="AS120" i="1"/>
  <c r="AQ120" i="1"/>
  <c r="AT120" i="1"/>
  <c r="AM184" i="1"/>
  <c r="AO184" i="1" s="1"/>
  <c r="AP184" i="1"/>
  <c r="AN184" i="1"/>
  <c r="AQ184" i="1"/>
  <c r="AT184" i="1"/>
  <c r="AR184" i="1"/>
  <c r="AS184" i="1"/>
  <c r="AM240" i="1"/>
  <c r="AO240" i="1" s="1"/>
  <c r="AN240" i="1"/>
  <c r="AQ240" i="1"/>
  <c r="AS240" i="1"/>
  <c r="AR240" i="1"/>
  <c r="AP240" i="1"/>
  <c r="AT240" i="1"/>
  <c r="AN296" i="1"/>
  <c r="AM296" i="1"/>
  <c r="AO296" i="1" s="1"/>
  <c r="AP296" i="1"/>
  <c r="AS296" i="1"/>
  <c r="AQ296" i="1"/>
  <c r="AT296" i="1"/>
  <c r="AR296" i="1"/>
  <c r="AM352" i="1"/>
  <c r="AO352" i="1" s="1"/>
  <c r="AQ352" i="1"/>
  <c r="AP352" i="1"/>
  <c r="AS352" i="1"/>
  <c r="AT352" i="1"/>
  <c r="AR352" i="1"/>
  <c r="AN480" i="1"/>
  <c r="AR480" i="1"/>
  <c r="AS480" i="1"/>
  <c r="AQ480" i="1"/>
  <c r="AT480" i="1"/>
  <c r="AM968" i="1"/>
  <c r="AO968" i="1" s="1"/>
  <c r="AP968" i="1"/>
  <c r="AR968" i="1"/>
  <c r="AQ968" i="1"/>
  <c r="AS968" i="1"/>
  <c r="AT968" i="1"/>
  <c r="AP1144" i="1"/>
  <c r="AT1144" i="1"/>
  <c r="AQ1144" i="1"/>
  <c r="AS1144" i="1"/>
  <c r="AR1144" i="1"/>
  <c r="AM416" i="1"/>
  <c r="AO416" i="1" s="1"/>
  <c r="AQ416" i="1"/>
  <c r="AR416" i="1"/>
  <c r="AT416" i="1"/>
  <c r="AP416" i="1"/>
  <c r="AS416" i="1"/>
  <c r="AM760" i="1"/>
  <c r="AO760" i="1" s="1"/>
  <c r="AN760" i="1"/>
  <c r="AP760" i="1"/>
  <c r="AQ760" i="1"/>
  <c r="AS760" i="1"/>
  <c r="AR760" i="1"/>
  <c r="AT760" i="1"/>
  <c r="AT64" i="1"/>
  <c r="AN416" i="1"/>
  <c r="AQ544" i="1"/>
  <c r="AP360" i="1"/>
  <c r="AP1056" i="1"/>
  <c r="AM576" i="1"/>
  <c r="AO576" i="1" s="1"/>
  <c r="AP576" i="1"/>
  <c r="AQ576" i="1"/>
  <c r="AT576" i="1"/>
  <c r="AR576" i="1"/>
  <c r="AS576" i="1"/>
  <c r="AR1168" i="1"/>
  <c r="AS1168" i="1"/>
  <c r="AT1168" i="1"/>
  <c r="AP1168" i="1"/>
  <c r="AQ1168" i="1"/>
  <c r="AP200" i="1"/>
  <c r="AM200" i="1"/>
  <c r="AO200" i="1" s="1"/>
  <c r="AN200" i="1"/>
  <c r="AQ200" i="1"/>
  <c r="AR200" i="1"/>
  <c r="AT200" i="1"/>
  <c r="AS200" i="1"/>
  <c r="AM408" i="1"/>
  <c r="AO408" i="1" s="1"/>
  <c r="AQ408" i="1"/>
  <c r="AP408" i="1"/>
  <c r="AS408" i="1"/>
  <c r="AR408" i="1"/>
  <c r="AT408" i="1"/>
  <c r="AN584" i="1"/>
  <c r="AM584" i="1"/>
  <c r="AO584" i="1" s="1"/>
  <c r="AQ584" i="1"/>
  <c r="AR584" i="1"/>
  <c r="AS584" i="1"/>
  <c r="AP584" i="1"/>
  <c r="AT584" i="1"/>
  <c r="AM680" i="1"/>
  <c r="AO680" i="1" s="1"/>
  <c r="AR680" i="1"/>
  <c r="AS680" i="1"/>
  <c r="AQ680" i="1"/>
  <c r="AT680" i="1"/>
  <c r="AM752" i="1"/>
  <c r="AO752" i="1" s="1"/>
  <c r="AQ752" i="1"/>
  <c r="AP752" i="1"/>
  <c r="AT752" i="1"/>
  <c r="AR752" i="1"/>
  <c r="AS752" i="1"/>
  <c r="AM808" i="1"/>
  <c r="AO808" i="1" s="1"/>
  <c r="AP808" i="1"/>
  <c r="AQ808" i="1"/>
  <c r="AT808" i="1"/>
  <c r="AR808" i="1"/>
  <c r="AS808" i="1"/>
  <c r="AP864" i="1"/>
  <c r="AM864" i="1"/>
  <c r="AO864" i="1" s="1"/>
  <c r="AQ864" i="1"/>
  <c r="AS864" i="1"/>
  <c r="AR864" i="1"/>
  <c r="AT864" i="1"/>
  <c r="AM920" i="1"/>
  <c r="AO920" i="1" s="1"/>
  <c r="AN920" i="1"/>
  <c r="AP920" i="1"/>
  <c r="AQ920" i="1"/>
  <c r="AS920" i="1"/>
  <c r="AR920" i="1"/>
  <c r="AT920" i="1"/>
  <c r="AM984" i="1"/>
  <c r="AO984" i="1" s="1"/>
  <c r="AQ984" i="1"/>
  <c r="AS984" i="1"/>
  <c r="AT984" i="1"/>
  <c r="AR984" i="1"/>
  <c r="AP1080" i="1"/>
  <c r="AS1080" i="1"/>
  <c r="AR1080" i="1"/>
  <c r="AT1080" i="1"/>
  <c r="AQ1080" i="1"/>
  <c r="AM1160" i="1"/>
  <c r="AO1160" i="1" s="1"/>
  <c r="AP1160" i="1"/>
  <c r="AR1160" i="1"/>
  <c r="AS1160" i="1"/>
  <c r="AQ1160" i="1"/>
  <c r="AT1160" i="1"/>
  <c r="AQ1232" i="1"/>
  <c r="AT1232" i="1"/>
  <c r="AR1232" i="1"/>
  <c r="AS1232" i="1"/>
  <c r="AN392" i="1"/>
  <c r="AP392" i="1"/>
  <c r="AQ392" i="1"/>
  <c r="AS392" i="1"/>
  <c r="AT392" i="1"/>
  <c r="AM392" i="1"/>
  <c r="AO392" i="1" s="1"/>
  <c r="AR392" i="1"/>
  <c r="AM904" i="1"/>
  <c r="AO904" i="1" s="1"/>
  <c r="AN904" i="1"/>
  <c r="AT904" i="1"/>
  <c r="AS904" i="1"/>
  <c r="AR904" i="1"/>
  <c r="AQ904" i="1"/>
  <c r="AP904" i="1"/>
  <c r="AQ928" i="1"/>
  <c r="AT928" i="1"/>
  <c r="AP928" i="1"/>
  <c r="AS928" i="1"/>
  <c r="AR928" i="1"/>
  <c r="AP64" i="1"/>
  <c r="AN856" i="1"/>
  <c r="AT16" i="1"/>
  <c r="AS872" i="1"/>
  <c r="AT544" i="1"/>
  <c r="AQ1056" i="1"/>
  <c r="AS360" i="1"/>
  <c r="AP480" i="1"/>
  <c r="AM40" i="1"/>
  <c r="AO40" i="1" s="1"/>
  <c r="AQ40" i="1"/>
  <c r="AQ656" i="1"/>
  <c r="AM656" i="1"/>
  <c r="AO656" i="1" s="1"/>
  <c r="AT656" i="1"/>
  <c r="AP656" i="1"/>
  <c r="AS656" i="1"/>
  <c r="AR656" i="1"/>
  <c r="AM24" i="1"/>
  <c r="AO24" i="1" s="1"/>
  <c r="AP24" i="1"/>
  <c r="AQ24" i="1"/>
  <c r="AR24" i="1"/>
  <c r="AS24" i="1"/>
  <c r="AT24" i="1"/>
  <c r="AM80" i="1"/>
  <c r="AO80" i="1" s="1"/>
  <c r="AP80" i="1"/>
  <c r="AN80" i="1"/>
  <c r="AS80" i="1"/>
  <c r="AR80" i="1"/>
  <c r="AT80" i="1"/>
  <c r="AQ80" i="1"/>
  <c r="AM128" i="1"/>
  <c r="AO128" i="1" s="1"/>
  <c r="AQ128" i="1"/>
  <c r="AN128" i="1"/>
  <c r="AP128" i="1"/>
  <c r="AT128" i="1"/>
  <c r="AR128" i="1"/>
  <c r="AS128" i="1"/>
  <c r="AM192" i="1"/>
  <c r="AO192" i="1" s="1"/>
  <c r="AN192" i="1"/>
  <c r="AQ192" i="1"/>
  <c r="AR192" i="1"/>
  <c r="AT192" i="1"/>
  <c r="AP192" i="1"/>
  <c r="AS192" i="1"/>
  <c r="AP256" i="1"/>
  <c r="AM256" i="1"/>
  <c r="AO256" i="1" s="1"/>
  <c r="AQ256" i="1"/>
  <c r="AR256" i="1"/>
  <c r="AN256" i="1"/>
  <c r="AT256" i="1"/>
  <c r="AS256" i="1"/>
  <c r="AM304" i="1"/>
  <c r="AO304" i="1" s="1"/>
  <c r="AQ304" i="1"/>
  <c r="AR304" i="1"/>
  <c r="AS304" i="1"/>
  <c r="AP304" i="1"/>
  <c r="AT304" i="1"/>
  <c r="AM376" i="1"/>
  <c r="AO376" i="1" s="1"/>
  <c r="AQ376" i="1"/>
  <c r="AT376" i="1"/>
  <c r="AT432" i="1"/>
  <c r="AS432" i="1"/>
  <c r="AP432" i="1"/>
  <c r="AQ432" i="1"/>
  <c r="AR432" i="1"/>
  <c r="AN560" i="1"/>
  <c r="AQ560" i="1"/>
  <c r="AT560" i="1"/>
  <c r="AP560" i="1"/>
  <c r="AR560" i="1"/>
  <c r="AS560" i="1"/>
  <c r="AM176" i="1"/>
  <c r="AO176" i="1" s="1"/>
  <c r="AQ176" i="1"/>
  <c r="AM720" i="1"/>
  <c r="AO720" i="1" s="1"/>
  <c r="AP720" i="1"/>
  <c r="AS720" i="1"/>
  <c r="AT720" i="1"/>
  <c r="AR720" i="1"/>
  <c r="AQ720" i="1"/>
  <c r="AN1240" i="1"/>
  <c r="AM1240" i="1"/>
  <c r="AO1240" i="1" s="1"/>
  <c r="AQ1240" i="1"/>
  <c r="AR1240" i="1"/>
  <c r="AS1240" i="1"/>
  <c r="AT1240" i="1"/>
  <c r="AM1016" i="1"/>
  <c r="AO1016" i="1" s="1"/>
  <c r="AQ1016" i="1"/>
  <c r="AS1016" i="1"/>
  <c r="AT1016" i="1"/>
  <c r="AP1016" i="1"/>
  <c r="AR1016" i="1"/>
  <c r="AM528" i="1"/>
  <c r="AO528" i="1" s="1"/>
  <c r="AS528" i="1"/>
  <c r="AT528" i="1"/>
  <c r="AQ528" i="1"/>
  <c r="AP616" i="1"/>
  <c r="AS616" i="1"/>
  <c r="AQ616" i="1"/>
  <c r="AR616" i="1"/>
  <c r="AT616" i="1"/>
  <c r="AM688" i="1"/>
  <c r="AO688" i="1" s="1"/>
  <c r="AQ688" i="1"/>
  <c r="AS688" i="1"/>
  <c r="AT688" i="1"/>
  <c r="AP688" i="1"/>
  <c r="AR688" i="1"/>
  <c r="AM768" i="1"/>
  <c r="AO768" i="1" s="1"/>
  <c r="AT768" i="1"/>
  <c r="AQ768" i="1"/>
  <c r="AS768" i="1"/>
  <c r="AM816" i="1"/>
  <c r="AO816" i="1" s="1"/>
  <c r="AS816" i="1"/>
  <c r="AQ816" i="1"/>
  <c r="AR816" i="1"/>
  <c r="AT816" i="1"/>
  <c r="AQ888" i="1"/>
  <c r="AT888" i="1"/>
  <c r="AP888" i="1"/>
  <c r="AS888" i="1"/>
  <c r="AR888" i="1"/>
  <c r="AM944" i="1"/>
  <c r="AO944" i="1" s="1"/>
  <c r="AP944" i="1"/>
  <c r="AN944" i="1"/>
  <c r="AT944" i="1"/>
  <c r="AS944" i="1"/>
  <c r="AQ944" i="1"/>
  <c r="AR944" i="1"/>
  <c r="AP1032" i="1"/>
  <c r="AS1032" i="1"/>
  <c r="AQ1032" i="1"/>
  <c r="AT1032" i="1"/>
  <c r="AR1032" i="1"/>
  <c r="AM1096" i="1"/>
  <c r="AO1096" i="1" s="1"/>
  <c r="AN1096" i="1"/>
  <c r="AQ1096" i="1"/>
  <c r="AR1096" i="1"/>
  <c r="AT1096" i="1"/>
  <c r="AS1096" i="1"/>
  <c r="AM1176" i="1"/>
  <c r="AO1176" i="1" s="1"/>
  <c r="AP1176" i="1"/>
  <c r="AQ1176" i="1"/>
  <c r="AR1176" i="1"/>
  <c r="AS1176" i="1"/>
  <c r="AT1176" i="1"/>
  <c r="AN1248" i="1"/>
  <c r="AQ1248" i="1"/>
  <c r="AM1248" i="1"/>
  <c r="AO1248" i="1" s="1"/>
  <c r="AT1248" i="1"/>
  <c r="AP1248" i="1"/>
  <c r="AR1248" i="1"/>
  <c r="AS1248" i="1"/>
  <c r="AP544" i="1"/>
  <c r="AP448" i="1"/>
  <c r="AN1056" i="1"/>
  <c r="AP872" i="1"/>
  <c r="AN1232" i="1"/>
  <c r="AR168" i="1"/>
  <c r="AS168" i="1"/>
  <c r="AQ168" i="1"/>
  <c r="AP168" i="1"/>
  <c r="AT168" i="1"/>
  <c r="AM32" i="1"/>
  <c r="AO32" i="1" s="1"/>
  <c r="AQ32" i="1"/>
  <c r="AS32" i="1"/>
  <c r="AT32" i="1"/>
  <c r="AP32" i="1"/>
  <c r="AR32" i="1"/>
  <c r="AM88" i="1"/>
  <c r="AO88" i="1" s="1"/>
  <c r="AQ88" i="1"/>
  <c r="AM144" i="1"/>
  <c r="AO144" i="1" s="1"/>
  <c r="AQ144" i="1"/>
  <c r="AR144" i="1"/>
  <c r="AT144" i="1"/>
  <c r="AS144" i="1"/>
  <c r="AM208" i="1"/>
  <c r="AO208" i="1" s="1"/>
  <c r="AP208" i="1"/>
  <c r="AR208" i="1"/>
  <c r="AT208" i="1"/>
  <c r="AQ208" i="1"/>
  <c r="AS208" i="1"/>
  <c r="AM272" i="1"/>
  <c r="AO272" i="1" s="1"/>
  <c r="AP272" i="1"/>
  <c r="AQ272" i="1"/>
  <c r="AR272" i="1"/>
  <c r="AS272" i="1"/>
  <c r="AT272" i="1"/>
  <c r="AM312" i="1"/>
  <c r="AO312" i="1" s="1"/>
  <c r="AP312" i="1"/>
  <c r="AN312" i="1"/>
  <c r="AS312" i="1"/>
  <c r="AQ312" i="1"/>
  <c r="AT312" i="1"/>
  <c r="AR312" i="1"/>
  <c r="AN384" i="1"/>
  <c r="AQ384" i="1"/>
  <c r="AM384" i="1"/>
  <c r="AO384" i="1" s="1"/>
  <c r="AP384" i="1"/>
  <c r="AS384" i="1"/>
  <c r="AT384" i="1"/>
  <c r="AR384" i="1"/>
  <c r="AM440" i="1"/>
  <c r="AO440" i="1" s="1"/>
  <c r="AP440" i="1"/>
  <c r="AS440" i="1"/>
  <c r="AR440" i="1"/>
  <c r="AQ440" i="1"/>
  <c r="AT440" i="1"/>
  <c r="AN440" i="1"/>
  <c r="AM672" i="1"/>
  <c r="AO672" i="1" s="1"/>
  <c r="AQ672" i="1"/>
  <c r="AS672" i="1"/>
  <c r="AT672" i="1"/>
  <c r="AM248" i="1"/>
  <c r="AO248" i="1" s="1"/>
  <c r="AQ248" i="1"/>
  <c r="AP248" i="1"/>
  <c r="AR248" i="1"/>
  <c r="AT248" i="1"/>
  <c r="AS248" i="1"/>
  <c r="AP16" i="1"/>
  <c r="AT360" i="1"/>
  <c r="AN872" i="1"/>
  <c r="AM1232" i="1"/>
  <c r="AO1232" i="1" s="1"/>
  <c r="AM280" i="1"/>
  <c r="AO280" i="1" s="1"/>
  <c r="AP280" i="1"/>
  <c r="AQ280" i="1"/>
  <c r="AS280" i="1"/>
  <c r="AT280" i="1"/>
  <c r="AR280" i="1"/>
  <c r="AM552" i="1"/>
  <c r="AO552" i="1" s="1"/>
  <c r="AQ552" i="1"/>
  <c r="AR552" i="1"/>
  <c r="AS552" i="1"/>
  <c r="AT552" i="1"/>
  <c r="AM640" i="1"/>
  <c r="AO640" i="1" s="1"/>
  <c r="AN640" i="1"/>
  <c r="AT640" i="1"/>
  <c r="AS640" i="1"/>
  <c r="AQ640" i="1"/>
  <c r="AR640" i="1"/>
  <c r="AP704" i="1"/>
  <c r="AS704" i="1"/>
  <c r="AT704" i="1"/>
  <c r="AQ704" i="1"/>
  <c r="AR704" i="1"/>
  <c r="AN784" i="1"/>
  <c r="AQ784" i="1"/>
  <c r="AR784" i="1"/>
  <c r="AS784" i="1"/>
  <c r="AT784" i="1"/>
  <c r="AM896" i="1"/>
  <c r="AO896" i="1" s="1"/>
  <c r="AR896" i="1"/>
  <c r="AP896" i="1"/>
  <c r="AT896" i="1"/>
  <c r="AQ896" i="1"/>
  <c r="AS896" i="1"/>
  <c r="AP952" i="1"/>
  <c r="AQ952" i="1"/>
  <c r="AS952" i="1"/>
  <c r="AR952" i="1"/>
  <c r="AT952" i="1"/>
  <c r="AM1040" i="1"/>
  <c r="AO1040" i="1" s="1"/>
  <c r="AQ1040" i="1"/>
  <c r="AT1040" i="1"/>
  <c r="AR1040" i="1"/>
  <c r="AS1040" i="1"/>
  <c r="AP1128" i="1"/>
  <c r="AR1128" i="1"/>
  <c r="AQ1128" i="1"/>
  <c r="AT1128" i="1"/>
  <c r="AS1128" i="1"/>
  <c r="AQ1184" i="1"/>
  <c r="AR1184" i="1"/>
  <c r="AS1184" i="1"/>
  <c r="AT1184" i="1"/>
  <c r="AP1184" i="1"/>
  <c r="AM1184" i="1"/>
  <c r="AO1184" i="1" s="1"/>
  <c r="AP832" i="1"/>
  <c r="AQ832" i="1"/>
  <c r="AS832" i="1"/>
  <c r="AR832" i="1"/>
  <c r="AT832" i="1"/>
  <c r="AM1072" i="1"/>
  <c r="AO1072" i="1" s="1"/>
  <c r="AP1072" i="1"/>
  <c r="AQ1072" i="1"/>
  <c r="AS1072" i="1"/>
  <c r="AR1072" i="1"/>
  <c r="AT1072" i="1"/>
  <c r="AM480" i="1"/>
  <c r="AO480" i="1" s="1"/>
  <c r="AR872" i="1"/>
  <c r="AM344" i="1"/>
  <c r="AO344" i="1" s="1"/>
  <c r="AN344" i="1"/>
  <c r="AQ344" i="1"/>
  <c r="AT344" i="1"/>
  <c r="AR344" i="1"/>
  <c r="AP344" i="1"/>
  <c r="AS344" i="1"/>
  <c r="AM1024" i="1"/>
  <c r="AO1024" i="1" s="1"/>
  <c r="AT1024" i="1"/>
  <c r="AR1024" i="1"/>
  <c r="AQ1024" i="1"/>
  <c r="AS1024" i="1"/>
  <c r="AR56" i="1"/>
  <c r="AQ56" i="1"/>
  <c r="AS56" i="1"/>
  <c r="AT56" i="1"/>
  <c r="AP56" i="1"/>
  <c r="AM96" i="1"/>
  <c r="AO96" i="1" s="1"/>
  <c r="AQ96" i="1"/>
  <c r="AN96" i="1"/>
  <c r="AP96" i="1"/>
  <c r="AS96" i="1"/>
  <c r="AR96" i="1"/>
  <c r="AT96" i="1"/>
  <c r="AM160" i="1"/>
  <c r="AO160" i="1" s="1"/>
  <c r="AP160" i="1"/>
  <c r="AR160" i="1"/>
  <c r="AT160" i="1"/>
  <c r="AQ160" i="1"/>
  <c r="AS160" i="1"/>
  <c r="AM224" i="1"/>
  <c r="AO224" i="1" s="1"/>
  <c r="AP224" i="1"/>
  <c r="AR224" i="1"/>
  <c r="AT224" i="1"/>
  <c r="AS224" i="1"/>
  <c r="AQ224" i="1"/>
  <c r="AN288" i="1"/>
  <c r="AP288" i="1"/>
  <c r="AR288" i="1"/>
  <c r="AS288" i="1"/>
  <c r="AQ288" i="1"/>
  <c r="AT288" i="1"/>
  <c r="AM336" i="1"/>
  <c r="AO336" i="1" s="1"/>
  <c r="AN336" i="1"/>
  <c r="AP336" i="1"/>
  <c r="AR336" i="1"/>
  <c r="AS336" i="1"/>
  <c r="AT336" i="1"/>
  <c r="AQ336" i="1"/>
  <c r="AM400" i="1"/>
  <c r="AO400" i="1" s="1"/>
  <c r="AP400" i="1"/>
  <c r="AN400" i="1"/>
  <c r="AQ400" i="1"/>
  <c r="AR400" i="1"/>
  <c r="AT400" i="1"/>
  <c r="AS400" i="1"/>
  <c r="AM456" i="1"/>
  <c r="AO456" i="1" s="1"/>
  <c r="AN456" i="1"/>
  <c r="AP456" i="1"/>
  <c r="AT456" i="1"/>
  <c r="AQ456" i="1"/>
  <c r="AS456" i="1"/>
  <c r="AR456" i="1"/>
  <c r="AP824" i="1"/>
  <c r="AQ824" i="1"/>
  <c r="AR824" i="1"/>
  <c r="AT824" i="1"/>
  <c r="AS824" i="1"/>
  <c r="AM1224" i="1"/>
  <c r="AO1224" i="1" s="1"/>
  <c r="AR1224" i="1"/>
  <c r="AS1224" i="1"/>
  <c r="AQ1224" i="1"/>
  <c r="AP1224" i="1"/>
  <c r="AT1224" i="1"/>
  <c r="AM624" i="1"/>
  <c r="AO624" i="1" s="1"/>
  <c r="AP624" i="1"/>
  <c r="AQ624" i="1"/>
  <c r="AR624" i="1"/>
  <c r="AT624" i="1"/>
  <c r="AS624" i="1"/>
  <c r="AM544" i="1"/>
  <c r="AO544" i="1" s="1"/>
  <c r="AM872" i="1"/>
  <c r="AO872" i="1" s="1"/>
  <c r="AM792" i="1"/>
  <c r="AO792" i="1" s="1"/>
  <c r="AQ792" i="1"/>
  <c r="AT792" i="1"/>
  <c r="AS792" i="1"/>
  <c r="AM512" i="1"/>
  <c r="AO512" i="1" s="1"/>
  <c r="AP512" i="1"/>
  <c r="AS512" i="1"/>
  <c r="AR512" i="1"/>
  <c r="AT512" i="1"/>
  <c r="AQ512" i="1"/>
  <c r="AM504" i="1"/>
  <c r="AO504" i="1" s="1"/>
  <c r="AP504" i="1"/>
  <c r="AR504" i="1"/>
  <c r="AQ504" i="1"/>
  <c r="AT504" i="1"/>
  <c r="AS504" i="1"/>
  <c r="AN568" i="1"/>
  <c r="AM568" i="1"/>
  <c r="AO568" i="1" s="1"/>
  <c r="AP568" i="1"/>
  <c r="AR568" i="1"/>
  <c r="AS568" i="1"/>
  <c r="AQ568" i="1"/>
  <c r="AT568" i="1"/>
  <c r="AM664" i="1"/>
  <c r="AO664" i="1" s="1"/>
  <c r="AQ664" i="1"/>
  <c r="AP664" i="1"/>
  <c r="AT664" i="1"/>
  <c r="AS664" i="1"/>
  <c r="AR664" i="1"/>
  <c r="AM712" i="1"/>
  <c r="AO712" i="1" s="1"/>
  <c r="AQ712" i="1"/>
  <c r="AR712" i="1"/>
  <c r="AP712" i="1"/>
  <c r="AS712" i="1"/>
  <c r="AT712" i="1"/>
  <c r="AM800" i="1"/>
  <c r="AO800" i="1" s="1"/>
  <c r="AR800" i="1"/>
  <c r="AQ800" i="1"/>
  <c r="AS800" i="1"/>
  <c r="AP800" i="1"/>
  <c r="AT800" i="1"/>
  <c r="AM848" i="1"/>
  <c r="AO848" i="1" s="1"/>
  <c r="AS848" i="1"/>
  <c r="AP848" i="1"/>
  <c r="AQ848" i="1"/>
  <c r="AR848" i="1"/>
  <c r="AT848" i="1"/>
  <c r="AM912" i="1"/>
  <c r="AO912" i="1" s="1"/>
  <c r="AQ912" i="1"/>
  <c r="AR912" i="1"/>
  <c r="AT912" i="1"/>
  <c r="AS912" i="1"/>
  <c r="AM1064" i="1"/>
  <c r="AO1064" i="1" s="1"/>
  <c r="AP1064" i="1"/>
  <c r="AS1064" i="1"/>
  <c r="AQ1064" i="1"/>
  <c r="AR1064" i="1"/>
  <c r="AT1064" i="1"/>
  <c r="AP1208" i="1"/>
  <c r="AQ1208" i="1"/>
  <c r="AR1208" i="1"/>
  <c r="AS1208" i="1"/>
  <c r="AT1208" i="1"/>
  <c r="AM320" i="1"/>
  <c r="AO320" i="1" s="1"/>
  <c r="AP320" i="1"/>
  <c r="AR320" i="1"/>
  <c r="AS320" i="1"/>
  <c r="AT320" i="1"/>
  <c r="AQ320" i="1"/>
  <c r="AM1136" i="1"/>
  <c r="AO1136" i="1" s="1"/>
  <c r="AQ1136" i="1"/>
  <c r="AS1136" i="1"/>
  <c r="AR1136" i="1"/>
  <c r="AT1136" i="1"/>
  <c r="AM813" i="1"/>
  <c r="AO813" i="1" s="1"/>
  <c r="AN813" i="1"/>
  <c r="AR813" i="1"/>
  <c r="AQ813" i="1"/>
  <c r="AT813" i="1"/>
  <c r="AP813" i="1"/>
  <c r="AS813" i="1"/>
  <c r="AM941" i="1"/>
  <c r="AO941" i="1" s="1"/>
  <c r="AN941" i="1"/>
  <c r="AP941" i="1"/>
  <c r="AR941" i="1"/>
  <c r="AQ941" i="1"/>
  <c r="AT941" i="1"/>
  <c r="AS941" i="1"/>
  <c r="AM1197" i="1"/>
  <c r="AO1197" i="1" s="1"/>
  <c r="AN1197" i="1"/>
  <c r="AS1197" i="1"/>
  <c r="AR1197" i="1"/>
  <c r="AQ1197" i="1"/>
  <c r="AP1197" i="1"/>
  <c r="AT1197" i="1"/>
  <c r="AM309" i="1"/>
  <c r="AO309" i="1" s="1"/>
  <c r="AR309" i="1"/>
  <c r="AQ309" i="1"/>
  <c r="AT309" i="1"/>
  <c r="AN309" i="1"/>
  <c r="AP309" i="1"/>
  <c r="AS309" i="1"/>
  <c r="AM405" i="1"/>
  <c r="AO405" i="1" s="1"/>
  <c r="AR405" i="1"/>
  <c r="AQ405" i="1"/>
  <c r="AN405" i="1"/>
  <c r="AT405" i="1"/>
  <c r="AP405" i="1"/>
  <c r="AS405" i="1"/>
  <c r="AM597" i="1"/>
  <c r="AO597" i="1" s="1"/>
  <c r="AR597" i="1"/>
  <c r="AN597" i="1"/>
  <c r="AQ597" i="1"/>
  <c r="AT597" i="1"/>
  <c r="AP597" i="1"/>
  <c r="AS597" i="1"/>
  <c r="AM693" i="1"/>
  <c r="AO693" i="1" s="1"/>
  <c r="AR693" i="1"/>
  <c r="AN693" i="1"/>
  <c r="AQ693" i="1"/>
  <c r="AT693" i="1"/>
  <c r="AP693" i="1"/>
  <c r="AS693" i="1"/>
  <c r="AM1013" i="1"/>
  <c r="AO1013" i="1" s="1"/>
  <c r="AN1013" i="1"/>
  <c r="AR1013" i="1"/>
  <c r="AT1013" i="1"/>
  <c r="AQ1013" i="1"/>
  <c r="AS1013" i="1"/>
  <c r="AP1013" i="1"/>
  <c r="AM493" i="1"/>
  <c r="AO493" i="1" s="1"/>
  <c r="AR493" i="1"/>
  <c r="AQ493" i="1"/>
  <c r="AN493" i="1"/>
  <c r="AT493" i="1"/>
  <c r="AP493" i="1"/>
  <c r="AS493" i="1"/>
  <c r="AM877" i="1"/>
  <c r="AO877" i="1" s="1"/>
  <c r="AN877" i="1"/>
  <c r="AP877" i="1"/>
  <c r="AS877" i="1"/>
  <c r="AR877" i="1"/>
  <c r="AQ877" i="1"/>
  <c r="AT877" i="1"/>
  <c r="AM1261" i="1"/>
  <c r="AO1261" i="1" s="1"/>
  <c r="AS1261" i="1"/>
  <c r="AR1261" i="1"/>
  <c r="AN1261" i="1"/>
  <c r="AQ1261" i="1"/>
  <c r="AP1261" i="1"/>
  <c r="AT1261" i="1"/>
  <c r="AM245" i="1"/>
  <c r="AO245" i="1" s="1"/>
  <c r="AN245" i="1"/>
  <c r="AR245" i="1"/>
  <c r="AQ245" i="1"/>
  <c r="AT245" i="1"/>
  <c r="AP245" i="1"/>
  <c r="AS245" i="1"/>
  <c r="AM341" i="1"/>
  <c r="AO341" i="1" s="1"/>
  <c r="AR341" i="1"/>
  <c r="AN341" i="1"/>
  <c r="AQ341" i="1"/>
  <c r="AT341" i="1"/>
  <c r="AP341" i="1"/>
  <c r="AS341" i="1"/>
  <c r="AM429" i="1"/>
  <c r="AO429" i="1" s="1"/>
  <c r="AP429" i="1"/>
  <c r="AR429" i="1"/>
  <c r="AN429" i="1"/>
  <c r="AQ429" i="1"/>
  <c r="AT429" i="1"/>
  <c r="AS429" i="1"/>
  <c r="AM533" i="1"/>
  <c r="AO533" i="1" s="1"/>
  <c r="AR533" i="1"/>
  <c r="AQ533" i="1"/>
  <c r="AT533" i="1"/>
  <c r="AP533" i="1"/>
  <c r="AS533" i="1"/>
  <c r="AN533" i="1"/>
  <c r="AM757" i="1"/>
  <c r="AO757" i="1" s="1"/>
  <c r="AR757" i="1"/>
  <c r="AQ757" i="1"/>
  <c r="AT757" i="1"/>
  <c r="AP757" i="1"/>
  <c r="AS757" i="1"/>
  <c r="AM885" i="1"/>
  <c r="AO885" i="1" s="1"/>
  <c r="AR885" i="1"/>
  <c r="AQ885" i="1"/>
  <c r="AT885" i="1"/>
  <c r="AP885" i="1"/>
  <c r="AS885" i="1"/>
  <c r="AN621" i="1"/>
  <c r="AR621" i="1"/>
  <c r="AQ621" i="1"/>
  <c r="AM621" i="1"/>
  <c r="AO621" i="1" s="1"/>
  <c r="AT621" i="1"/>
  <c r="AP621" i="1"/>
  <c r="AS621" i="1"/>
  <c r="AN1069" i="1"/>
  <c r="AT1069" i="1"/>
  <c r="AR1069" i="1"/>
  <c r="AQ1069" i="1"/>
  <c r="AS1069" i="1"/>
  <c r="AM1069" i="1"/>
  <c r="AO1069" i="1" s="1"/>
  <c r="AP1069" i="1"/>
  <c r="AM277" i="1"/>
  <c r="AO277" i="1" s="1"/>
  <c r="AR277" i="1"/>
  <c r="AQ277" i="1"/>
  <c r="AT277" i="1"/>
  <c r="AP277" i="1"/>
  <c r="AN277" i="1"/>
  <c r="AS277" i="1"/>
  <c r="AM365" i="1"/>
  <c r="AO365" i="1" s="1"/>
  <c r="AN365" i="1"/>
  <c r="AR365" i="1"/>
  <c r="AQ365" i="1"/>
  <c r="AT365" i="1"/>
  <c r="AP365" i="1"/>
  <c r="AS365" i="1"/>
  <c r="AM437" i="1"/>
  <c r="AO437" i="1" s="1"/>
  <c r="AN437" i="1"/>
  <c r="AR437" i="1"/>
  <c r="AQ437" i="1"/>
  <c r="AT437" i="1"/>
  <c r="AP437" i="1"/>
  <c r="AS437" i="1"/>
  <c r="AM557" i="1"/>
  <c r="AO557" i="1" s="1"/>
  <c r="AP557" i="1"/>
  <c r="AR557" i="1"/>
  <c r="AQ557" i="1"/>
  <c r="AT557" i="1"/>
  <c r="AN557" i="1"/>
  <c r="AS557" i="1"/>
  <c r="AM629" i="1"/>
  <c r="AO629" i="1" s="1"/>
  <c r="AR629" i="1"/>
  <c r="AQ629" i="1"/>
  <c r="AT629" i="1"/>
  <c r="AP629" i="1"/>
  <c r="AS629" i="1"/>
  <c r="AN629" i="1"/>
  <c r="AM917" i="1"/>
  <c r="AO917" i="1" s="1"/>
  <c r="AR917" i="1"/>
  <c r="AT917" i="1"/>
  <c r="AQ917" i="1"/>
  <c r="AS917" i="1"/>
  <c r="AP917" i="1"/>
  <c r="AM789" i="1"/>
  <c r="AO789" i="1" s="1"/>
  <c r="AR789" i="1"/>
  <c r="AQ789" i="1"/>
  <c r="AT789" i="1"/>
  <c r="AP789" i="1"/>
  <c r="AS789" i="1"/>
  <c r="AM1133" i="1"/>
  <c r="AO1133" i="1" s="1"/>
  <c r="AN1133" i="1"/>
  <c r="AT1133" i="1"/>
  <c r="AR1133" i="1"/>
  <c r="AS1133" i="1"/>
  <c r="AQ1133" i="1"/>
  <c r="AP1133" i="1"/>
  <c r="AM301" i="1"/>
  <c r="AO301" i="1" s="1"/>
  <c r="AR301" i="1"/>
  <c r="AQ301" i="1"/>
  <c r="AT301" i="1"/>
  <c r="AP301" i="1"/>
  <c r="AN301" i="1"/>
  <c r="AS301" i="1"/>
  <c r="AM373" i="1"/>
  <c r="AO373" i="1" s="1"/>
  <c r="AR373" i="1"/>
  <c r="AQ373" i="1"/>
  <c r="AT373" i="1"/>
  <c r="AP373" i="1"/>
  <c r="AS373" i="1"/>
  <c r="AN373" i="1"/>
  <c r="AM469" i="1"/>
  <c r="AO469" i="1" s="1"/>
  <c r="AR469" i="1"/>
  <c r="AQ469" i="1"/>
  <c r="AT469" i="1"/>
  <c r="AN469" i="1"/>
  <c r="AP469" i="1"/>
  <c r="AS469" i="1"/>
  <c r="AM565" i="1"/>
  <c r="AO565" i="1" s="1"/>
  <c r="AR565" i="1"/>
  <c r="AQ565" i="1"/>
  <c r="AT565" i="1"/>
  <c r="AN565" i="1"/>
  <c r="AP565" i="1"/>
  <c r="AS565" i="1"/>
  <c r="AR661" i="1"/>
  <c r="AQ661" i="1"/>
  <c r="AN661" i="1"/>
  <c r="AT661" i="1"/>
  <c r="AP661" i="1"/>
  <c r="AM661" i="1"/>
  <c r="AO661" i="1" s="1"/>
  <c r="AS661" i="1"/>
  <c r="AM353" i="1"/>
  <c r="AO353" i="1" s="1"/>
  <c r="AN353" i="1"/>
  <c r="AQ353" i="1"/>
  <c r="AS353" i="1"/>
  <c r="AP353" i="1"/>
  <c r="AR353" i="1"/>
  <c r="AT353" i="1"/>
  <c r="AM89" i="1"/>
  <c r="AO89" i="1" s="1"/>
  <c r="AQ89" i="1"/>
  <c r="AS89" i="1"/>
  <c r="AP89" i="1"/>
  <c r="AR89" i="1"/>
  <c r="AN89" i="1"/>
  <c r="AT89" i="1"/>
  <c r="AM313" i="1"/>
  <c r="AO313" i="1" s="1"/>
  <c r="AN313" i="1"/>
  <c r="AQ313" i="1"/>
  <c r="AP313" i="1"/>
  <c r="AS313" i="1"/>
  <c r="AR313" i="1"/>
  <c r="AT313" i="1"/>
  <c r="AM905" i="1"/>
  <c r="AO905" i="1" s="1"/>
  <c r="AQ905" i="1"/>
  <c r="AN905" i="1"/>
  <c r="AP905" i="1"/>
  <c r="AR905" i="1"/>
  <c r="AS905" i="1"/>
  <c r="AT905" i="1"/>
  <c r="AM209" i="1"/>
  <c r="AO209" i="1" s="1"/>
  <c r="AN209" i="1"/>
  <c r="AQ209" i="1"/>
  <c r="AS209" i="1"/>
  <c r="AR209" i="1"/>
  <c r="AP209" i="1"/>
  <c r="AT209" i="1"/>
  <c r="AN577" i="1"/>
  <c r="AM577" i="1"/>
  <c r="AO577" i="1" s="1"/>
  <c r="AP577" i="1"/>
  <c r="AR577" i="1"/>
  <c r="AQ577" i="1"/>
  <c r="AT577" i="1"/>
  <c r="AS577" i="1"/>
  <c r="AN801" i="1"/>
  <c r="AM801" i="1"/>
  <c r="AO801" i="1" s="1"/>
  <c r="AQ801" i="1"/>
  <c r="AP801" i="1"/>
  <c r="AR801" i="1"/>
  <c r="AS801" i="1"/>
  <c r="AT801" i="1"/>
  <c r="AM1097" i="1"/>
  <c r="AO1097" i="1" s="1"/>
  <c r="AN1097" i="1"/>
  <c r="AQ1097" i="1"/>
  <c r="AP1097" i="1"/>
  <c r="AR1097" i="1"/>
  <c r="AS1097" i="1"/>
  <c r="AT1097" i="1"/>
  <c r="AM777" i="1"/>
  <c r="AO777" i="1" s="1"/>
  <c r="AN777" i="1"/>
  <c r="AQ777" i="1"/>
  <c r="AP777" i="1"/>
  <c r="AR777" i="1"/>
  <c r="AS777" i="1"/>
  <c r="AT777" i="1"/>
  <c r="AM953" i="1"/>
  <c r="AO953" i="1" s="1"/>
  <c r="AP953" i="1"/>
  <c r="AQ953" i="1"/>
  <c r="AN953" i="1"/>
  <c r="AS953" i="1"/>
  <c r="AT953" i="1"/>
  <c r="AR953" i="1"/>
  <c r="AN185" i="1"/>
  <c r="AQ185" i="1"/>
  <c r="AP185" i="1"/>
  <c r="AR185" i="1"/>
  <c r="AM185" i="1"/>
  <c r="AO185" i="1" s="1"/>
  <c r="AS185" i="1"/>
  <c r="AT185" i="1"/>
  <c r="AN329" i="1"/>
  <c r="AM329" i="1"/>
  <c r="AO329" i="1" s="1"/>
  <c r="AP329" i="1"/>
  <c r="AR329" i="1"/>
  <c r="AS329" i="1"/>
  <c r="AQ329" i="1"/>
  <c r="AT329" i="1"/>
  <c r="AM473" i="1"/>
  <c r="AO473" i="1" s="1"/>
  <c r="AQ473" i="1"/>
  <c r="AP473" i="1"/>
  <c r="AR473" i="1"/>
  <c r="AN473" i="1"/>
  <c r="AS473" i="1"/>
  <c r="AT473" i="1"/>
  <c r="AN649" i="1"/>
  <c r="AM649" i="1"/>
  <c r="AO649" i="1" s="1"/>
  <c r="AQ649" i="1"/>
  <c r="AP649" i="1"/>
  <c r="AR649" i="1"/>
  <c r="AS649" i="1"/>
  <c r="AT649" i="1"/>
  <c r="AM641" i="1"/>
  <c r="AO641" i="1" s="1"/>
  <c r="AN641" i="1"/>
  <c r="AP641" i="1"/>
  <c r="AR641" i="1"/>
  <c r="AQ641" i="1"/>
  <c r="AT641" i="1"/>
  <c r="AS641" i="1"/>
  <c r="AM49" i="1"/>
  <c r="AO49" i="1" s="1"/>
  <c r="AN49" i="1"/>
  <c r="AQ49" i="1"/>
  <c r="AP49" i="1"/>
  <c r="AR49" i="1"/>
  <c r="AT49" i="1"/>
  <c r="AS49" i="1"/>
  <c r="AM145" i="1"/>
  <c r="AO145" i="1" s="1"/>
  <c r="AN145" i="1"/>
  <c r="AQ145" i="1"/>
  <c r="AS145" i="1"/>
  <c r="AR145" i="1"/>
  <c r="AP145" i="1"/>
  <c r="AT145" i="1"/>
  <c r="AM297" i="1"/>
  <c r="AO297" i="1" s="1"/>
  <c r="AN297" i="1"/>
  <c r="AQ297" i="1"/>
  <c r="AP297" i="1"/>
  <c r="AR297" i="1"/>
  <c r="AT297" i="1"/>
  <c r="AS297" i="1"/>
  <c r="AM609" i="1"/>
  <c r="AO609" i="1" s="1"/>
  <c r="AN609" i="1"/>
  <c r="AQ609" i="1"/>
  <c r="AP609" i="1"/>
  <c r="AR609" i="1"/>
  <c r="AS609" i="1"/>
  <c r="AT609" i="1"/>
  <c r="AM1185" i="1"/>
  <c r="AO1185" i="1" s="1"/>
  <c r="AN1185" i="1"/>
  <c r="AQ1185" i="1"/>
  <c r="AP1185" i="1"/>
  <c r="AR1185" i="1"/>
  <c r="AS1185" i="1"/>
  <c r="AT1185" i="1"/>
  <c r="AM1161" i="1"/>
  <c r="AO1161" i="1" s="1"/>
  <c r="AQ1161" i="1"/>
  <c r="AP1161" i="1"/>
  <c r="AR1161" i="1"/>
  <c r="AN1161" i="1"/>
  <c r="AS1161" i="1"/>
  <c r="AT1161" i="1"/>
  <c r="AM201" i="1"/>
  <c r="AO201" i="1" s="1"/>
  <c r="AN201" i="1"/>
  <c r="AP201" i="1"/>
  <c r="AR201" i="1"/>
  <c r="AQ201" i="1"/>
  <c r="AS201" i="1"/>
  <c r="AT201" i="1"/>
  <c r="AM417" i="1"/>
  <c r="AO417" i="1" s="1"/>
  <c r="AN417" i="1"/>
  <c r="AQ417" i="1"/>
  <c r="AP417" i="1"/>
  <c r="AR417" i="1"/>
  <c r="AS417" i="1"/>
  <c r="AT417" i="1"/>
  <c r="AM681" i="1"/>
  <c r="AO681" i="1" s="1"/>
  <c r="AN681" i="1"/>
  <c r="AQ681" i="1"/>
  <c r="AP681" i="1"/>
  <c r="AR681" i="1"/>
  <c r="AS681" i="1"/>
  <c r="AT681" i="1"/>
  <c r="AM1217" i="1"/>
  <c r="AO1217" i="1" s="1"/>
  <c r="AP1217" i="1"/>
  <c r="AN1217" i="1"/>
  <c r="AQ1217" i="1"/>
  <c r="AR1217" i="1"/>
  <c r="AS1217" i="1"/>
  <c r="AT1217" i="1"/>
  <c r="AM745" i="1"/>
  <c r="AO745" i="1" s="1"/>
  <c r="AN745" i="1"/>
  <c r="AQ745" i="1"/>
  <c r="AP745" i="1"/>
  <c r="AR745" i="1"/>
  <c r="AS745" i="1"/>
  <c r="AT745" i="1"/>
  <c r="AM25" i="1"/>
  <c r="AO25" i="1" s="1"/>
  <c r="AN25" i="1"/>
  <c r="AQ25" i="1"/>
  <c r="AS25" i="1"/>
  <c r="AP25" i="1"/>
  <c r="AR25" i="1"/>
  <c r="AT25" i="1"/>
  <c r="AM57" i="1"/>
  <c r="AO57" i="1" s="1"/>
  <c r="AN57" i="1"/>
  <c r="AQ57" i="1"/>
  <c r="AP57" i="1"/>
  <c r="AR57" i="1"/>
  <c r="AS57" i="1"/>
  <c r="AT57" i="1"/>
  <c r="AM153" i="1"/>
  <c r="AO153" i="1" s="1"/>
  <c r="AN153" i="1"/>
  <c r="AQ153" i="1"/>
  <c r="AS153" i="1"/>
  <c r="AP153" i="1"/>
  <c r="AR153" i="1"/>
  <c r="AT153" i="1"/>
  <c r="AN497" i="1"/>
  <c r="AM497" i="1"/>
  <c r="AO497" i="1" s="1"/>
  <c r="AQ497" i="1"/>
  <c r="AP497" i="1"/>
  <c r="AR497" i="1"/>
  <c r="AS497" i="1"/>
  <c r="AT497" i="1"/>
  <c r="AN769" i="1"/>
  <c r="AM769" i="1"/>
  <c r="AO769" i="1" s="1"/>
  <c r="AP769" i="1"/>
  <c r="AR769" i="1"/>
  <c r="AQ769" i="1"/>
  <c r="AS769" i="1"/>
  <c r="AT769" i="1"/>
  <c r="AN937" i="1"/>
  <c r="AM937" i="1"/>
  <c r="AO937" i="1" s="1"/>
  <c r="AQ937" i="1"/>
  <c r="AP937" i="1"/>
  <c r="AR937" i="1"/>
  <c r="AS937" i="1"/>
  <c r="AT937" i="1"/>
  <c r="AM1105" i="1"/>
  <c r="AO1105" i="1" s="1"/>
  <c r="AQ1105" i="1"/>
  <c r="AN1105" i="1"/>
  <c r="AP1105" i="1"/>
  <c r="AR1105" i="1"/>
  <c r="AS1105" i="1"/>
  <c r="AT1105" i="1"/>
  <c r="AM225" i="1"/>
  <c r="AO225" i="1" s="1"/>
  <c r="AN225" i="1"/>
  <c r="AQ225" i="1"/>
  <c r="AS225" i="1"/>
  <c r="AP225" i="1"/>
  <c r="AR225" i="1"/>
  <c r="AT225" i="1"/>
  <c r="AM369" i="1"/>
  <c r="AO369" i="1" s="1"/>
  <c r="AN369" i="1"/>
  <c r="AQ369" i="1"/>
  <c r="AP369" i="1"/>
  <c r="AR369" i="1"/>
  <c r="AS369" i="1"/>
  <c r="AT369" i="1"/>
  <c r="AN449" i="1"/>
  <c r="AM449" i="1"/>
  <c r="AO449" i="1" s="1"/>
  <c r="AP449" i="1"/>
  <c r="AR449" i="1"/>
  <c r="AQ449" i="1"/>
  <c r="AS449" i="1"/>
  <c r="AT449" i="1"/>
  <c r="AN529" i="1"/>
  <c r="AM529" i="1"/>
  <c r="AO529" i="1" s="1"/>
  <c r="AQ529" i="1"/>
  <c r="AP529" i="1"/>
  <c r="AR529" i="1"/>
  <c r="AS529" i="1"/>
  <c r="AT529" i="1"/>
  <c r="AN705" i="1"/>
  <c r="AM705" i="1"/>
  <c r="AO705" i="1" s="1"/>
  <c r="AP705" i="1"/>
  <c r="AR705" i="1"/>
  <c r="AQ705" i="1"/>
  <c r="AS705" i="1"/>
  <c r="AT705" i="1"/>
  <c r="AP825" i="1"/>
  <c r="AQ825" i="1"/>
  <c r="AN825" i="1"/>
  <c r="AM825" i="1"/>
  <c r="AO825" i="1" s="1"/>
  <c r="AR825" i="1"/>
  <c r="AS825" i="1"/>
  <c r="AT825" i="1"/>
  <c r="AN961" i="1"/>
  <c r="AM961" i="1"/>
  <c r="AO961" i="1" s="1"/>
  <c r="AP961" i="1"/>
  <c r="AQ961" i="1"/>
  <c r="AS961" i="1"/>
  <c r="AT961" i="1"/>
  <c r="AR961" i="1"/>
  <c r="AN1145" i="1"/>
  <c r="AM1145" i="1"/>
  <c r="AO1145" i="1" s="1"/>
  <c r="AP1145" i="1"/>
  <c r="AQ1145" i="1"/>
  <c r="AR1145" i="1"/>
  <c r="AS1145" i="1"/>
  <c r="AT1145" i="1"/>
  <c r="AM881" i="1"/>
  <c r="AO881" i="1" s="1"/>
  <c r="AN881" i="1"/>
  <c r="AP881" i="1"/>
  <c r="AQ881" i="1"/>
  <c r="AR881" i="1"/>
  <c r="AS881" i="1"/>
  <c r="AT881" i="1"/>
  <c r="AN593" i="1"/>
  <c r="AQ593" i="1"/>
  <c r="AM593" i="1"/>
  <c r="AO593" i="1" s="1"/>
  <c r="AP593" i="1"/>
  <c r="AS593" i="1"/>
  <c r="AT593" i="1"/>
  <c r="AR593" i="1"/>
  <c r="AN833" i="1"/>
  <c r="AM833" i="1"/>
  <c r="AO833" i="1" s="1"/>
  <c r="AP833" i="1"/>
  <c r="AR833" i="1"/>
  <c r="AQ833" i="1"/>
  <c r="AS833" i="1"/>
  <c r="AT833" i="1"/>
  <c r="AM1001" i="1"/>
  <c r="AO1001" i="1" s="1"/>
  <c r="AN1001" i="1"/>
  <c r="AQ1001" i="1"/>
  <c r="AP1001" i="1"/>
  <c r="AR1001" i="1"/>
  <c r="AT1001" i="1"/>
  <c r="AS1001" i="1"/>
  <c r="AM265" i="1"/>
  <c r="AO265" i="1" s="1"/>
  <c r="AN265" i="1"/>
  <c r="AP265" i="1"/>
  <c r="AR265" i="1"/>
  <c r="AS265" i="1"/>
  <c r="AQ265" i="1"/>
  <c r="AT265" i="1"/>
  <c r="AM345" i="1"/>
  <c r="AO345" i="1" s="1"/>
  <c r="AQ345" i="1"/>
  <c r="AN345" i="1"/>
  <c r="AP345" i="1"/>
  <c r="AR345" i="1"/>
  <c r="AT345" i="1"/>
  <c r="AS345" i="1"/>
  <c r="AM505" i="1"/>
  <c r="AO505" i="1" s="1"/>
  <c r="AN505" i="1"/>
  <c r="AQ505" i="1"/>
  <c r="AP505" i="1"/>
  <c r="AR505" i="1"/>
  <c r="AS505" i="1"/>
  <c r="AT505" i="1"/>
  <c r="AN569" i="1"/>
  <c r="AM569" i="1"/>
  <c r="AO569" i="1" s="1"/>
  <c r="AP569" i="1"/>
  <c r="AQ569" i="1"/>
  <c r="AR569" i="1"/>
  <c r="AS569" i="1"/>
  <c r="AT569" i="1"/>
  <c r="AM761" i="1"/>
  <c r="AO761" i="1" s="1"/>
  <c r="AP761" i="1"/>
  <c r="AQ761" i="1"/>
  <c r="AN761" i="1"/>
  <c r="AR761" i="1"/>
  <c r="AS761" i="1"/>
  <c r="AT761" i="1"/>
  <c r="AM913" i="1"/>
  <c r="AO913" i="1" s="1"/>
  <c r="AN913" i="1"/>
  <c r="AQ913" i="1"/>
  <c r="AS913" i="1"/>
  <c r="AT913" i="1"/>
  <c r="AR913" i="1"/>
  <c r="AP913" i="1"/>
  <c r="AM1049" i="1"/>
  <c r="AO1049" i="1" s="1"/>
  <c r="AQ1049" i="1"/>
  <c r="AN1049" i="1"/>
  <c r="AP1049" i="1"/>
  <c r="AR1049" i="1"/>
  <c r="AS1049" i="1"/>
  <c r="AT1049" i="1"/>
  <c r="AM785" i="1"/>
  <c r="AO785" i="1" s="1"/>
  <c r="AQ785" i="1"/>
  <c r="AN785" i="1"/>
  <c r="AR785" i="1"/>
  <c r="AP785" i="1"/>
  <c r="AS785" i="1"/>
  <c r="AT785" i="1"/>
  <c r="AP1137" i="1"/>
  <c r="AQ1137" i="1"/>
  <c r="AM1137" i="1"/>
  <c r="AO1137" i="1" s="1"/>
  <c r="AN1137" i="1"/>
  <c r="AR1137" i="1"/>
  <c r="AS1137" i="1"/>
  <c r="AT1137" i="1"/>
  <c r="AM41" i="1"/>
  <c r="AO41" i="1" s="1"/>
  <c r="AN41" i="1"/>
  <c r="AQ41" i="1"/>
  <c r="AP41" i="1"/>
  <c r="AR41" i="1"/>
  <c r="AT41" i="1"/>
  <c r="AS41" i="1"/>
  <c r="AM1233" i="1"/>
  <c r="AO1233" i="1" s="1"/>
  <c r="AQ1233" i="1"/>
  <c r="AN1233" i="1"/>
  <c r="AR1233" i="1"/>
  <c r="AP1233" i="1"/>
  <c r="AS1233" i="1"/>
  <c r="AT1233" i="1"/>
  <c r="AM425" i="1"/>
  <c r="AO425" i="1" s="1"/>
  <c r="AN425" i="1"/>
  <c r="AQ425" i="1"/>
  <c r="AP425" i="1"/>
  <c r="AR425" i="1"/>
  <c r="AS425" i="1"/>
  <c r="AT425" i="1"/>
  <c r="AM1273" i="1"/>
  <c r="AO1273" i="1" s="1"/>
  <c r="AN1273" i="1"/>
  <c r="AP1273" i="1"/>
  <c r="AQ1273" i="1"/>
  <c r="AS1273" i="1"/>
  <c r="AT1273" i="1"/>
  <c r="AR1273" i="1"/>
  <c r="AQ553" i="1"/>
  <c r="AP553" i="1"/>
  <c r="AR553" i="1"/>
  <c r="AN553" i="1"/>
  <c r="AM553" i="1"/>
  <c r="AO553" i="1" s="1"/>
  <c r="AS553" i="1"/>
  <c r="AT553" i="1"/>
  <c r="AN1169" i="1"/>
  <c r="AM1169" i="1"/>
  <c r="AO1169" i="1" s="1"/>
  <c r="AQ1169" i="1"/>
  <c r="AP1169" i="1"/>
  <c r="AS1169" i="1"/>
  <c r="AT1169" i="1"/>
  <c r="AR1169" i="1"/>
  <c r="AM17" i="1"/>
  <c r="AO17" i="1" s="1"/>
  <c r="AN17" i="1"/>
  <c r="AQ17" i="1"/>
  <c r="AS17" i="1"/>
  <c r="AR17" i="1"/>
  <c r="AT17" i="1"/>
  <c r="AP17" i="1"/>
  <c r="AN113" i="1"/>
  <c r="AM113" i="1"/>
  <c r="AO113" i="1" s="1"/>
  <c r="AQ113" i="1"/>
  <c r="AP113" i="1"/>
  <c r="AR113" i="1"/>
  <c r="AT113" i="1"/>
  <c r="AS113" i="1"/>
  <c r="AM1153" i="1"/>
  <c r="AO1153" i="1" s="1"/>
  <c r="AN1153" i="1"/>
  <c r="AP1153" i="1"/>
  <c r="AQ1153" i="1"/>
  <c r="AR1153" i="1"/>
  <c r="AS1153" i="1"/>
  <c r="AT1153" i="1"/>
  <c r="AN241" i="1"/>
  <c r="AM241" i="1"/>
  <c r="AO241" i="1" s="1"/>
  <c r="AQ241" i="1"/>
  <c r="AP241" i="1"/>
  <c r="AR241" i="1"/>
  <c r="AT241" i="1"/>
  <c r="AS241" i="1"/>
  <c r="AM545" i="1"/>
  <c r="AO545" i="1" s="1"/>
  <c r="AN545" i="1"/>
  <c r="AQ545" i="1"/>
  <c r="AP545" i="1"/>
  <c r="AR545" i="1"/>
  <c r="AS545" i="1"/>
  <c r="AT545" i="1"/>
  <c r="AM1177" i="1"/>
  <c r="AO1177" i="1" s="1"/>
  <c r="AQ1177" i="1"/>
  <c r="AN1177" i="1"/>
  <c r="AP1177" i="1"/>
  <c r="AR1177" i="1"/>
  <c r="AS1177" i="1"/>
  <c r="AT1177" i="1"/>
  <c r="AM1249" i="1"/>
  <c r="AO1249" i="1" s="1"/>
  <c r="AQ1249" i="1"/>
  <c r="AN1249" i="1"/>
  <c r="AP1249" i="1"/>
  <c r="AR1249" i="1"/>
  <c r="AS1249" i="1"/>
  <c r="AT1249" i="1"/>
  <c r="AN1209" i="1"/>
  <c r="AM1209" i="1"/>
  <c r="AO1209" i="1" s="1"/>
  <c r="AP1209" i="1"/>
  <c r="AQ1209" i="1"/>
  <c r="AS1209" i="1"/>
  <c r="AT1209" i="1"/>
  <c r="AR1209" i="1"/>
  <c r="AM217" i="1"/>
  <c r="AO217" i="1" s="1"/>
  <c r="AN217" i="1"/>
  <c r="AQ217" i="1"/>
  <c r="AP217" i="1"/>
  <c r="AR217" i="1"/>
  <c r="AS217" i="1"/>
  <c r="AT217" i="1"/>
  <c r="AM361" i="1"/>
  <c r="AO361" i="1" s="1"/>
  <c r="AN361" i="1"/>
  <c r="AQ361" i="1"/>
  <c r="AP361" i="1"/>
  <c r="AR361" i="1"/>
  <c r="AS361" i="1"/>
  <c r="AT361" i="1"/>
  <c r="AM1257" i="1"/>
  <c r="AO1257" i="1" s="1"/>
  <c r="AQ1257" i="1"/>
  <c r="AN1257" i="1"/>
  <c r="AP1257" i="1"/>
  <c r="AR1257" i="1"/>
  <c r="AS1257" i="1"/>
  <c r="AT1257" i="1"/>
  <c r="AM1201" i="1"/>
  <c r="AO1201" i="1" s="1"/>
  <c r="AN1201" i="1"/>
  <c r="AP1201" i="1"/>
  <c r="AQ1201" i="1"/>
  <c r="AS1201" i="1"/>
  <c r="AT1201" i="1"/>
  <c r="AR1201" i="1"/>
  <c r="AN73" i="1"/>
  <c r="AM73" i="1"/>
  <c r="AO73" i="1" s="1"/>
  <c r="AP73" i="1"/>
  <c r="AR73" i="1"/>
  <c r="AS73" i="1"/>
  <c r="AT73" i="1"/>
  <c r="AQ73" i="1"/>
  <c r="AM481" i="1"/>
  <c r="AO481" i="1" s="1"/>
  <c r="AN481" i="1"/>
  <c r="AQ481" i="1"/>
  <c r="AP481" i="1"/>
  <c r="AR481" i="1"/>
  <c r="AS481" i="1"/>
  <c r="AT481" i="1"/>
  <c r="AM721" i="1"/>
  <c r="AO721" i="1" s="1"/>
  <c r="AQ721" i="1"/>
  <c r="AR721" i="1"/>
  <c r="AP721" i="1"/>
  <c r="AS721" i="1"/>
  <c r="AT721" i="1"/>
  <c r="AN721" i="1"/>
  <c r="AM1073" i="1"/>
  <c r="AO1073" i="1" s="1"/>
  <c r="AN1073" i="1"/>
  <c r="AP1073" i="1"/>
  <c r="AQ1073" i="1"/>
  <c r="AR1073" i="1"/>
  <c r="AS1073" i="1"/>
  <c r="AT1073" i="1"/>
  <c r="AM513" i="1"/>
  <c r="AO513" i="1" s="1"/>
  <c r="AN513" i="1"/>
  <c r="AP513" i="1"/>
  <c r="AR513" i="1"/>
  <c r="AQ513" i="1"/>
  <c r="AS513" i="1"/>
  <c r="AT513" i="1"/>
  <c r="AN689" i="1"/>
  <c r="AM689" i="1"/>
  <c r="AO689" i="1" s="1"/>
  <c r="AP689" i="1"/>
  <c r="AQ689" i="1"/>
  <c r="AR689" i="1"/>
  <c r="AS689" i="1"/>
  <c r="AT689" i="1"/>
  <c r="AQ929" i="1"/>
  <c r="AP929" i="1"/>
  <c r="AR929" i="1"/>
  <c r="AM929" i="1"/>
  <c r="AO929" i="1" s="1"/>
  <c r="AS929" i="1"/>
  <c r="AT929" i="1"/>
  <c r="AN929" i="1"/>
  <c r="AM1113" i="1"/>
  <c r="AO1113" i="1" s="1"/>
  <c r="AN1113" i="1"/>
  <c r="AQ1113" i="1"/>
  <c r="AP1113" i="1"/>
  <c r="AR1113" i="1"/>
  <c r="AT1113" i="1"/>
  <c r="AS1113" i="1"/>
  <c r="AN793" i="1"/>
  <c r="AM793" i="1"/>
  <c r="AO793" i="1" s="1"/>
  <c r="AQ793" i="1"/>
  <c r="AP793" i="1"/>
  <c r="AR793" i="1"/>
  <c r="AS793" i="1"/>
  <c r="AT793" i="1"/>
  <c r="AM1121" i="1"/>
  <c r="AO1121" i="1" s="1"/>
  <c r="AN1121" i="1"/>
  <c r="AQ1121" i="1"/>
  <c r="AP1121" i="1"/>
  <c r="AR1121" i="1"/>
  <c r="AS1121" i="1"/>
  <c r="AT1121" i="1"/>
  <c r="AN249" i="1"/>
  <c r="AM249" i="1"/>
  <c r="AO249" i="1" s="1"/>
  <c r="AQ249" i="1"/>
  <c r="AP249" i="1"/>
  <c r="AR249" i="1"/>
  <c r="AS249" i="1"/>
  <c r="AT249" i="1"/>
  <c r="AM393" i="1"/>
  <c r="AO393" i="1" s="1"/>
  <c r="AN393" i="1"/>
  <c r="AP393" i="1"/>
  <c r="AR393" i="1"/>
  <c r="AS393" i="1"/>
  <c r="AT393" i="1"/>
  <c r="AQ393" i="1"/>
  <c r="AM1057" i="1"/>
  <c r="AO1057" i="1" s="1"/>
  <c r="AN1057" i="1"/>
  <c r="AQ1057" i="1"/>
  <c r="AP1057" i="1"/>
  <c r="AR1057" i="1"/>
  <c r="AS1057" i="1"/>
  <c r="AT1057" i="1"/>
  <c r="AM65" i="1"/>
  <c r="AO65" i="1" s="1"/>
  <c r="AN65" i="1"/>
  <c r="AP65" i="1"/>
  <c r="AR65" i="1"/>
  <c r="AQ65" i="1"/>
  <c r="AS65" i="1"/>
  <c r="AT65" i="1"/>
  <c r="AM161" i="1"/>
  <c r="AO161" i="1" s="1"/>
  <c r="AN161" i="1"/>
  <c r="AQ161" i="1"/>
  <c r="AS161" i="1"/>
  <c r="AP161" i="1"/>
  <c r="AR161" i="1"/>
  <c r="AT161" i="1"/>
  <c r="AM601" i="1"/>
  <c r="AO601" i="1" s="1"/>
  <c r="AN601" i="1"/>
  <c r="AQ601" i="1"/>
  <c r="AP601" i="1"/>
  <c r="AR601" i="1"/>
  <c r="AS601" i="1"/>
  <c r="AT601" i="1"/>
  <c r="AM817" i="1"/>
  <c r="AO817" i="1" s="1"/>
  <c r="AN817" i="1"/>
  <c r="AP817" i="1"/>
  <c r="AQ817" i="1"/>
  <c r="AR817" i="1"/>
  <c r="AS817" i="1"/>
  <c r="AT817" i="1"/>
  <c r="AM993" i="1"/>
  <c r="AO993" i="1" s="1"/>
  <c r="AN993" i="1"/>
  <c r="AQ993" i="1"/>
  <c r="AP993" i="1"/>
  <c r="AR993" i="1"/>
  <c r="AS993" i="1"/>
  <c r="AT993" i="1"/>
  <c r="AM177" i="1"/>
  <c r="AO177" i="1" s="1"/>
  <c r="AN177" i="1"/>
  <c r="AQ177" i="1"/>
  <c r="AP177" i="1"/>
  <c r="AR177" i="1"/>
  <c r="AS177" i="1"/>
  <c r="AT177" i="1"/>
  <c r="AM321" i="1"/>
  <c r="AO321" i="1" s="1"/>
  <c r="AN321" i="1"/>
  <c r="AP321" i="1"/>
  <c r="AR321" i="1"/>
  <c r="AQ321" i="1"/>
  <c r="AS321" i="1"/>
  <c r="AT321" i="1"/>
  <c r="AM385" i="1"/>
  <c r="AO385" i="1" s="1"/>
  <c r="AN385" i="1"/>
  <c r="AP385" i="1"/>
  <c r="AR385" i="1"/>
  <c r="AQ385" i="1"/>
  <c r="AT385" i="1"/>
  <c r="AS385" i="1"/>
  <c r="AM465" i="1"/>
  <c r="AO465" i="1" s="1"/>
  <c r="AN465" i="1"/>
  <c r="AQ465" i="1"/>
  <c r="AR465" i="1"/>
  <c r="AS465" i="1"/>
  <c r="AT465" i="1"/>
  <c r="AP465" i="1"/>
  <c r="AN625" i="1"/>
  <c r="AM625" i="1"/>
  <c r="AO625" i="1" s="1"/>
  <c r="AP625" i="1"/>
  <c r="AQ625" i="1"/>
  <c r="AR625" i="1"/>
  <c r="AS625" i="1"/>
  <c r="AT625" i="1"/>
  <c r="AN737" i="1"/>
  <c r="AM737" i="1"/>
  <c r="AO737" i="1" s="1"/>
  <c r="AQ737" i="1"/>
  <c r="AP737" i="1"/>
  <c r="AR737" i="1"/>
  <c r="AS737" i="1"/>
  <c r="AT737" i="1"/>
  <c r="AM849" i="1"/>
  <c r="AO849" i="1" s="1"/>
  <c r="AN849" i="1"/>
  <c r="AQ849" i="1"/>
  <c r="AS849" i="1"/>
  <c r="AT849" i="1"/>
  <c r="AP849" i="1"/>
  <c r="AR849" i="1"/>
  <c r="AM1009" i="1"/>
  <c r="AO1009" i="1" s="1"/>
  <c r="AP1009" i="1"/>
  <c r="AQ1009" i="1"/>
  <c r="AR1009" i="1"/>
  <c r="AN1009" i="1"/>
  <c r="AS1009" i="1"/>
  <c r="AT1009" i="1"/>
  <c r="AN433" i="1"/>
  <c r="AM433" i="1"/>
  <c r="AO433" i="1" s="1"/>
  <c r="AQ433" i="1"/>
  <c r="AP433" i="1"/>
  <c r="AR433" i="1"/>
  <c r="AS433" i="1"/>
  <c r="AT433" i="1"/>
  <c r="AQ969" i="1"/>
  <c r="AM969" i="1"/>
  <c r="AO969" i="1" s="1"/>
  <c r="AN969" i="1"/>
  <c r="AP969" i="1"/>
  <c r="AR969" i="1"/>
  <c r="AS969" i="1"/>
  <c r="AT969" i="1"/>
  <c r="AM665" i="1"/>
  <c r="AO665" i="1" s="1"/>
  <c r="AQ665" i="1"/>
  <c r="AN665" i="1"/>
  <c r="AP665" i="1"/>
  <c r="AR665" i="1"/>
  <c r="AS665" i="1"/>
  <c r="AT665" i="1"/>
  <c r="AM873" i="1"/>
  <c r="AO873" i="1" s="1"/>
  <c r="AN873" i="1"/>
  <c r="AQ873" i="1"/>
  <c r="AP873" i="1"/>
  <c r="AR873" i="1"/>
  <c r="AS873" i="1"/>
  <c r="AT873" i="1"/>
  <c r="AM1033" i="1"/>
  <c r="AO1033" i="1" s="1"/>
  <c r="AN1033" i="1"/>
  <c r="AQ1033" i="1"/>
  <c r="AP1033" i="1"/>
  <c r="AR1033" i="1"/>
  <c r="AS1033" i="1"/>
  <c r="AT1033" i="1"/>
  <c r="AM281" i="1"/>
  <c r="AO281" i="1" s="1"/>
  <c r="AN281" i="1"/>
  <c r="AQ281" i="1"/>
  <c r="AP281" i="1"/>
  <c r="AR281" i="1"/>
  <c r="AS281" i="1"/>
  <c r="AT281" i="1"/>
  <c r="AM441" i="1"/>
  <c r="AO441" i="1" s="1"/>
  <c r="AN441" i="1"/>
  <c r="AQ441" i="1"/>
  <c r="AP441" i="1"/>
  <c r="AR441" i="1"/>
  <c r="AS441" i="1"/>
  <c r="AT441" i="1"/>
  <c r="AN521" i="1"/>
  <c r="AM521" i="1"/>
  <c r="AO521" i="1" s="1"/>
  <c r="AP521" i="1"/>
  <c r="AR521" i="1"/>
  <c r="AQ521" i="1"/>
  <c r="AS521" i="1"/>
  <c r="AT521" i="1"/>
  <c r="AM585" i="1"/>
  <c r="AO585" i="1" s="1"/>
  <c r="AN585" i="1"/>
  <c r="AQ585" i="1"/>
  <c r="AP585" i="1"/>
  <c r="AR585" i="1"/>
  <c r="AS585" i="1"/>
  <c r="AT585" i="1"/>
  <c r="AN697" i="1"/>
  <c r="AM697" i="1"/>
  <c r="AO697" i="1" s="1"/>
  <c r="AP697" i="1"/>
  <c r="AQ697" i="1"/>
  <c r="AS697" i="1"/>
  <c r="AT697" i="1"/>
  <c r="AR697" i="1"/>
  <c r="AN809" i="1"/>
  <c r="AM809" i="1"/>
  <c r="AO809" i="1" s="1"/>
  <c r="AQ809" i="1"/>
  <c r="AP809" i="1"/>
  <c r="AR809" i="1"/>
  <c r="AS809" i="1"/>
  <c r="AT809" i="1"/>
  <c r="AM945" i="1"/>
  <c r="AO945" i="1" s="1"/>
  <c r="AN945" i="1"/>
  <c r="AP945" i="1"/>
  <c r="AQ945" i="1"/>
  <c r="AR945" i="1"/>
  <c r="AS945" i="1"/>
  <c r="AT945" i="1"/>
  <c r="AN1089" i="1"/>
  <c r="AM1089" i="1"/>
  <c r="AO1089" i="1" s="1"/>
  <c r="AP1089" i="1"/>
  <c r="AQ1089" i="1"/>
  <c r="AS1089" i="1"/>
  <c r="AT1089" i="1"/>
  <c r="AR1089" i="1"/>
  <c r="AN889" i="1"/>
  <c r="AM889" i="1"/>
  <c r="AO889" i="1" s="1"/>
  <c r="AP889" i="1"/>
  <c r="AQ889" i="1"/>
  <c r="AS889" i="1"/>
  <c r="AR889" i="1"/>
  <c r="AT889" i="1"/>
  <c r="AM865" i="1"/>
  <c r="AO865" i="1" s="1"/>
  <c r="AN865" i="1"/>
  <c r="AQ865" i="1"/>
  <c r="AP865" i="1"/>
  <c r="AR865" i="1"/>
  <c r="AS865" i="1"/>
  <c r="AT865" i="1"/>
  <c r="AM33" i="1"/>
  <c r="AO33" i="1" s="1"/>
  <c r="AN33" i="1"/>
  <c r="AQ33" i="1"/>
  <c r="AS33" i="1"/>
  <c r="AP33" i="1"/>
  <c r="AR33" i="1"/>
  <c r="AT33" i="1"/>
  <c r="AM121" i="1"/>
  <c r="AO121" i="1" s="1"/>
  <c r="AN121" i="1"/>
  <c r="AQ121" i="1"/>
  <c r="AP121" i="1"/>
  <c r="AR121" i="1"/>
  <c r="AS121" i="1"/>
  <c r="AT121" i="1"/>
  <c r="AM673" i="1"/>
  <c r="AO673" i="1" s="1"/>
  <c r="AN673" i="1"/>
  <c r="AQ673" i="1"/>
  <c r="AP673" i="1"/>
  <c r="AR673" i="1"/>
  <c r="AS673" i="1"/>
  <c r="AT673" i="1"/>
  <c r="AM1193" i="1"/>
  <c r="AO1193" i="1" s="1"/>
  <c r="AN1193" i="1"/>
  <c r="AQ1193" i="1"/>
  <c r="AP1193" i="1"/>
  <c r="AR1193" i="1"/>
  <c r="AS1193" i="1"/>
  <c r="AT1193" i="1"/>
  <c r="AN193" i="1"/>
  <c r="AM193" i="1"/>
  <c r="AO193" i="1" s="1"/>
  <c r="AP193" i="1"/>
  <c r="AR193" i="1"/>
  <c r="AQ193" i="1"/>
  <c r="AS193" i="1"/>
  <c r="AT193" i="1"/>
  <c r="AM489" i="1"/>
  <c r="AO489" i="1" s="1"/>
  <c r="AN489" i="1"/>
  <c r="AQ489" i="1"/>
  <c r="AP489" i="1"/>
  <c r="AR489" i="1"/>
  <c r="AS489" i="1"/>
  <c r="AT489" i="1"/>
  <c r="AM1225" i="1"/>
  <c r="AO1225" i="1" s="1"/>
  <c r="AN1225" i="1"/>
  <c r="AQ1225" i="1"/>
  <c r="AP1225" i="1"/>
  <c r="AR1225" i="1"/>
  <c r="AS1225" i="1"/>
  <c r="AT1225" i="1"/>
  <c r="AM289" i="1"/>
  <c r="AO289" i="1" s="1"/>
  <c r="AN289" i="1"/>
  <c r="AQ289" i="1"/>
  <c r="AS289" i="1"/>
  <c r="AP289" i="1"/>
  <c r="AR289" i="1"/>
  <c r="AT289" i="1"/>
  <c r="AN1241" i="1"/>
  <c r="AM1241" i="1"/>
  <c r="AO1241" i="1" s="1"/>
  <c r="AQ1241" i="1"/>
  <c r="AP1241" i="1"/>
  <c r="AR1241" i="1"/>
  <c r="AS1241" i="1"/>
  <c r="AT1241" i="1"/>
  <c r="AM617" i="1"/>
  <c r="AO617" i="1" s="1"/>
  <c r="AQ617" i="1"/>
  <c r="AP617" i="1"/>
  <c r="AR617" i="1"/>
  <c r="AN617" i="1"/>
  <c r="AS617" i="1"/>
  <c r="AT617" i="1"/>
  <c r="AN1265" i="1"/>
  <c r="AM1265" i="1"/>
  <c r="AO1265" i="1" s="1"/>
  <c r="AP1265" i="1"/>
  <c r="AQ1265" i="1"/>
  <c r="AS1265" i="1"/>
  <c r="AT1265" i="1"/>
  <c r="AR1265" i="1"/>
  <c r="AM273" i="1"/>
  <c r="AO273" i="1" s="1"/>
  <c r="AN273" i="1"/>
  <c r="AQ273" i="1"/>
  <c r="AS273" i="1"/>
  <c r="AR273" i="1"/>
  <c r="AP273" i="1"/>
  <c r="AT273" i="1"/>
  <c r="AM1017" i="1"/>
  <c r="AO1017" i="1" s="1"/>
  <c r="AN1017" i="1"/>
  <c r="AP1017" i="1"/>
  <c r="AQ1017" i="1"/>
  <c r="AR1017" i="1"/>
  <c r="AS1017" i="1"/>
  <c r="AT1017" i="1"/>
  <c r="AL12" i="1"/>
  <c r="AM12" i="1" s="1"/>
  <c r="AN129" i="1"/>
  <c r="AP129" i="1"/>
  <c r="AR129" i="1"/>
  <c r="AM129" i="1"/>
  <c r="AO129" i="1" s="1"/>
  <c r="AQ129" i="1"/>
  <c r="AS129" i="1"/>
  <c r="AT129" i="1"/>
  <c r="AN169" i="1"/>
  <c r="AM169" i="1"/>
  <c r="AO169" i="1" s="1"/>
  <c r="AQ169" i="1"/>
  <c r="AP169" i="1"/>
  <c r="AR169" i="1"/>
  <c r="AS169" i="1"/>
  <c r="AT169" i="1"/>
  <c r="AM857" i="1"/>
  <c r="AO857" i="1" s="1"/>
  <c r="AN857" i="1"/>
  <c r="AQ857" i="1"/>
  <c r="AP857" i="1"/>
  <c r="AR857" i="1"/>
  <c r="AS857" i="1"/>
  <c r="AT857" i="1"/>
  <c r="AM1025" i="1"/>
  <c r="AO1025" i="1" s="1"/>
  <c r="AN1025" i="1"/>
  <c r="AP1025" i="1"/>
  <c r="AQ1025" i="1"/>
  <c r="AR1025" i="1"/>
  <c r="AS1025" i="1"/>
  <c r="AT1025" i="1"/>
  <c r="AM257" i="1"/>
  <c r="AO257" i="1" s="1"/>
  <c r="AN257" i="1"/>
  <c r="AP257" i="1"/>
  <c r="AR257" i="1"/>
  <c r="AQ257" i="1"/>
  <c r="AS257" i="1"/>
  <c r="AT257" i="1"/>
  <c r="AM337" i="1"/>
  <c r="AO337" i="1" s="1"/>
  <c r="AN337" i="1"/>
  <c r="AQ337" i="1"/>
  <c r="AT337" i="1"/>
  <c r="AP337" i="1"/>
  <c r="AR337" i="1"/>
  <c r="AS337" i="1"/>
  <c r="AM401" i="1"/>
  <c r="AO401" i="1" s="1"/>
  <c r="AN401" i="1"/>
  <c r="AQ401" i="1"/>
  <c r="AS401" i="1"/>
  <c r="AT401" i="1"/>
  <c r="AP401" i="1"/>
  <c r="AR401" i="1"/>
  <c r="AM561" i="1"/>
  <c r="AO561" i="1" s="1"/>
  <c r="AN561" i="1"/>
  <c r="AP561" i="1"/>
  <c r="AQ561" i="1"/>
  <c r="AR561" i="1"/>
  <c r="AS561" i="1"/>
  <c r="AT561" i="1"/>
  <c r="AM657" i="1"/>
  <c r="AO657" i="1" s="1"/>
  <c r="AN657" i="1"/>
  <c r="AQ657" i="1"/>
  <c r="AP657" i="1"/>
  <c r="AS657" i="1"/>
  <c r="AT657" i="1"/>
  <c r="AR657" i="1"/>
  <c r="AM753" i="1"/>
  <c r="AO753" i="1" s="1"/>
  <c r="AP753" i="1"/>
  <c r="AQ753" i="1"/>
  <c r="AR753" i="1"/>
  <c r="AN753" i="1"/>
  <c r="AS753" i="1"/>
  <c r="AT753" i="1"/>
  <c r="AN897" i="1"/>
  <c r="AP897" i="1"/>
  <c r="AR897" i="1"/>
  <c r="AM897" i="1"/>
  <c r="AO897" i="1" s="1"/>
  <c r="AQ897" i="1"/>
  <c r="AS897" i="1"/>
  <c r="AT897" i="1"/>
  <c r="AN1065" i="1"/>
  <c r="AQ1065" i="1"/>
  <c r="AM1065" i="1"/>
  <c r="AO1065" i="1" s="1"/>
  <c r="AP1065" i="1"/>
  <c r="AR1065" i="1"/>
  <c r="AS1065" i="1"/>
  <c r="AT1065" i="1"/>
  <c r="AM633" i="1"/>
  <c r="AO633" i="1" s="1"/>
  <c r="AN633" i="1"/>
  <c r="AP633" i="1"/>
  <c r="AQ633" i="1"/>
  <c r="AR633" i="1"/>
  <c r="AS633" i="1"/>
  <c r="AT633" i="1"/>
  <c r="AM1041" i="1"/>
  <c r="AO1041" i="1" s="1"/>
  <c r="AN1041" i="1"/>
  <c r="AQ1041" i="1"/>
  <c r="AP1041" i="1"/>
  <c r="AS1041" i="1"/>
  <c r="AT1041" i="1"/>
  <c r="AR1041" i="1"/>
  <c r="AN729" i="1"/>
  <c r="AQ729" i="1"/>
  <c r="AM729" i="1"/>
  <c r="AO729" i="1" s="1"/>
  <c r="AP729" i="1"/>
  <c r="AR729" i="1"/>
  <c r="AS729" i="1"/>
  <c r="AT729" i="1"/>
  <c r="AM921" i="1"/>
  <c r="AO921" i="1" s="1"/>
  <c r="AN921" i="1"/>
  <c r="AQ921" i="1"/>
  <c r="AP921" i="1"/>
  <c r="AR921" i="1"/>
  <c r="AS921" i="1"/>
  <c r="AT921" i="1"/>
  <c r="AM1081" i="1"/>
  <c r="AO1081" i="1" s="1"/>
  <c r="AP1081" i="1"/>
  <c r="AQ1081" i="1"/>
  <c r="AN1081" i="1"/>
  <c r="AS1081" i="1"/>
  <c r="AT1081" i="1"/>
  <c r="AR1081" i="1"/>
  <c r="AM233" i="1"/>
  <c r="AO233" i="1" s="1"/>
  <c r="AN233" i="1"/>
  <c r="AQ233" i="1"/>
  <c r="AP233" i="1"/>
  <c r="AR233" i="1"/>
  <c r="AT233" i="1"/>
  <c r="AS233" i="1"/>
  <c r="AN305" i="1"/>
  <c r="AM305" i="1"/>
  <c r="AO305" i="1" s="1"/>
  <c r="AQ305" i="1"/>
  <c r="AP305" i="1"/>
  <c r="AR305" i="1"/>
  <c r="AT305" i="1"/>
  <c r="AS305" i="1"/>
  <c r="AN377" i="1"/>
  <c r="AM377" i="1"/>
  <c r="AO377" i="1" s="1"/>
  <c r="AQ377" i="1"/>
  <c r="AP377" i="1"/>
  <c r="AR377" i="1"/>
  <c r="AS377" i="1"/>
  <c r="AT377" i="1"/>
  <c r="AN457" i="1"/>
  <c r="AM457" i="1"/>
  <c r="AO457" i="1" s="1"/>
  <c r="AP457" i="1"/>
  <c r="AR457" i="1"/>
  <c r="AQ457" i="1"/>
  <c r="AS457" i="1"/>
  <c r="AT457" i="1"/>
  <c r="AM537" i="1"/>
  <c r="AO537" i="1" s="1"/>
  <c r="AN537" i="1"/>
  <c r="AQ537" i="1"/>
  <c r="AP537" i="1"/>
  <c r="AR537" i="1"/>
  <c r="AS537" i="1"/>
  <c r="AT537" i="1"/>
  <c r="AM713" i="1"/>
  <c r="AO713" i="1" s="1"/>
  <c r="AN713" i="1"/>
  <c r="AQ713" i="1"/>
  <c r="AP713" i="1"/>
  <c r="AR713" i="1"/>
  <c r="AS713" i="1"/>
  <c r="AT713" i="1"/>
  <c r="AM841" i="1"/>
  <c r="AO841" i="1" s="1"/>
  <c r="AQ841" i="1"/>
  <c r="AN841" i="1"/>
  <c r="AP841" i="1"/>
  <c r="AR841" i="1"/>
  <c r="AS841" i="1"/>
  <c r="AT841" i="1"/>
  <c r="AN985" i="1"/>
  <c r="AM985" i="1"/>
  <c r="AO985" i="1" s="1"/>
  <c r="AQ985" i="1"/>
  <c r="AP985" i="1"/>
  <c r="AR985" i="1"/>
  <c r="AS985" i="1"/>
  <c r="AT985" i="1"/>
  <c r="AN1129" i="1"/>
  <c r="AM1129" i="1"/>
  <c r="AO1129" i="1" s="1"/>
  <c r="AQ1129" i="1"/>
  <c r="AP1129" i="1"/>
  <c r="AR1129" i="1"/>
  <c r="AS1129" i="1"/>
  <c r="AT1129" i="1"/>
  <c r="AM409" i="1"/>
  <c r="AO409" i="1" s="1"/>
  <c r="AQ409" i="1"/>
  <c r="AP409" i="1"/>
  <c r="AR409" i="1"/>
  <c r="AS409" i="1"/>
  <c r="AT409" i="1"/>
  <c r="AN409" i="1"/>
  <c r="AN977" i="1"/>
  <c r="AM977" i="1"/>
  <c r="AO977" i="1" s="1"/>
  <c r="AQ977" i="1"/>
  <c r="AS977" i="1"/>
  <c r="AT977" i="1"/>
  <c r="AR977" i="1"/>
  <c r="AP977" i="1"/>
  <c r="AR14" i="1"/>
  <c r="AQ14" i="1"/>
  <c r="AP14" i="1"/>
  <c r="AN14" i="1"/>
  <c r="AO14" i="1"/>
  <c r="AT14" i="1"/>
  <c r="AS14" i="1"/>
  <c r="AR12" i="1" l="1"/>
  <c r="AS12" i="1"/>
  <c r="AT12" i="1"/>
  <c r="AP12" i="1"/>
  <c r="AN12" i="1"/>
  <c r="AQ12" i="1"/>
</calcChain>
</file>

<file path=xl/sharedStrings.xml><?xml version="1.0" encoding="utf-8"?>
<sst xmlns="http://schemas.openxmlformats.org/spreadsheetml/2006/main" count="8922" uniqueCount="2692">
  <si>
    <t>Nature juridique</t>
  </si>
  <si>
    <t>Régime fiscal</t>
  </si>
  <si>
    <t>Nombre de communes membres</t>
  </si>
  <si>
    <t>01</t>
  </si>
  <si>
    <t>200029999</t>
  </si>
  <si>
    <t>CC RIVES DE L'AIN - PAYS DE CERDON</t>
  </si>
  <si>
    <t>CC</t>
  </si>
  <si>
    <t>FPU</t>
  </si>
  <si>
    <t>200040350</t>
  </si>
  <si>
    <t>CC BUGEY SUD</t>
  </si>
  <si>
    <t>200042497</t>
  </si>
  <si>
    <t>CC DOMBES SAONE VALLEE</t>
  </si>
  <si>
    <t>200042935</t>
  </si>
  <si>
    <t>COMMUNAUTÉ D’AGGLOMÉRATION HAUT-BUGEY AGGLOMÉRATION</t>
  </si>
  <si>
    <t>CA</t>
  </si>
  <si>
    <t>200069193</t>
  </si>
  <si>
    <t>CC DE LA DOMBES</t>
  </si>
  <si>
    <t>200070118</t>
  </si>
  <si>
    <t>CC VAL DE SAÔNE CENTRE</t>
  </si>
  <si>
    <t>200070555</t>
  </si>
  <si>
    <t>CC DE LA VEYLE</t>
  </si>
  <si>
    <t>200071371</t>
  </si>
  <si>
    <t>COMMUNAUTÉ DE COMMUNES BRESSE ET SAÔNE</t>
  </si>
  <si>
    <t>200071751</t>
  </si>
  <si>
    <t>CA DU BASSIN DE BOURG-EN-BRESSE</t>
  </si>
  <si>
    <t>240100610</t>
  </si>
  <si>
    <t>CC DE LA COTIERE A MONTLUEL</t>
  </si>
  <si>
    <t>240100750</t>
  </si>
  <si>
    <t>COMMUNAUTÉ D’AGGLOMÉRATION DU PAYS DE GEX</t>
  </si>
  <si>
    <t>240100800</t>
  </si>
  <si>
    <t>CC DE MIRIBEL ET DU PLATEAU</t>
  </si>
  <si>
    <t>240100883</t>
  </si>
  <si>
    <t>CC DE LA PLAINE DE L'AIN</t>
  </si>
  <si>
    <t>240100891</t>
  </si>
  <si>
    <t xml:space="preserve">CC TERRE VALSERHÔNE </t>
  </si>
  <si>
    <t>02</t>
  </si>
  <si>
    <t>200040426</t>
  </si>
  <si>
    <t>CC DU VAL DE L'OISE</t>
  </si>
  <si>
    <t>FA</t>
  </si>
  <si>
    <t>200043495</t>
  </si>
  <si>
    <t>CA DU PAYS DE LAON</t>
  </si>
  <si>
    <t>200071769</t>
  </si>
  <si>
    <t>CC PICARDIE DES CHÂTEAUX</t>
  </si>
  <si>
    <t>200071785</t>
  </si>
  <si>
    <t>CA CHAUNY TERGNIER LA FÈRE</t>
  </si>
  <si>
    <t>200071892</t>
  </si>
  <si>
    <t>CA DU SAINT QUENTINOIS</t>
  </si>
  <si>
    <t>200071983</t>
  </si>
  <si>
    <t>CC DE LA THIÉRACHE SAMBRE ET OISE</t>
  </si>
  <si>
    <t>200071991</t>
  </si>
  <si>
    <t>CC DE RETZ EN VALOIS</t>
  </si>
  <si>
    <t>200072031</t>
  </si>
  <si>
    <t>CA DE LA RÉGION DE CHÂTEAU-THIERRY</t>
  </si>
  <si>
    <t>240200444</t>
  </si>
  <si>
    <t>CC THIERACHE DU CENTRE</t>
  </si>
  <si>
    <t>240200469</t>
  </si>
  <si>
    <t>CC DU PAYS DE LA SERRE</t>
  </si>
  <si>
    <t>240200477</t>
  </si>
  <si>
    <t>GRANDSOISSONS AGGLOMÉRATION</t>
  </si>
  <si>
    <t>240200493</t>
  </si>
  <si>
    <t>CC PAYS VERMANDOIS</t>
  </si>
  <si>
    <t>240200501</t>
  </si>
  <si>
    <t>CC DU VAL DE L'AISNE</t>
  </si>
  <si>
    <t>240200519</t>
  </si>
  <si>
    <t>CC DU CANTON D'OULCHY LE CHATEAU</t>
  </si>
  <si>
    <t>240200576</t>
  </si>
  <si>
    <t>CC CHAMPAGNE PICARDE</t>
  </si>
  <si>
    <t>240200584</t>
  </si>
  <si>
    <t>CC CANTON CHARLY SUR MARNE</t>
  </si>
  <si>
    <t>240200592</t>
  </si>
  <si>
    <t>CC CHEMIN DES DAMES</t>
  </si>
  <si>
    <t>240200600</t>
  </si>
  <si>
    <t>CC PAYS 3 RIVIERES</t>
  </si>
  <si>
    <t>240200634</t>
  </si>
  <si>
    <t>CC DES PORTES DE LA THIERACHE</t>
  </si>
  <si>
    <t>03</t>
  </si>
  <si>
    <t>200071082</t>
  </si>
  <si>
    <t>CA MONTLUÇON COMMUNAUTÉ</t>
  </si>
  <si>
    <t>200071140</t>
  </si>
  <si>
    <t>CA MOULINS COMMUNAUTÉ</t>
  </si>
  <si>
    <t>200071363</t>
  </si>
  <si>
    <t>CA VICHY COMMUNAUTÉ</t>
  </si>
  <si>
    <t>200071389</t>
  </si>
  <si>
    <t>CC SAINT-POURÇAIN SIOULE LIMAGNE</t>
  </si>
  <si>
    <t>200071470</t>
  </si>
  <si>
    <t>CC ENTR’ALLIER BESBRE ET LOIRE</t>
  </si>
  <si>
    <t>200071496</t>
  </si>
  <si>
    <t>CC DU BOCAGE BOURBONNAIS</t>
  </si>
  <si>
    <t>200071512</t>
  </si>
  <si>
    <t>CC COMMENTRY MONTMARAULT NÉRIS COMMUNAUTÉ</t>
  </si>
  <si>
    <t>240300491</t>
  </si>
  <si>
    <t>CC DU PAYS DE LAPALISSE</t>
  </si>
  <si>
    <t>240300558</t>
  </si>
  <si>
    <t>CC DU PAYS DE TRONCAIS</t>
  </si>
  <si>
    <t>240300566</t>
  </si>
  <si>
    <t>CC DU VAL DE CHER</t>
  </si>
  <si>
    <t>240300657</t>
  </si>
  <si>
    <t>CC DU PAYS D'HURIEL</t>
  </si>
  <si>
    <t>04</t>
  </si>
  <si>
    <t>200034700</t>
  </si>
  <si>
    <t>DURANCE LUBERON VERDON AGGLOMÉRATION</t>
  </si>
  <si>
    <t>200067437</t>
  </si>
  <si>
    <t>CA PROVENCE ALPES AGGLOMÉRATION</t>
  </si>
  <si>
    <t>200068625</t>
  </si>
  <si>
    <t>CC ALPES PROVENCE VERDON - SOURCES DE LUMIÈRE</t>
  </si>
  <si>
    <t>200068765</t>
  </si>
  <si>
    <t>CC DU SISTERONAIS BUËCH</t>
  </si>
  <si>
    <t>200071025</t>
  </si>
  <si>
    <t>CC HAUTE-PROVENCE PAYS DE BANON</t>
  </si>
  <si>
    <t>200071033</t>
  </si>
  <si>
    <t>CC JABRON LURE VANÇON DURANCE</t>
  </si>
  <si>
    <t>200072304</t>
  </si>
  <si>
    <t>CC VALLÉE DE L’UBAYE SERRE-PONÇON</t>
  </si>
  <si>
    <t>240400440</t>
  </si>
  <si>
    <t>CC PAYS FORCALQUIER ET MONTAGNE DE LURE</t>
  </si>
  <si>
    <t>05</t>
  </si>
  <si>
    <t>200067320</t>
  </si>
  <si>
    <t>CC SERRE-PONÇON VAL D’AVANCE</t>
  </si>
  <si>
    <t>200067445</t>
  </si>
  <si>
    <t>CC BUËCH-DÉVOLUY</t>
  </si>
  <si>
    <t>200067452</t>
  </si>
  <si>
    <t>CC DU GUILLESTROIS ET DU QUEYRAS</t>
  </si>
  <si>
    <t>200067742</t>
  </si>
  <si>
    <t>CC SERRE-PONÇON</t>
  </si>
  <si>
    <t>200067825</t>
  </si>
  <si>
    <t>CA GAP-TALLARD-DURANCE</t>
  </si>
  <si>
    <t>200068096</t>
  </si>
  <si>
    <t>CC CHAMPSAUR VALGAUDEMAR</t>
  </si>
  <si>
    <t>240500439</t>
  </si>
  <si>
    <t>CC BRIANCONNAIS</t>
  </si>
  <si>
    <t>240500462</t>
  </si>
  <si>
    <t>CC DU PAYS DES ECRINS</t>
  </si>
  <si>
    <t>06</t>
  </si>
  <si>
    <t>200030195</t>
  </si>
  <si>
    <t>METROPOLE NICE COTE D'AZUR</t>
  </si>
  <si>
    <t>METROPOLE</t>
  </si>
  <si>
    <t>200039857</t>
  </si>
  <si>
    <t>CA DU PAYS DE GRASSE</t>
  </si>
  <si>
    <t>200039915</t>
  </si>
  <si>
    <t>CA DES PAYS DE LERINS</t>
  </si>
  <si>
    <t>200039931</t>
  </si>
  <si>
    <t>CC ALPES D'AZUR</t>
  </si>
  <si>
    <t>240600551</t>
  </si>
  <si>
    <t>CA DE LA RIVIERA</t>
  </si>
  <si>
    <t>240600585</t>
  </si>
  <si>
    <t>CA DE SOPHIA ANTIPOLIS</t>
  </si>
  <si>
    <t>240600593</t>
  </si>
  <si>
    <t>CC DU PAYS DES PAILLONS</t>
  </si>
  <si>
    <t>07</t>
  </si>
  <si>
    <t>200016905</t>
  </si>
  <si>
    <t>CC DU PAYS DE LAMASTRE</t>
  </si>
  <si>
    <t>200039808</t>
  </si>
  <si>
    <t>CDC GORGES DE L'ARDÈCHE</t>
  </si>
  <si>
    <t>200039824</t>
  </si>
  <si>
    <t>CDC ARDECHE DES SOURCES ET VOLCANS</t>
  </si>
  <si>
    <t>200039832</t>
  </si>
  <si>
    <t>CC PAYS DES VANS EN CEVENNES</t>
  </si>
  <si>
    <t>200041366</t>
  </si>
  <si>
    <t>CDC RHONE CRUSSOL</t>
  </si>
  <si>
    <t>200041465</t>
  </si>
  <si>
    <t>CDC VAL EYRIEUX</t>
  </si>
  <si>
    <t>200071405</t>
  </si>
  <si>
    <t>CC ARDECHE-RHONE-COIRON</t>
  </si>
  <si>
    <t>200071413</t>
  </si>
  <si>
    <t>CA PRIVAS CENTRE ARDECHE</t>
  </si>
  <si>
    <t>200072007</t>
  </si>
  <si>
    <t>CC DE LA MONTAGNE D'ARDECHE</t>
  </si>
  <si>
    <t>200072015</t>
  </si>
  <si>
    <t>CA ANNONAY RHONE AGGLO</t>
  </si>
  <si>
    <t>200073096</t>
  </si>
  <si>
    <t>ARCHE AGGLO</t>
  </si>
  <si>
    <t>200073245</t>
  </si>
  <si>
    <t>CC DU BASSIN D'AUBENAS</t>
  </si>
  <si>
    <t>240700302</t>
  </si>
  <si>
    <t>CC DU PAYS DE BEAUME DROBIE</t>
  </si>
  <si>
    <t>240700617</t>
  </si>
  <si>
    <t>CC VAL DE LIGNE</t>
  </si>
  <si>
    <t>240700716</t>
  </si>
  <si>
    <t>CC DU VAL D'AY</t>
  </si>
  <si>
    <t>240700815</t>
  </si>
  <si>
    <t>CC DE BERG ET COIRON</t>
  </si>
  <si>
    <t>240700864</t>
  </si>
  <si>
    <t>CC DU RHONE AUX GORGES DE L'ARDECHE</t>
  </si>
  <si>
    <t>08</t>
  </si>
  <si>
    <t>200041622</t>
  </si>
  <si>
    <t>CC ARDENNES THIÉRACHE</t>
  </si>
  <si>
    <t>200041630</t>
  </si>
  <si>
    <t>ARDENNE MÉTROPOLE</t>
  </si>
  <si>
    <t>200043156</t>
  </si>
  <si>
    <t>CC DU PAYS RETHÉLOIS</t>
  </si>
  <si>
    <t>200067759</t>
  </si>
  <si>
    <t>CC VALLEES ET PLATEAU D'ARDENNE ET ARDENNE METROPOLE</t>
  </si>
  <si>
    <t>240800821</t>
  </si>
  <si>
    <t>CC ARDENNES RIVES DE MEUSE</t>
  </si>
  <si>
    <t>240800847</t>
  </si>
  <si>
    <t>CC DES PORTES DU LUXEMBOURG</t>
  </si>
  <si>
    <t>240800862</t>
  </si>
  <si>
    <t>CC CRETES PREARDENNAISES</t>
  </si>
  <si>
    <t>240800920</t>
  </si>
  <si>
    <t>CC DE L'ARGONNE ARDENNAISE</t>
  </si>
  <si>
    <t>09</t>
  </si>
  <si>
    <t>200044469</t>
  </si>
  <si>
    <t>CC DU PAYS DE MIREPOIX</t>
  </si>
  <si>
    <t>200066223</t>
  </si>
  <si>
    <t>CC ARIZE LÈZE</t>
  </si>
  <si>
    <t>200066231</t>
  </si>
  <si>
    <t>CC DES PORTES D’ARIÈGE PYRÉNÉES</t>
  </si>
  <si>
    <t>200066363</t>
  </si>
  <si>
    <t>CC DE LA HAUTE ARIÈGE</t>
  </si>
  <si>
    <t>200067791</t>
  </si>
  <si>
    <t>CA PAYS FOIX-VARILHES</t>
  </si>
  <si>
    <t>200067940</t>
  </si>
  <si>
    <t>CC COUSERANS-PYRÉNÉES</t>
  </si>
  <si>
    <t>240900431</t>
  </si>
  <si>
    <t>CC DU PAYS DE TARASCON</t>
  </si>
  <si>
    <t>240900464</t>
  </si>
  <si>
    <t>CC PAYS OLMES</t>
  </si>
  <si>
    <t>10</t>
  </si>
  <si>
    <t>200000545</t>
  </si>
  <si>
    <t>CC DES PORTES DE ROMILLY SUR SEINE</t>
  </si>
  <si>
    <t>200006716</t>
  </si>
  <si>
    <t>CC DU NOGENTAIS</t>
  </si>
  <si>
    <t>200040137</t>
  </si>
  <si>
    <t>CC DES LACS DE CHAMPAGNE</t>
  </si>
  <si>
    <t>200066892</t>
  </si>
  <si>
    <t>CC VENDEUVRE-SOULAINES</t>
  </si>
  <si>
    <t>200069003</t>
  </si>
  <si>
    <t>CC DU BARSEQUANAIS EN CHAMPAGNE</t>
  </si>
  <si>
    <t>200069250</t>
  </si>
  <si>
    <t>CA TROYES CHAMPAGNE METROPOLE</t>
  </si>
  <si>
    <t>200070126</t>
  </si>
  <si>
    <t>CC SEINE ET AUBE</t>
  </si>
  <si>
    <t>200071041</t>
  </si>
  <si>
    <t>CC DU CHAOURCOIS ET DU VAL D'ARMANCE</t>
  </si>
  <si>
    <t>200071777</t>
  </si>
  <si>
    <t>CC ARCIS MAILLY RAMERUPT</t>
  </si>
  <si>
    <t>241000223</t>
  </si>
  <si>
    <t>CC FORETS LACS TERRES EN CHAMPAGNE</t>
  </si>
  <si>
    <t>241000405</t>
  </si>
  <si>
    <t>CC REG BAR SUR AUBE</t>
  </si>
  <si>
    <t>241000447</t>
  </si>
  <si>
    <t>CC DU PAYS D’OTHE</t>
  </si>
  <si>
    <t>241000488</t>
  </si>
  <si>
    <t>CC DE L'ORVIN ET DE L'ARDUSSON</t>
  </si>
  <si>
    <t>11</t>
  </si>
  <si>
    <t>200035707</t>
  </si>
  <si>
    <t>CC PIÈGE LAURAGAIS MALEPÈRE</t>
  </si>
  <si>
    <t>200035715</t>
  </si>
  <si>
    <t>CA CARCASSONNE-AGGLO</t>
  </si>
  <si>
    <t>200035855</t>
  </si>
  <si>
    <t>CC CASTELNAUDARY-LAURAGAIS AUDOIS</t>
  </si>
  <si>
    <t>200035863</t>
  </si>
  <si>
    <t>CC DE LA RÉGION LÉZIGNANAISE CORBIÈRES ET MINERVOIS</t>
  </si>
  <si>
    <t>200042463</t>
  </si>
  <si>
    <t>CC DE LA MONTAGNE NOIRE</t>
  </si>
  <si>
    <t>200043776</t>
  </si>
  <si>
    <t>CC DES PYRÉNÉES AUDOISES</t>
  </si>
  <si>
    <t>200071926</t>
  </si>
  <si>
    <t>CC DU LIMOUXIN</t>
  </si>
  <si>
    <t>241100593</t>
  </si>
  <si>
    <t>CA LE GRAND NARBONNE</t>
  </si>
  <si>
    <t>12</t>
  </si>
  <si>
    <t>200067064</t>
  </si>
  <si>
    <t>CC DÉCAZEVILLE COMMUNAUTÉ</t>
  </si>
  <si>
    <t>200067155</t>
  </si>
  <si>
    <t>CC DU SAINT-AFFRICAIN, ROQUEFORT, SEPT VALLONS</t>
  </si>
  <si>
    <t>200067163</t>
  </si>
  <si>
    <t>CC MONTS, RANCE ET ROUGIER</t>
  </si>
  <si>
    <t>200067171</t>
  </si>
  <si>
    <t>CC AUBRAC, CARLADEZ ET VIADÈNE</t>
  </si>
  <si>
    <t>200067478</t>
  </si>
  <si>
    <t>CC COMTAL, LOT ET TRUYÈRE</t>
  </si>
  <si>
    <t>200068484</t>
  </si>
  <si>
    <t>CC DES CAUSSES À L'AUBRAC</t>
  </si>
  <si>
    <t>200068831</t>
  </si>
  <si>
    <t xml:space="preserve">CC PAYS-SEGALI-COMMUNAUTE </t>
  </si>
  <si>
    <t>200069383</t>
  </si>
  <si>
    <t>CC OUEST-AVEYRON-COMMUNAUTÉ</t>
  </si>
  <si>
    <t>241200187</t>
  </si>
  <si>
    <t>CA DE RODEZ-AGGLOMÉRATION</t>
  </si>
  <si>
    <t>241200542</t>
  </si>
  <si>
    <t>CC DU REQUISTANAIS</t>
  </si>
  <si>
    <t>241200567</t>
  </si>
  <si>
    <t>CC DE MILLAU GRANDS CAUSSES</t>
  </si>
  <si>
    <t>241200625</t>
  </si>
  <si>
    <t>CC PAYS RIGNACOIS</t>
  </si>
  <si>
    <t>241200641</t>
  </si>
  <si>
    <t>CC CONQUES MARCILLAC</t>
  </si>
  <si>
    <t>241200658</t>
  </si>
  <si>
    <t>CC DU PAYS DE SALARS</t>
  </si>
  <si>
    <t>241200674</t>
  </si>
  <si>
    <t>CC PLATEAU DE MONTBAZENS</t>
  </si>
  <si>
    <t>241200765</t>
  </si>
  <si>
    <t>CC DE LEVEZOU PARELOUP</t>
  </si>
  <si>
    <t>241200807</t>
  </si>
  <si>
    <t>CC AVEYRON BAS SÉGALA VIAUR</t>
  </si>
  <si>
    <t>241200906</t>
  </si>
  <si>
    <t>CC LARZAC ET VALLÉES</t>
  </si>
  <si>
    <t>241200914</t>
  </si>
  <si>
    <t>CC DE LA MUSE ET DES RASPES DU TARN</t>
  </si>
  <si>
    <t>13</t>
  </si>
  <si>
    <t>200035087</t>
  </si>
  <si>
    <t>CA TERRE DE PROVENCE</t>
  </si>
  <si>
    <t>200054807</t>
  </si>
  <si>
    <t>METROPOLE AIX-MARSEILLE-PROVENCE</t>
  </si>
  <si>
    <t>241300375</t>
  </si>
  <si>
    <t>CC DE LA VALLEE DES BAUX ET DES ALPILLES</t>
  </si>
  <si>
    <t>241300417</t>
  </si>
  <si>
    <t>CA ARLES CRAU CAMARGUE MONTAGNETTE</t>
  </si>
  <si>
    <t>14</t>
  </si>
  <si>
    <t>200065563</t>
  </si>
  <si>
    <t>CC NORMANDIE CABOURG PAYS D'AUGE</t>
  </si>
  <si>
    <t>200065589</t>
  </si>
  <si>
    <t>CC VAL ÈS DUNES</t>
  </si>
  <si>
    <t>200065597</t>
  </si>
  <si>
    <t>CU CAEN LA MER</t>
  </si>
  <si>
    <t>CU</t>
  </si>
  <si>
    <t>200066710</t>
  </si>
  <si>
    <t>CC CINGAL-SUISSE NORMANDE</t>
  </si>
  <si>
    <t>200066728</t>
  </si>
  <si>
    <t>CC VALLÉES DE L'ORNE ET DE L'ODON</t>
  </si>
  <si>
    <t>200066801</t>
  </si>
  <si>
    <t>CC ISIGNY-OMAHA INTERCOM</t>
  </si>
  <si>
    <t>200066827</t>
  </si>
  <si>
    <t>CC DU PAYS DE HONFLEUR-BEUZEVILLE</t>
  </si>
  <si>
    <t>200068799</t>
  </si>
  <si>
    <t>CC INTERCOM DE LA VIRE AU NOIREAU</t>
  </si>
  <si>
    <t>200069516</t>
  </si>
  <si>
    <t>CC SEULLES TERRE ET MER</t>
  </si>
  <si>
    <t>200069524</t>
  </si>
  <si>
    <t>CC PRÉ-BOCAGE INTERCOM</t>
  </si>
  <si>
    <t>200069532</t>
  </si>
  <si>
    <t>CA LISIEUX NORMANDIE</t>
  </si>
  <si>
    <t>241400415</t>
  </si>
  <si>
    <t>CC COEUR COTE FLEURIE</t>
  </si>
  <si>
    <t>241400514</t>
  </si>
  <si>
    <t>COMMUNAUTÉ DE COMMUNES DU PAYS DE FALAISE</t>
  </si>
  <si>
    <t>241400555</t>
  </si>
  <si>
    <t>BAYEUX INTERCOM</t>
  </si>
  <si>
    <t>241400860</t>
  </si>
  <si>
    <t>COMMUNAUTÉ DE COMMUNES CŒUR DE NACRE</t>
  </si>
  <si>
    <t>241400878</t>
  </si>
  <si>
    <t>CC TERRE D'AUGE</t>
  </si>
  <si>
    <t>15</t>
  </si>
  <si>
    <t>200066637</t>
  </si>
  <si>
    <t>HAUTES TERRES COMMUNAUTE</t>
  </si>
  <si>
    <t>200066660</t>
  </si>
  <si>
    <t>SAINT-FLOUR COMMUNAUTÉ</t>
  </si>
  <si>
    <t>200066678</t>
  </si>
  <si>
    <t>CC DE LA CHATAIGNERAIE CANTALIENNE</t>
  </si>
  <si>
    <t>241500230</t>
  </si>
  <si>
    <t>CA BASSIN D'AURILLAC</t>
  </si>
  <si>
    <t>241500255</t>
  </si>
  <si>
    <t>CC PAYS GENTIANE</t>
  </si>
  <si>
    <t>241500271</t>
  </si>
  <si>
    <t>CC DU PAYS DE MAURIAC</t>
  </si>
  <si>
    <t>241501055</t>
  </si>
  <si>
    <t>CC SUMENE ARTENSE</t>
  </si>
  <si>
    <t>241501089</t>
  </si>
  <si>
    <t>CC CERE ET GOUL EN CARLADES</t>
  </si>
  <si>
    <t>241501139</t>
  </si>
  <si>
    <t>CC PAYS DE SALERS</t>
  </si>
  <si>
    <t>16</t>
  </si>
  <si>
    <t>200029734</t>
  </si>
  <si>
    <t>CC DES 4 B</t>
  </si>
  <si>
    <t>200043016</t>
  </si>
  <si>
    <t>CC VAL DE CHARENTE</t>
  </si>
  <si>
    <t>200068914</t>
  </si>
  <si>
    <t>CC LA ROCHEFOUCAULD-PORTE DU PÉRIGORD</t>
  </si>
  <si>
    <t>200070282</t>
  </si>
  <si>
    <t>CC LAVALETTE TUDE DRONNE</t>
  </si>
  <si>
    <t>200070514</t>
  </si>
  <si>
    <t>CA DU GRAND COGNAC</t>
  </si>
  <si>
    <t>200071827</t>
  </si>
  <si>
    <t>CA DU GRAND-ANGOULEME</t>
  </si>
  <si>
    <t>200072023</t>
  </si>
  <si>
    <t>CC COEUR DE CHARENTE</t>
  </si>
  <si>
    <t>200072049</t>
  </si>
  <si>
    <t>CC DE CHARENTE LIMOUSINE</t>
  </si>
  <si>
    <t>241600303</t>
  </si>
  <si>
    <t>CC DU ROUILLACAIS</t>
  </si>
  <si>
    <t>17</t>
  </si>
  <si>
    <t>200036473</t>
  </si>
  <si>
    <t>SAINTES - GRANDES RIVES - L'AGGLO</t>
  </si>
  <si>
    <t>200041499</t>
  </si>
  <si>
    <t>CC AUNIS ATLANTIQUE</t>
  </si>
  <si>
    <t>200041523</t>
  </si>
  <si>
    <t>CC DE LA HAUTE SAINTONGE</t>
  </si>
  <si>
    <t>200041614</t>
  </si>
  <si>
    <t>CC AUNIS SUD</t>
  </si>
  <si>
    <t>200041689</t>
  </si>
  <si>
    <t>VALS DE SAINTONGE COMMUNAUTE</t>
  </si>
  <si>
    <t>200041762</t>
  </si>
  <si>
    <t>CA ROCHEFORT OCEAN</t>
  </si>
  <si>
    <t>241700434</t>
  </si>
  <si>
    <t>CA LA ROCHELLE</t>
  </si>
  <si>
    <t>241700459</t>
  </si>
  <si>
    <t>CC ILE DE RE</t>
  </si>
  <si>
    <t>241700517</t>
  </si>
  <si>
    <t>CC COEUR DE SAINTONGE</t>
  </si>
  <si>
    <t>241700624</t>
  </si>
  <si>
    <t>CC ILE D'OLERON</t>
  </si>
  <si>
    <t>241700632</t>
  </si>
  <si>
    <t>COMMUNAUTE DE COMMUNES DE GEMOZAC ET DE LA SAINTONGE VITICOLE</t>
  </si>
  <si>
    <t>241700640</t>
  </si>
  <si>
    <t>CA ROYAN ATLANTIQUE</t>
  </si>
  <si>
    <t>241700699</t>
  </si>
  <si>
    <t>CC DU BASSIN DE MARENNES</t>
  </si>
  <si>
    <t>18</t>
  </si>
  <si>
    <t>200000933</t>
  </si>
  <si>
    <t>CC SAULDRE ET SOLOGNE</t>
  </si>
  <si>
    <t>200007177</t>
  </si>
  <si>
    <t>CC DU PAYS DE NERONDES</t>
  </si>
  <si>
    <t>200011781</t>
  </si>
  <si>
    <t>CC DES PORTES DU BERRY, ENTRE LOIRE ET VAL D'AUBOIS</t>
  </si>
  <si>
    <t>200027076</t>
  </si>
  <si>
    <t>CC ARNON BOISCHAUT CHER</t>
  </si>
  <si>
    <t>200032514</t>
  </si>
  <si>
    <t>CC BERRY LOIRE VAUVISE</t>
  </si>
  <si>
    <t>200036135</t>
  </si>
  <si>
    <t>CC CŒUR DE FRANCE</t>
  </si>
  <si>
    <t>200049484</t>
  </si>
  <si>
    <t>CC BERRY GRAND SUD</t>
  </si>
  <si>
    <t>200066330</t>
  </si>
  <si>
    <t>CC TERRES DU HAUT BERRY</t>
  </si>
  <si>
    <t>200069227</t>
  </si>
  <si>
    <t>CC PAYS FORT, SANCERROIS, VAL DE LOIRE</t>
  </si>
  <si>
    <t>200070571</t>
  </si>
  <si>
    <t>CC CŒUR DE BERRY</t>
  </si>
  <si>
    <t>200090561</t>
  </si>
  <si>
    <t>CC VIERZON-SOLOGNE-BERRY</t>
  </si>
  <si>
    <t>241800374</t>
  </si>
  <si>
    <t>CC DE LA SEPTAINE</t>
  </si>
  <si>
    <t>241800424</t>
  </si>
  <si>
    <t>CC DU DUNOIS</t>
  </si>
  <si>
    <t>241800432</t>
  </si>
  <si>
    <t>CC DES TROIS PROVINCES</t>
  </si>
  <si>
    <t>241800457</t>
  </si>
  <si>
    <t>CC FERCHER</t>
  </si>
  <si>
    <t>241800507</t>
  </si>
  <si>
    <t>CA BOURGES PLUS</t>
  </si>
  <si>
    <t>19</t>
  </si>
  <si>
    <t>200043172</t>
  </si>
  <si>
    <t>CA DU BASSIN DE BRIVE</t>
  </si>
  <si>
    <t>200066603</t>
  </si>
  <si>
    <t>CC DU PAYS DE LUBERSAC-POMPADOUR</t>
  </si>
  <si>
    <t>200066645</t>
  </si>
  <si>
    <t>COMMUNAUTE DE COMMUNES VEZERE MONEDIERES MILLESOURCES</t>
  </si>
  <si>
    <t>200066744</t>
  </si>
  <si>
    <t>CC HAUTE-CORREZE COMMUNAUTE</t>
  </si>
  <si>
    <t>200066751</t>
  </si>
  <si>
    <t>COMMUNAUTE DE COMMUNES XAINTRIE VAL’DORDOGNE</t>
  </si>
  <si>
    <t>200066769</t>
  </si>
  <si>
    <t>COMMUNAUTE DE COMMUNES MIDI CORREZIEN</t>
  </si>
  <si>
    <t>241900133</t>
  </si>
  <si>
    <t>CC DE VENTADOUR EGLETONS MONEDIERES</t>
  </si>
  <si>
    <t>241927201</t>
  </si>
  <si>
    <t>CA TULLE AGGLO</t>
  </si>
  <si>
    <t>241927243</t>
  </si>
  <si>
    <t>CC DU PAYS D'UZERCHE</t>
  </si>
  <si>
    <t>2A</t>
  </si>
  <si>
    <t>200038958</t>
  </si>
  <si>
    <t>CC DE LA PIEVE DE L'ORNANO</t>
  </si>
  <si>
    <t>200040764</t>
  </si>
  <si>
    <t>CC DU SUD CORSE</t>
  </si>
  <si>
    <t>200067049</t>
  </si>
  <si>
    <t>CC SPELUNCA-LIAMONE</t>
  </si>
  <si>
    <t>242000495</t>
  </si>
  <si>
    <t>CC DE L'ALTA ROCCA</t>
  </si>
  <si>
    <t>242000503</t>
  </si>
  <si>
    <t>CC CELAVU-PRUNELLI</t>
  </si>
  <si>
    <t>242010056</t>
  </si>
  <si>
    <t>CA DU PAYS AJACCIEN</t>
  </si>
  <si>
    <t>242010130</t>
  </si>
  <si>
    <t>CC DU SARTENAIS VALINCO</t>
  </si>
  <si>
    <t>2B</t>
  </si>
  <si>
    <t>200015162</t>
  </si>
  <si>
    <t>CC DE L'ORIENTE</t>
  </si>
  <si>
    <t>200033827</t>
  </si>
  <si>
    <t>CC DE FIUM'ORBU CASTELLU</t>
  </si>
  <si>
    <t>200034205</t>
  </si>
  <si>
    <t>CC DE LA COSTA VERDE</t>
  </si>
  <si>
    <t>200036499</t>
  </si>
  <si>
    <t>CC DE MARANA-GOLO</t>
  </si>
  <si>
    <t>200042943</t>
  </si>
  <si>
    <t>CC DU CAP CORSE</t>
  </si>
  <si>
    <t>200073104</t>
  </si>
  <si>
    <t>CC DE L'ILE ROUSSE-BALAGNE</t>
  </si>
  <si>
    <t>200073120</t>
  </si>
  <si>
    <t>CC NEBBIU-CONCA D'ORO</t>
  </si>
  <si>
    <t>200073138</t>
  </si>
  <si>
    <t>CC PASQUALE PAOLI</t>
  </si>
  <si>
    <t>200073252</t>
  </si>
  <si>
    <t>CC CASTAGNICCIA- CASINCA</t>
  </si>
  <si>
    <t>242000354</t>
  </si>
  <si>
    <t>CA DE BASTIA</t>
  </si>
  <si>
    <t>242020071</t>
  </si>
  <si>
    <t>CC DU CENTRE CORSE</t>
  </si>
  <si>
    <t>242020105</t>
  </si>
  <si>
    <t>CC DE CALVI BALAGNE</t>
  </si>
  <si>
    <t>21</t>
  </si>
  <si>
    <t>200000925</t>
  </si>
  <si>
    <t>CC DE LA PLAINE DIJONNAISE</t>
  </si>
  <si>
    <t>200006682</t>
  </si>
  <si>
    <t>CA BEAUNE CHAGNY NOLAY</t>
  </si>
  <si>
    <t>200039055</t>
  </si>
  <si>
    <t>CC OUCHE ET MONTAGNE</t>
  </si>
  <si>
    <t>200039063</t>
  </si>
  <si>
    <t>CC FORETS, SEINE ET SUZON</t>
  </si>
  <si>
    <t>200069540</t>
  </si>
  <si>
    <t>CC NORGE ET TILLE</t>
  </si>
  <si>
    <t>200070894</t>
  </si>
  <si>
    <t>CC DE GEVREY-CHAMBERTIN ET DE NUITS-ST-GEORGES</t>
  </si>
  <si>
    <t>200070902</t>
  </si>
  <si>
    <t>CC AUXONNE PONTAILLER VAL DE SAÔNE</t>
  </si>
  <si>
    <t>200070910</t>
  </si>
  <si>
    <t>CC TILLE ET VENELLE</t>
  </si>
  <si>
    <t>200071017</t>
  </si>
  <si>
    <t>CC DES TERRES D'AUXOIS</t>
  </si>
  <si>
    <t>200071173</t>
  </si>
  <si>
    <t>CC DU PAYS ARNAY LIERNAIS</t>
  </si>
  <si>
    <t>200071207</t>
  </si>
  <si>
    <t>CC DE POUILLY EN AUXOIS / BLIGNY SUR OUCHE</t>
  </si>
  <si>
    <t>200072825</t>
  </si>
  <si>
    <t>CC MIREBELLOIS ET FONTENOIS</t>
  </si>
  <si>
    <t>242100154</t>
  </si>
  <si>
    <t>CC DES VALLEES DE LA TILLE ET DE L'IGNON</t>
  </si>
  <si>
    <t>242100410</t>
  </si>
  <si>
    <t xml:space="preserve">DIJON MÉTROPOLE </t>
  </si>
  <si>
    <t>242101434</t>
  </si>
  <si>
    <t>CC DU PAYS CHATILLONNAIS</t>
  </si>
  <si>
    <t>242101442</t>
  </si>
  <si>
    <t>CC DE SAULIEU-MORVAN</t>
  </si>
  <si>
    <t>242101459</t>
  </si>
  <si>
    <t>CC DU PAYS D'ALESIA ET DE LA SEINE</t>
  </si>
  <si>
    <t>242101491</t>
  </si>
  <si>
    <t>CC DU MONTBARDOIS</t>
  </si>
  <si>
    <t>242101509</t>
  </si>
  <si>
    <t>CC RIVES DE SAÔNE</t>
  </si>
  <si>
    <t>22</t>
  </si>
  <si>
    <t>200065928</t>
  </si>
  <si>
    <t>LANNION-TREGOR COMMUNAUTE</t>
  </si>
  <si>
    <t>200067460</t>
  </si>
  <si>
    <t>LOUDEAC COMMUNAUTE-BRETAGNE CENTRE</t>
  </si>
  <si>
    <t>200067981</t>
  </si>
  <si>
    <t>GUINGAMP-PAIMPOL AGGLOMÉRATION</t>
  </si>
  <si>
    <t>200068989</t>
  </si>
  <si>
    <t>DINAN AGGLOMERATION</t>
  </si>
  <si>
    <t>200069086</t>
  </si>
  <si>
    <t>LEFF ARMOR COMMUNAUTE</t>
  </si>
  <si>
    <t>200069391</t>
  </si>
  <si>
    <t>LAMBALLE TERRE ET MER</t>
  </si>
  <si>
    <t>200069409</t>
  </si>
  <si>
    <t>SAINT-BRIEUC ARMOR AGGLOMERATION</t>
  </si>
  <si>
    <t>242200715</t>
  </si>
  <si>
    <t>CC KREIZ-BREIZH</t>
  </si>
  <si>
    <t>23</t>
  </si>
  <si>
    <t>200034825</t>
  </si>
  <si>
    <t>CA DU GRAND GUERET</t>
  </si>
  <si>
    <t>200041556</t>
  </si>
  <si>
    <t>CC LES PORTES DE LA CREUSE EN MARCHE</t>
  </si>
  <si>
    <t>200044014</t>
  </si>
  <si>
    <t>CC CREUSE GRAND SUD</t>
  </si>
  <si>
    <t>200067189</t>
  </si>
  <si>
    <t>COMMUNAUTÉ DE COMMUNES CREUSE SUD OUEST</t>
  </si>
  <si>
    <t>200067544</t>
  </si>
  <si>
    <t>COMMUNAUTÉ DE COMMUNES CREUSE CONFLUENCE</t>
  </si>
  <si>
    <t>200067593</t>
  </si>
  <si>
    <t>CC MARCHE ET COMBRAILLE EN AQUITAINE</t>
  </si>
  <si>
    <t>242300135</t>
  </si>
  <si>
    <t>CC DU PAYS SOSTRANIEN</t>
  </si>
  <si>
    <t>242320000</t>
  </si>
  <si>
    <t>CC BÉNÉVENT-GRAND-BOURG</t>
  </si>
  <si>
    <t>242320109</t>
  </si>
  <si>
    <t>CC DU PAYS DUNOIS</t>
  </si>
  <si>
    <t>24</t>
  </si>
  <si>
    <t>200027217</t>
  </si>
  <si>
    <t>CC SARLAT PERIGORD NOIR</t>
  </si>
  <si>
    <t>200034197</t>
  </si>
  <si>
    <t>CC MONTAIGNE MONTRAVEL ET GURSON</t>
  </si>
  <si>
    <t>200034833</t>
  </si>
  <si>
    <t>CC DES BASTIDES DORDOGNE-PÉRIGORD</t>
  </si>
  <si>
    <t>200040095</t>
  </si>
  <si>
    <t>CC ISLE, VERN, SALEMBRE EN PÉRIGORD</t>
  </si>
  <si>
    <t>200040384</t>
  </si>
  <si>
    <t>CC ISLE DOUBLE LANDAIS</t>
  </si>
  <si>
    <t>200040392</t>
  </si>
  <si>
    <t>CA LE GRAND PERIGUEUX</t>
  </si>
  <si>
    <t>200040400</t>
  </si>
  <si>
    <t>CC DU PERIGORD RIBERACOIS</t>
  </si>
  <si>
    <t>200040830</t>
  </si>
  <si>
    <t>CC DU PAYS DE FÉNELON</t>
  </si>
  <si>
    <t>200040889</t>
  </si>
  <si>
    <t>CC PORTE SUD PERIGORD</t>
  </si>
  <si>
    <t>200041051</t>
  </si>
  <si>
    <t>CC VALLÉE DE LA DORDOGNE ET FORÊT BESSÈDE</t>
  </si>
  <si>
    <t>200041150</t>
  </si>
  <si>
    <t>CC TERRASSONNAIS HAUT PERIGORD NOIR</t>
  </si>
  <si>
    <t>200041168</t>
  </si>
  <si>
    <t>CC DE LA VALLÉE DE L'HOMME</t>
  </si>
  <si>
    <t>200041440</t>
  </si>
  <si>
    <t>CC DE DOMME-VILLEFRANCHE DU PÉRIGORD</t>
  </si>
  <si>
    <t>200041572</t>
  </si>
  <si>
    <t>CC DRONNE ET BELLE</t>
  </si>
  <si>
    <t>200069094</t>
  </si>
  <si>
    <t>CC ISLE CREMPSE EN PERIGORD</t>
  </si>
  <si>
    <t>200070647</t>
  </si>
  <si>
    <t>CA BERGERACOISE</t>
  </si>
  <si>
    <t>200071819</t>
  </si>
  <si>
    <t>CC DU PERIGORD NONTRONNAIS</t>
  </si>
  <si>
    <t>242400752</t>
  </si>
  <si>
    <t>CC PERIGORD-LIMOUSIN</t>
  </si>
  <si>
    <t>242400935</t>
  </si>
  <si>
    <t>CC DU PAYS DE SAINT AULAYE</t>
  </si>
  <si>
    <t>242401024</t>
  </si>
  <si>
    <t>CC ISLE-LOUE-AUVEZERE EN PERIGORD</t>
  </si>
  <si>
    <t>25</t>
  </si>
  <si>
    <t>200023075</t>
  </si>
  <si>
    <t>CC DU PAYS DE MAICHE</t>
  </si>
  <si>
    <t>200065647</t>
  </si>
  <si>
    <t>PAYS DE MONTBÉLIARD AGGLOMÉRATION</t>
  </si>
  <si>
    <t>200068070</t>
  </si>
  <si>
    <t>CC LOUE LISON</t>
  </si>
  <si>
    <t>200068294</t>
  </si>
  <si>
    <t>CC DES DEUX VALLÉES VERTES</t>
  </si>
  <si>
    <t>200069565</t>
  </si>
  <si>
    <t>COMMUNAUTÉ DE COMMUNES DES LACS ET MONTAGNES DU HAUT-DOUBS</t>
  </si>
  <si>
    <t>242500320</t>
  </si>
  <si>
    <t>CC ENTRE DOUBS ET LOUE</t>
  </si>
  <si>
    <t>242500338</t>
  </si>
  <si>
    <t>CC DU GRAND PONTARLIER</t>
  </si>
  <si>
    <t>242500361</t>
  </si>
  <si>
    <t>GRAND BESANÇON MÉTROPOLE</t>
  </si>
  <si>
    <t>242504116</t>
  </si>
  <si>
    <t>CC DU VAL DE MORTEAU</t>
  </si>
  <si>
    <t>242504181</t>
  </si>
  <si>
    <t>COMMUNAUTÉ DE COMMUNES DES PORTES DU HAUT-DOUBS</t>
  </si>
  <si>
    <t>242504355</t>
  </si>
  <si>
    <t>CC DU PLATEAU DE RUSSEY</t>
  </si>
  <si>
    <t>242504371</t>
  </si>
  <si>
    <t>CC DU PAYS DE SANCEY-BELLEHERBE</t>
  </si>
  <si>
    <t>242504447</t>
  </si>
  <si>
    <t>CC DOUBS BAUMOIS</t>
  </si>
  <si>
    <t>242504488</t>
  </si>
  <si>
    <t>CC ALTITUDE 800</t>
  </si>
  <si>
    <t>242504496</t>
  </si>
  <si>
    <t>CC DU PLATEAU DE FRASNE ET DU VAL DE DRUGEON</t>
  </si>
  <si>
    <t>26</t>
  </si>
  <si>
    <t>200040459</t>
  </si>
  <si>
    <t>CA MONTELIMAR-AGGLOMERATION</t>
  </si>
  <si>
    <t>200040491</t>
  </si>
  <si>
    <t>CC PORTE DE DRÔMARDÈCHE </t>
  </si>
  <si>
    <t>200040509</t>
  </si>
  <si>
    <t>CC DU CRESTOIS ET DU PAYS DE SAILLANS COEUR DE DRÔME</t>
  </si>
  <si>
    <t>200042901</t>
  </si>
  <si>
    <t>CC DRÔME SUD PROVENCE</t>
  </si>
  <si>
    <t>200067767</t>
  </si>
  <si>
    <t>CC DU ROYANS-VERCORS</t>
  </si>
  <si>
    <t>200068229</t>
  </si>
  <si>
    <t>CC DES BARONNIES EN DRÔME PROVENÇALE</t>
  </si>
  <si>
    <t>200068781</t>
  </si>
  <si>
    <t>CA VALENCE ROMANS AGGLO</t>
  </si>
  <si>
    <t>242600252</t>
  </si>
  <si>
    <t>CC DU VAL DE DRÔME EN BIOVALLÉE</t>
  </si>
  <si>
    <t>242600492</t>
  </si>
  <si>
    <t>CC DIEULEFIT - BOURDEAUX </t>
  </si>
  <si>
    <t>242600534</t>
  </si>
  <si>
    <t>CC DU DIOIS</t>
  </si>
  <si>
    <t>27</t>
  </si>
  <si>
    <t>200065787</t>
  </si>
  <si>
    <t>CC DE PONT AUDEMER / VAL DE RISLE</t>
  </si>
  <si>
    <t>200066017</t>
  </si>
  <si>
    <t>CC LIEUVIN PAYS D'AUGE</t>
  </si>
  <si>
    <t>200066405</t>
  </si>
  <si>
    <t>CC ROUMOIS SEINE</t>
  </si>
  <si>
    <t>200066413</t>
  </si>
  <si>
    <t>CC INTERCOM BERNAY TERRES DE NORMANDIE</t>
  </si>
  <si>
    <t>200066462</t>
  </si>
  <si>
    <t>CC INTERCO NORMANDIE SUD EURE</t>
  </si>
  <si>
    <t>200070142</t>
  </si>
  <si>
    <t>CC LYONS ANDELLE</t>
  </si>
  <si>
    <t>200071454</t>
  </si>
  <si>
    <t>CA EVREUX PORTES DE NORMANDIE</t>
  </si>
  <si>
    <t>200071843</t>
  </si>
  <si>
    <t>CC DU VEXIN NORMAND</t>
  </si>
  <si>
    <t>200072312</t>
  </si>
  <si>
    <t>CA SEINE NORMANDIE AGGLOMERATION</t>
  </si>
  <si>
    <t>200089456</t>
  </si>
  <si>
    <t>CA SEINE-EURE</t>
  </si>
  <si>
    <t>242700276</t>
  </si>
  <si>
    <t>CC DE CONCHES EN OUCHE</t>
  </si>
  <si>
    <t>242700607</t>
  </si>
  <si>
    <t>CC DU PAYS DU NEUBOURG</t>
  </si>
  <si>
    <t>28</t>
  </si>
  <si>
    <t>200006971</t>
  </si>
  <si>
    <t>CC DU PERCHE</t>
  </si>
  <si>
    <t>200033181</t>
  </si>
  <si>
    <t>CA DE CHARTRES METROPOLE</t>
  </si>
  <si>
    <t>200040277</t>
  </si>
  <si>
    <t>CA DU PAYS DE DREUX</t>
  </si>
  <si>
    <t>200058360</t>
  </si>
  <si>
    <t>CC ENTRE BEAUCE ET PERCHE</t>
  </si>
  <si>
    <t>200069912</t>
  </si>
  <si>
    <t>CC FORÊTS DU PERCHE</t>
  </si>
  <si>
    <t>200069953</t>
  </si>
  <si>
    <t>CC DES PORTES EURÉLIENNES D’ILE-DE-FRANCE</t>
  </si>
  <si>
    <t>200069961</t>
  </si>
  <si>
    <t>CC GRAND CHÂTEAUDUN</t>
  </si>
  <si>
    <t>200070159</t>
  </si>
  <si>
    <t>CC COEUR DE BEAUCE</t>
  </si>
  <si>
    <t>200070167</t>
  </si>
  <si>
    <t>CC TERRES DE PERCHE</t>
  </si>
  <si>
    <t>242852465</t>
  </si>
  <si>
    <t>CC BONNEVALAIS</t>
  </si>
  <si>
    <t>29</t>
  </si>
  <si>
    <t>200066868</t>
  </si>
  <si>
    <t>CC PRESQU'ILE DE CROZON-AULNE MARITIME</t>
  </si>
  <si>
    <t>200067072</t>
  </si>
  <si>
    <t>CC HAUT-LEON COMMUNAUTE</t>
  </si>
  <si>
    <t>200067197</t>
  </si>
  <si>
    <t>CC MONTS D'ARREE COMMUNAUTE</t>
  </si>
  <si>
    <t>200067247</t>
  </si>
  <si>
    <t>CC PLEYBEN-CHATEAULIN-PORZAY</t>
  </si>
  <si>
    <t>200068120</t>
  </si>
  <si>
    <t>CA QUIMPER BRETAGNE OCCIDENTALE</t>
  </si>
  <si>
    <t>242900074</t>
  </si>
  <si>
    <t>CC DU PAYS D'IROISE</t>
  </si>
  <si>
    <t>242900314</t>
  </si>
  <si>
    <t>BREST METROPOLE</t>
  </si>
  <si>
    <t>242900553</t>
  </si>
  <si>
    <t>CC DU PAYS DES ABERS</t>
  </si>
  <si>
    <t>242900561</t>
  </si>
  <si>
    <t>CC DE HAUTE CORNOUAILLE</t>
  </si>
  <si>
    <t>242900629</t>
  </si>
  <si>
    <t>CC CAP SIZUN-POINTE DU RAZ</t>
  </si>
  <si>
    <t>242900645</t>
  </si>
  <si>
    <t>DOUARNENEZ COMMUNAUTÉ</t>
  </si>
  <si>
    <t>242900660</t>
  </si>
  <si>
    <t>CC DU PAYS FOUESNANTAIS</t>
  </si>
  <si>
    <t>242900694</t>
  </si>
  <si>
    <t>CA QUIMPERLE COMMUNAUTE</t>
  </si>
  <si>
    <t>242900702</t>
  </si>
  <si>
    <t>CC DU PAYS BIGOUDEN SUD</t>
  </si>
  <si>
    <t>242900710</t>
  </si>
  <si>
    <t>CC DU HAUT PAYS BIGOUDEN</t>
  </si>
  <si>
    <t>242900744</t>
  </si>
  <si>
    <t>CC POHER COMMUNAUTE</t>
  </si>
  <si>
    <t>242900751</t>
  </si>
  <si>
    <t>CC PAYS DE LANDIVISIAU</t>
  </si>
  <si>
    <t>242900769</t>
  </si>
  <si>
    <t>CONCARNEAU-CORNOUAILLE AGGLOMERATION</t>
  </si>
  <si>
    <t>242900793</t>
  </si>
  <si>
    <t>COMMUNAUTE LESNEVEN COTE DES LEGENDES</t>
  </si>
  <si>
    <t>242900801</t>
  </si>
  <si>
    <t>CA DU PAYS DE LANDERNEAU-DAOULAS</t>
  </si>
  <si>
    <t>242900835</t>
  </si>
  <si>
    <t>CA MORLAIX-COMMUNAUTE</t>
  </si>
  <si>
    <t>30</t>
  </si>
  <si>
    <t>200034379</t>
  </si>
  <si>
    <t>CC PAYS D'UZES</t>
  </si>
  <si>
    <t>200034411</t>
  </si>
  <si>
    <t>CC DU PIEMONT CEVENOL</t>
  </si>
  <si>
    <t>200034601</t>
  </si>
  <si>
    <t>CC CAUSSES AIGOUAL CEVENNES</t>
  </si>
  <si>
    <t>200034692</t>
  </si>
  <si>
    <t>CA DU GARD RHODANIEN</t>
  </si>
  <si>
    <t>200035129</t>
  </si>
  <si>
    <t>CC CÈZE CÉVENNES</t>
  </si>
  <si>
    <t>200066918</t>
  </si>
  <si>
    <t>CA ALES AGGLOMERATION</t>
  </si>
  <si>
    <t>243000270</t>
  </si>
  <si>
    <t>CC DU PAYS VIGANAIS</t>
  </si>
  <si>
    <t>243000296</t>
  </si>
  <si>
    <t>CC PAYS DE SOMMIERES</t>
  </si>
  <si>
    <t>243000569</t>
  </si>
  <si>
    <t>CC DU RHÔNY VISTRE VIDOURLE</t>
  </si>
  <si>
    <t>243000585</t>
  </si>
  <si>
    <t>CC BEAUCAIRE TERRE D'ARGENCE</t>
  </si>
  <si>
    <t>243000593</t>
  </si>
  <si>
    <t>CC DE PETITE CAMARGUE</t>
  </si>
  <si>
    <t>243000643</t>
  </si>
  <si>
    <t>CA DE NIMES METROPOLE</t>
  </si>
  <si>
    <t>243000650</t>
  </si>
  <si>
    <t>CC TERRE DE CAMARGUE</t>
  </si>
  <si>
    <t>243000684</t>
  </si>
  <si>
    <t>CC DU PONT DU GARD</t>
  </si>
  <si>
    <t>31</t>
  </si>
  <si>
    <t>200034957</t>
  </si>
  <si>
    <t>CC DU FRONTONNAIS</t>
  </si>
  <si>
    <t>200066819</t>
  </si>
  <si>
    <t>CC DU VOLVESTRE</t>
  </si>
  <si>
    <t>200068641</t>
  </si>
  <si>
    <t>CA LE MURETAIN AGGLO</t>
  </si>
  <si>
    <t>200068807</t>
  </si>
  <si>
    <t>CC DU BASSIN AUTERIVAIN HAUT-GARONNAIS</t>
  </si>
  <si>
    <t>200068815</t>
  </si>
  <si>
    <t>CC COEUR DE GARONNE</t>
  </si>
  <si>
    <t>200071298</t>
  </si>
  <si>
    <t>CC DES TERRES DU LAURAGAIS</t>
  </si>
  <si>
    <t>200071314</t>
  </si>
  <si>
    <t>CC DES HAUTS TOLOSANS</t>
  </si>
  <si>
    <t>200072635</t>
  </si>
  <si>
    <t>CC PYRÉNÉES HAUT GARONNAISES</t>
  </si>
  <si>
    <t>200072643</t>
  </si>
  <si>
    <t>CC COEUR ET COTEAUX DU COMMINGES</t>
  </si>
  <si>
    <t>200073146</t>
  </si>
  <si>
    <t>CC CAGIRE GARONNE SALAT</t>
  </si>
  <si>
    <t>243100518</t>
  </si>
  <si>
    <t>TOULOUSE MÉTROPOLE</t>
  </si>
  <si>
    <t>243100567</t>
  </si>
  <si>
    <t>CC AUX SOURCES DU CANAL DU MIDI</t>
  </si>
  <si>
    <t>243100633</t>
  </si>
  <si>
    <t>CA DU SICOVAL</t>
  </si>
  <si>
    <t>243100732</t>
  </si>
  <si>
    <t>CC DES COTEAUX DU GIROU</t>
  </si>
  <si>
    <t>243100773</t>
  </si>
  <si>
    <t>CC VAL'AÏGO</t>
  </si>
  <si>
    <t>243100781</t>
  </si>
  <si>
    <t>CC LE GRAND OUEST TOULOUSAIN</t>
  </si>
  <si>
    <t>243100815</t>
  </si>
  <si>
    <t>CC DES COTEAUX BELLEVUE</t>
  </si>
  <si>
    <t>32</t>
  </si>
  <si>
    <t>200023620</t>
  </si>
  <si>
    <t>CC DE LA GASCOGNE TOULOUSAINE</t>
  </si>
  <si>
    <t>200034726</t>
  </si>
  <si>
    <t>CC BASTIDES DE LOMAGNE</t>
  </si>
  <si>
    <t>200035632</t>
  </si>
  <si>
    <t>ARMAGNAC ADOUR</t>
  </si>
  <si>
    <t>200035756</t>
  </si>
  <si>
    <t>ASTARAC ARROS EN GASCOGNE</t>
  </si>
  <si>
    <t>200042372</t>
  </si>
  <si>
    <t>CC DES CÔTEAUX ARRATS GIMONE</t>
  </si>
  <si>
    <t>200066926</t>
  </si>
  <si>
    <t>CA GRAND AUCH COEUR DE GASCOGNE</t>
  </si>
  <si>
    <t>200072320</t>
  </si>
  <si>
    <t>CC VAL DE GERS</t>
  </si>
  <si>
    <t>243200391</t>
  </si>
  <si>
    <t>CC LA LOMAGNE GERSOISE</t>
  </si>
  <si>
    <t>243200409</t>
  </si>
  <si>
    <t>CC LE BAS ARMAGNAC</t>
  </si>
  <si>
    <t>243200417</t>
  </si>
  <si>
    <t>CC TENAREZE</t>
  </si>
  <si>
    <t>243200425</t>
  </si>
  <si>
    <t>CC COEUR D'ASTARAC EN GASCOGNE</t>
  </si>
  <si>
    <t>243200458</t>
  </si>
  <si>
    <t>CC DU GRAND ARMAGNAC</t>
  </si>
  <si>
    <t>243200508</t>
  </si>
  <si>
    <t>CC BASTIDES ET VALLONS DU GERS</t>
  </si>
  <si>
    <t>243200599</t>
  </si>
  <si>
    <t>CC SAVES</t>
  </si>
  <si>
    <t>243200607</t>
  </si>
  <si>
    <t>CC D'ARTAGNAN DE FEZENSAC</t>
  </si>
  <si>
    <t>33</t>
  </si>
  <si>
    <t>200023794</t>
  </si>
  <si>
    <t>CC DE BLAYE</t>
  </si>
  <si>
    <t>200035533</t>
  </si>
  <si>
    <t>CC DU GRAND ST-EMILIONNAIS</t>
  </si>
  <si>
    <t>200043974</t>
  </si>
  <si>
    <t>CC DU SUD GIRONDE</t>
  </si>
  <si>
    <t>200043982</t>
  </si>
  <si>
    <t>CC DU BAZADAIS</t>
  </si>
  <si>
    <t>200044394</t>
  </si>
  <si>
    <t>CC DU REOLAIS SUD GIRONDE</t>
  </si>
  <si>
    <t>200069581</t>
  </si>
  <si>
    <t>CC CONVERGENCE GARONNE</t>
  </si>
  <si>
    <t>200069599</t>
  </si>
  <si>
    <t>CC RURALES DE L'ENTRE-DEUX-MERS</t>
  </si>
  <si>
    <t>200069995</t>
  </si>
  <si>
    <t>CC MEDOC CŒUR DE PRESQU’ILE</t>
  </si>
  <si>
    <t>200070092</t>
  </si>
  <si>
    <t>CA DU LIBOURNAIS</t>
  </si>
  <si>
    <t>200070720</t>
  </si>
  <si>
    <t>CC MEDOC ATLANTIQUE</t>
  </si>
  <si>
    <t>243300316</t>
  </si>
  <si>
    <t>BORDEAUX MÉTROPOLE</t>
  </si>
  <si>
    <t>243300563</t>
  </si>
  <si>
    <t>CA BASSIN D'ARCACHON SUD POLE ATLANTIQUE</t>
  </si>
  <si>
    <t>243300811</t>
  </si>
  <si>
    <t>CC L'ESTUAIRE</t>
  </si>
  <si>
    <t>243301165</t>
  </si>
  <si>
    <t>CC JALLE-EAU BOURDE</t>
  </si>
  <si>
    <t>243301181</t>
  </si>
  <si>
    <t>CC LATITUDE NORD GIRONDE</t>
  </si>
  <si>
    <t>243301215</t>
  </si>
  <si>
    <t>CC DU CREONNAIS</t>
  </si>
  <si>
    <t>243301223</t>
  </si>
  <si>
    <t>GRAND CUBZAGUAIS COMMUNAUTE DE COMMUNES</t>
  </si>
  <si>
    <t>243301249</t>
  </si>
  <si>
    <t>CC LES RIVES DE LA LAURENCE</t>
  </si>
  <si>
    <t>243301264</t>
  </si>
  <si>
    <t>CC DE MONTESQUIEU</t>
  </si>
  <si>
    <t>243301355</t>
  </si>
  <si>
    <t>CC DES COTEAUX BORDELAIS</t>
  </si>
  <si>
    <t>243301371</t>
  </si>
  <si>
    <t>CC DU PAYS FOYEN</t>
  </si>
  <si>
    <t>243301389</t>
  </si>
  <si>
    <t>CC MEDULLIENNE</t>
  </si>
  <si>
    <t>243301397</t>
  </si>
  <si>
    <t>CC DU FRONSADAIS</t>
  </si>
  <si>
    <t>243301405</t>
  </si>
  <si>
    <t>CC DU VAL DE L'EYRE</t>
  </si>
  <si>
    <t>243301439</t>
  </si>
  <si>
    <t>CC DES PORTES DE L'ENTRE DEUX MER</t>
  </si>
  <si>
    <t>243301447</t>
  </si>
  <si>
    <t>CC MEDOC ESTUAIRE</t>
  </si>
  <si>
    <t>243301454</t>
  </si>
  <si>
    <t>CC CASTILLON PUJOLS</t>
  </si>
  <si>
    <t>243301504</t>
  </si>
  <si>
    <t>CA DU BASSIN D'ARCACHON NORD</t>
  </si>
  <si>
    <t>34</t>
  </si>
  <si>
    <t>200017341</t>
  </si>
  <si>
    <t>CC LODEVOIS ET LARZAC</t>
  </si>
  <si>
    <t>200022986</t>
  </si>
  <si>
    <t>CC DU GRAND PIC SAINT-LOUP</t>
  </si>
  <si>
    <t>200042646</t>
  </si>
  <si>
    <t>GRAND ORB CC EN LANGUEDOC</t>
  </si>
  <si>
    <t>200042653</t>
  </si>
  <si>
    <t>CC SUD-HÉRAULT</t>
  </si>
  <si>
    <t>200066348</t>
  </si>
  <si>
    <t>CC DU MINERVOIS AU CAROUX</t>
  </si>
  <si>
    <t>200066355</t>
  </si>
  <si>
    <t>SETE AGGLOPOLE MEDITERRANEE</t>
  </si>
  <si>
    <t>200071058</t>
  </si>
  <si>
    <t>CC LES AVANT-MONTS</t>
  </si>
  <si>
    <t>243400017</t>
  </si>
  <si>
    <t>MONTPELLIER MÉDITERRANÉE MÉTROPOLE</t>
  </si>
  <si>
    <t>243400355</t>
  </si>
  <si>
    <t>CC DU CLERMONTAIS</t>
  </si>
  <si>
    <t>243400470</t>
  </si>
  <si>
    <t>CA DU PAYS DE L'OR</t>
  </si>
  <si>
    <t>243400488</t>
  </si>
  <si>
    <t>CC LA DOMITIENNE</t>
  </si>
  <si>
    <t>243400520</t>
  </si>
  <si>
    <t>CA LUNEL AGGLO</t>
  </si>
  <si>
    <t>243400694</t>
  </si>
  <si>
    <t>CC VALLEE DE L'HERAULT</t>
  </si>
  <si>
    <t>243400736</t>
  </si>
  <si>
    <t>CC DES CEVENNES GANGEOISES ET SUMENOISES</t>
  </si>
  <si>
    <t>243400769</t>
  </si>
  <si>
    <t>CA DE BEZIERS MEDITERRANEE</t>
  </si>
  <si>
    <t>243400819</t>
  </si>
  <si>
    <t>CA HERAULT MEDITERRANEE</t>
  </si>
  <si>
    <t>35</t>
  </si>
  <si>
    <t>200038990</t>
  </si>
  <si>
    <t>CC SAINT MEEN MONTAUBAN</t>
  </si>
  <si>
    <t>200039022</t>
  </si>
  <si>
    <t>CA VITRE COMMUNAUTE</t>
  </si>
  <si>
    <t>200043990</t>
  </si>
  <si>
    <t>CC VALLONS DE HAUTE-BRETAGNE COMMUNAUTE</t>
  </si>
  <si>
    <t>200070662</t>
  </si>
  <si>
    <t>CC BRETAGNE PORTE DE LOIRE COMMUNAUTÉ</t>
  </si>
  <si>
    <t>200070670</t>
  </si>
  <si>
    <t>CC DU PAYS DE DOL ET DE LA BAIE DU MONT ST MICHEL</t>
  </si>
  <si>
    <t>200070688</t>
  </si>
  <si>
    <t>CC COUESNON MARCHES DE BRETAGNE</t>
  </si>
  <si>
    <t>200072452</t>
  </si>
  <si>
    <t>CA FOUGERES AGGLOMERATION</t>
  </si>
  <si>
    <t>243500139</t>
  </si>
  <si>
    <t>RENNES MÉTROPOLE</t>
  </si>
  <si>
    <t>243500550</t>
  </si>
  <si>
    <t>CC MONTFORT COMMUNAUTE</t>
  </si>
  <si>
    <t>243500618</t>
  </si>
  <si>
    <t>CC DE BROCÉLIANDE</t>
  </si>
  <si>
    <t>243500634</t>
  </si>
  <si>
    <t>ROCHE AUX FÉES COMMUNAUTÉ</t>
  </si>
  <si>
    <t>243500659</t>
  </si>
  <si>
    <t>PAYS DE CHATEAUGIRON COMMUNAUTE</t>
  </si>
  <si>
    <t>243500667</t>
  </si>
  <si>
    <t>CC DU VAL D'ILLE-AUBIGNÉ</t>
  </si>
  <si>
    <t>243500725</t>
  </si>
  <si>
    <t>CC COTE D'EMERAUDE</t>
  </si>
  <si>
    <t>243500733</t>
  </si>
  <si>
    <t>CC BRETAGNE ROMANTIQUE</t>
  </si>
  <si>
    <t>243500741</t>
  </si>
  <si>
    <t>REDON AGGLOMÉRATION</t>
  </si>
  <si>
    <t>243500774</t>
  </si>
  <si>
    <t>CC LIFFRÉ-CORMIER COMMUNAUTÉ</t>
  </si>
  <si>
    <t>243500782</t>
  </si>
  <si>
    <t>CA ST MALO AGGLOMERATION</t>
  </si>
  <si>
    <t>36</t>
  </si>
  <si>
    <t>200007052</t>
  </si>
  <si>
    <t>CC DE LA MARCHE BERRICHONNE</t>
  </si>
  <si>
    <t>200018521</t>
  </si>
  <si>
    <t>CC DU VAL DE BOUZANNE</t>
  </si>
  <si>
    <t>200035137</t>
  </si>
  <si>
    <t>CC MARCHE OCCITANE - VAL D'ANGLIN</t>
  </si>
  <si>
    <t>200035848</t>
  </si>
  <si>
    <t>CC DU CHÂTILLONNAIS EN BERRY</t>
  </si>
  <si>
    <t>200040558</t>
  </si>
  <si>
    <t>CC ECUEILLÉ-VALENÇAY</t>
  </si>
  <si>
    <t>200068872</t>
  </si>
  <si>
    <t>CC ÉGUZON - ARGENTON - VALLÉE DE LA CREUSE</t>
  </si>
  <si>
    <t>200068880</t>
  </si>
  <si>
    <t>CC CHAMPAGNE BOISCHAUTS</t>
  </si>
  <si>
    <t>243600202</t>
  </si>
  <si>
    <t>CC CHABRIS PAYS DE BAZELLE</t>
  </si>
  <si>
    <t>243600236</t>
  </si>
  <si>
    <t>CC PAYS ISSOUDUN</t>
  </si>
  <si>
    <t>243600293</t>
  </si>
  <si>
    <t>CC LEVROUX BOISCHAUT CHAMPAGNE</t>
  </si>
  <si>
    <t>243600301</t>
  </si>
  <si>
    <t>CC VAL DE L'INDRE-BRENNE</t>
  </si>
  <si>
    <t>243600319</t>
  </si>
  <si>
    <t>CC BRENNE - VAL DE CREUSE</t>
  </si>
  <si>
    <t>243600327</t>
  </si>
  <si>
    <t>CHÂTEAUROUX MÉTROPOLE</t>
  </si>
  <si>
    <t>243600343</t>
  </si>
  <si>
    <t>CC COEUR DE BRENNE</t>
  </si>
  <si>
    <t>243600350</t>
  </si>
  <si>
    <t>CC DE LA CHATRE ET DE SAINT SEVERE</t>
  </si>
  <si>
    <t>37</t>
  </si>
  <si>
    <t>200043065</t>
  </si>
  <si>
    <t>CC DU VAL D'AMBOISE</t>
  </si>
  <si>
    <t>200043081</t>
  </si>
  <si>
    <t>CC CHINON VIENNE ET LOIRE</t>
  </si>
  <si>
    <t>200071587</t>
  </si>
  <si>
    <t>CC LOCHES SUD TOURAINE</t>
  </si>
  <si>
    <t>200072650</t>
  </si>
  <si>
    <t>CC TOURAINE VALLÉE DE L’INDRE</t>
  </si>
  <si>
    <t>200072668</t>
  </si>
  <si>
    <t>CC TOURAINE VAL DE VIENNE</t>
  </si>
  <si>
    <t>200072981</t>
  </si>
  <si>
    <t>CC TOURAINE OUEST VAL DE LOIRE</t>
  </si>
  <si>
    <t>200073161</t>
  </si>
  <si>
    <t>CC TOURAINE-EST VALLÉES</t>
  </si>
  <si>
    <t>200073237</t>
  </si>
  <si>
    <t>CC DE GÂTINE-RACAN</t>
  </si>
  <si>
    <t>243700499</t>
  </si>
  <si>
    <t>CC DU CASTELRENAUDAIS</t>
  </si>
  <si>
    <t>243700754</t>
  </si>
  <si>
    <t>TOURS MÉTROPOLE VAL DE LOIRE</t>
  </si>
  <si>
    <t>243700820</t>
  </si>
  <si>
    <t>CC AUTOUR DE CHENONCEAUX BLERE-VAL DE CHER</t>
  </si>
  <si>
    <t>38</t>
  </si>
  <si>
    <t>200018166</t>
  </si>
  <si>
    <t>CC LE GRESIVAUDAN</t>
  </si>
  <si>
    <t>200030658</t>
  </si>
  <si>
    <t>CC DU TRIÈVES</t>
  </si>
  <si>
    <t>200040111</t>
  </si>
  <si>
    <t>CC CŒUR DE CHARTREUSE</t>
  </si>
  <si>
    <t>200040657</t>
  </si>
  <si>
    <t>CC DE LA MATHEYSINE</t>
  </si>
  <si>
    <t>200040715</t>
  </si>
  <si>
    <t>GRENOBLE ALPES METROPOLE</t>
  </si>
  <si>
    <t>200059392</t>
  </si>
  <si>
    <t>CC BIÈVRE ISÈRE</t>
  </si>
  <si>
    <t>200068542</t>
  </si>
  <si>
    <t>CC LES BALCONS DU DAUPHINE</t>
  </si>
  <si>
    <t>200068567</t>
  </si>
  <si>
    <t>CC LES VALS DU DAUPHINE</t>
  </si>
  <si>
    <t>200070431</t>
  </si>
  <si>
    <t>CC SAINT MARCELLIN VERCORS ISERE COMMUNAUTE</t>
  </si>
  <si>
    <t>200077014</t>
  </si>
  <si>
    <t>VIENNE CONDRIEU AGGLOMERATION</t>
  </si>
  <si>
    <t>200085751</t>
  </si>
  <si>
    <t>ENTRE BIEVRE ET RHONE</t>
  </si>
  <si>
    <t>243800604</t>
  </si>
  <si>
    <t>CA PORTE DE L'ISERE</t>
  </si>
  <si>
    <t>243800745</t>
  </si>
  <si>
    <t>CC DE L'OISANS</t>
  </si>
  <si>
    <t>243800935</t>
  </si>
  <si>
    <t>CC LYON SAINT EXUPERY EN DAUPHINE</t>
  </si>
  <si>
    <t>243800984</t>
  </si>
  <si>
    <t>CA PAYS VOIRONNAIS</t>
  </si>
  <si>
    <t>243801024</t>
  </si>
  <si>
    <t>CC DU MASSIF DU VERCORS</t>
  </si>
  <si>
    <t>243801073</t>
  </si>
  <si>
    <t>CC BIEVRE EST</t>
  </si>
  <si>
    <t>243801255</t>
  </si>
  <si>
    <t>CC DES COLLINES DU NORD DAUPHINE</t>
  </si>
  <si>
    <t>39</t>
  </si>
  <si>
    <t>200010650</t>
  </si>
  <si>
    <t>CA DU GRAND DOLE</t>
  </si>
  <si>
    <t>200026573</t>
  </si>
  <si>
    <t>CC HAUT-JURA SAINT-CLAUDE</t>
  </si>
  <si>
    <t>200069615</t>
  </si>
  <si>
    <t>CC BRESSE HAUTE SEILLE</t>
  </si>
  <si>
    <t>200069623</t>
  </si>
  <si>
    <t>CC CHAMPAGNOLE NOZEROY JURA</t>
  </si>
  <si>
    <t>200071116</t>
  </si>
  <si>
    <t>ESPACE COMMUNAUTAIRE LONS AGGLOMÉRATION</t>
  </si>
  <si>
    <t>200071595</t>
  </si>
  <si>
    <t>CC ARBOIS, POLIGNY, SALINS CŒUR DU JURA</t>
  </si>
  <si>
    <t>200072056</t>
  </si>
  <si>
    <t>CC PORTE DU JURA</t>
  </si>
  <si>
    <t>200090579</t>
  </si>
  <si>
    <t>TERRE D'EMERAUDE COMMUNAUTE</t>
  </si>
  <si>
    <t>243900354</t>
  </si>
  <si>
    <t>CC ROUSSES HT-JURA</t>
  </si>
  <si>
    <t>243900420</t>
  </si>
  <si>
    <t>CC VAL D'AMOUR</t>
  </si>
  <si>
    <t>243900479</t>
  </si>
  <si>
    <t>CC HAUT-JURA ARCADE COMMUNAUTE</t>
  </si>
  <si>
    <t>243900560</t>
  </si>
  <si>
    <t>CC JURA-NORD</t>
  </si>
  <si>
    <t>243900610</t>
  </si>
  <si>
    <t>CC LA GRANVALLIERE</t>
  </si>
  <si>
    <t>243901089</t>
  </si>
  <si>
    <t>CC DE LA PLAINE JURASSIENNE</t>
  </si>
  <si>
    <t>40</t>
  </si>
  <si>
    <t>200030435</t>
  </si>
  <si>
    <t>CC D'AIRE SUR L'ADOUR</t>
  </si>
  <si>
    <t>200035541</t>
  </si>
  <si>
    <t>CC DES LANDES D'ARMAGNAC</t>
  </si>
  <si>
    <t>200069417</t>
  </si>
  <si>
    <t>CC PAYS D'ORTHE ET ARRIGANS</t>
  </si>
  <si>
    <t>200069631</t>
  </si>
  <si>
    <t>CC TERRES DE CHALOSSE</t>
  </si>
  <si>
    <t>200069649</t>
  </si>
  <si>
    <t>CC CHALOSSE TURSAN</t>
  </si>
  <si>
    <t>200069656</t>
  </si>
  <si>
    <t>CC CŒUR HAUTE LANDE</t>
  </si>
  <si>
    <t>244000543</t>
  </si>
  <si>
    <t>CC DE MIMIZAN</t>
  </si>
  <si>
    <t>244000659</t>
  </si>
  <si>
    <t>CC DU SEIGNANX</t>
  </si>
  <si>
    <t>244000675</t>
  </si>
  <si>
    <t>CA DU GRAND DAX</t>
  </si>
  <si>
    <t>244000691</t>
  </si>
  <si>
    <t>CC DU PAYS MORCENAIS</t>
  </si>
  <si>
    <t>244000766</t>
  </si>
  <si>
    <t>CC DU PAYS TARUSATE</t>
  </si>
  <si>
    <t>244000774</t>
  </si>
  <si>
    <t>CC DU PAYS DE VILLENEUVE EN ARMAGNAC LANDAIS</t>
  </si>
  <si>
    <t>244000808</t>
  </si>
  <si>
    <t>MONT DE MARSAN AGGLOMERATION</t>
  </si>
  <si>
    <t>244000824</t>
  </si>
  <si>
    <t>CC DU PAYS GRENADOIS</t>
  </si>
  <si>
    <t>244000857</t>
  </si>
  <si>
    <t>CC COTE LANDES NATURE</t>
  </si>
  <si>
    <t>244000865</t>
  </si>
  <si>
    <t>CC DE MAREMNE ADOUR COTE SUD</t>
  </si>
  <si>
    <t>244000873</t>
  </si>
  <si>
    <t>CC DES GRANDS LACS</t>
  </si>
  <si>
    <t>244000881</t>
  </si>
  <si>
    <t>CC COTEAUX ET VALLEES DES LUYS</t>
  </si>
  <si>
    <t>41</t>
  </si>
  <si>
    <t>200000800</t>
  </si>
  <si>
    <t>CC COEUR DE SOLOGNE</t>
  </si>
  <si>
    <t>200018406</t>
  </si>
  <si>
    <t>CC DU ROMORANTINAIS ET DU MONESTOIS</t>
  </si>
  <si>
    <t>200030385</t>
  </si>
  <si>
    <t>CA DE BLOIS AGGLOPOLYS</t>
  </si>
  <si>
    <t>200040772</t>
  </si>
  <si>
    <t>CC DU PERCHE ET HAUT VENDOMOIS</t>
  </si>
  <si>
    <t>200055481</t>
  </si>
  <si>
    <t>BEAUCE VAL DE LOIRE</t>
  </si>
  <si>
    <t>200072064</t>
  </si>
  <si>
    <t>VAL-DE-CHER-CONTROIS</t>
  </si>
  <si>
    <t>200072072</t>
  </si>
  <si>
    <t>COMMUNAUTÉ D’AGGLOMÉRATION TERRITOIRES VENDÔMOIS</t>
  </si>
  <si>
    <t>244100293</t>
  </si>
  <si>
    <t>CC COLLINES PERCHE</t>
  </si>
  <si>
    <t>244100780</t>
  </si>
  <si>
    <t>CC DE LA SOLOGNE DES ETANGS</t>
  </si>
  <si>
    <t>244100798</t>
  </si>
  <si>
    <t>CC DU GRAND CHAMBORD</t>
  </si>
  <si>
    <t>244100806</t>
  </si>
  <si>
    <t>CC LA SOLOGNE DES RIVIERES</t>
  </si>
  <si>
    <t>42</t>
  </si>
  <si>
    <t>200035202</t>
  </si>
  <si>
    <t>CHARLIEU-BELMONT COMMUNAUTÉ</t>
  </si>
  <si>
    <t>200035731</t>
  </si>
  <si>
    <t>ROANNAIS AGGLOMÉRATION</t>
  </si>
  <si>
    <t>200065886</t>
  </si>
  <si>
    <t>LOIRE FOREZ AGGLOMERATION</t>
  </si>
  <si>
    <t>200065894</t>
  </si>
  <si>
    <t>CC FOREZ-EST</t>
  </si>
  <si>
    <t>244200614</t>
  </si>
  <si>
    <t>CC DES VALS D’AIX ET D’ISABLE</t>
  </si>
  <si>
    <t>244200622</t>
  </si>
  <si>
    <t>CC DES MONTS DU PILAT</t>
  </si>
  <si>
    <t>244200630</t>
  </si>
  <si>
    <t>CC DU PAYS ENTRE LOIRE ET RHONE</t>
  </si>
  <si>
    <t>244200770</t>
  </si>
  <si>
    <t>ST ETIENNE METROPOLE</t>
  </si>
  <si>
    <t>244200820</t>
  </si>
  <si>
    <t>CC DU PAYS D'URFE</t>
  </si>
  <si>
    <t>244200895</t>
  </si>
  <si>
    <t>CC DU PILAT-RODHANIEN</t>
  </si>
  <si>
    <t>43</t>
  </si>
  <si>
    <t>200073393</t>
  </si>
  <si>
    <t>CC DES RIVES DU HAUT-ALLIER</t>
  </si>
  <si>
    <t>200073401</t>
  </si>
  <si>
    <t>CC MEZENC LOIRE MEYGAL</t>
  </si>
  <si>
    <t>200073419</t>
  </si>
  <si>
    <t>CA DU PUY EN VELAY</t>
  </si>
  <si>
    <t>200073427</t>
  </si>
  <si>
    <t>CC MARCHES DU VELAY - ROCHEBARON</t>
  </si>
  <si>
    <t>200085728</t>
  </si>
  <si>
    <t>COMMUNAUTÉ DE COMMUNES BRIOUDE SUD AUVERGNE</t>
  </si>
  <si>
    <t>244300307</t>
  </si>
  <si>
    <t>HAUT PAYS DU VELAY COMMUNAUTE</t>
  </si>
  <si>
    <t>244301016</t>
  </si>
  <si>
    <t>CC DES SUCS</t>
  </si>
  <si>
    <t>244301099</t>
  </si>
  <si>
    <t>CC AUZON COMMUNAUTE</t>
  </si>
  <si>
    <t>244301107</t>
  </si>
  <si>
    <t>CC DU HAUT LIGNON</t>
  </si>
  <si>
    <t>244301123</t>
  </si>
  <si>
    <t>CC DE CAYRES PRADELLES</t>
  </si>
  <si>
    <t>244301131</t>
  </si>
  <si>
    <t>CC LOIRE ET SEMENE</t>
  </si>
  <si>
    <t>44</t>
  </si>
  <si>
    <t>200000438</t>
  </si>
  <si>
    <t>CC DU PAYS DE PONT-CHÂTEAU ST-GILDAS-DES-BOIS</t>
  </si>
  <si>
    <t>200067346</t>
  </si>
  <si>
    <t>CA PORNIC AGGLO PAYS DE RETZ</t>
  </si>
  <si>
    <t>200067635</t>
  </si>
  <si>
    <t>CA CLISSON SEVRE ET MAINE AGGLO</t>
  </si>
  <si>
    <t>200067866</t>
  </si>
  <si>
    <t>CC SEVRE ET LOIRE</t>
  </si>
  <si>
    <t>200071546</t>
  </si>
  <si>
    <t>CC SUD RETZ ATLANTIQUE</t>
  </si>
  <si>
    <t>200072726</t>
  </si>
  <si>
    <t>CC CHÂTEAUBRIANT-DERVAL</t>
  </si>
  <si>
    <t>200072734</t>
  </si>
  <si>
    <t>CC ESTUAIRE ET SILLON</t>
  </si>
  <si>
    <t>244400404</t>
  </si>
  <si>
    <t>NANTES MÉTROPOLE</t>
  </si>
  <si>
    <t>244400438</t>
  </si>
  <si>
    <t>CC DE GRANDLIEU</t>
  </si>
  <si>
    <t>244400453</t>
  </si>
  <si>
    <t>CC PAYS DE BLAIN COMMUNAUTE</t>
  </si>
  <si>
    <t>244400503</t>
  </si>
  <si>
    <t>CC D'ERDRE ET GESVRES</t>
  </si>
  <si>
    <t>244400537</t>
  </si>
  <si>
    <t>COMMUNAUTÉ DE COMMUNES DE NOZAY</t>
  </si>
  <si>
    <t>244400552</t>
  </si>
  <si>
    <t>CC DU PAYS D'ANCENIS</t>
  </si>
  <si>
    <t>244400586</t>
  </si>
  <si>
    <t>CC DU SUD-ESTUAIRE</t>
  </si>
  <si>
    <t>244400610</t>
  </si>
  <si>
    <t>CA DE LA PRESQU'ILE DE GUERANDE-ATLANTIQUE</t>
  </si>
  <si>
    <t>244400644</t>
  </si>
  <si>
    <t>CA DE LA REGION NAZAIRIENNE ET DE L'ESTUAIRE</t>
  </si>
  <si>
    <t>45</t>
  </si>
  <si>
    <t>200005932</t>
  </si>
  <si>
    <t>CC DES PORTES DE SOLOGNE</t>
  </si>
  <si>
    <t>200035764</t>
  </si>
  <si>
    <t>CC DE LA BEAUCE LOIRÉTAINE</t>
  </si>
  <si>
    <t>200066280</t>
  </si>
  <si>
    <t>CC DU PITHIVERAIS</t>
  </si>
  <si>
    <t>200067668</t>
  </si>
  <si>
    <t>CC DE LA CLERY, DU BETZ ET DE L’OUANNE</t>
  </si>
  <si>
    <t>200067676</t>
  </si>
  <si>
    <t>CC CANAUX ET FORÊTS EN GÂTINAIS</t>
  </si>
  <si>
    <t>200068278</t>
  </si>
  <si>
    <t>CC BERRY LOIRE PUISAYE</t>
  </si>
  <si>
    <t>200070100</t>
  </si>
  <si>
    <t>CC DU VAL DE SULLY</t>
  </si>
  <si>
    <t>200070183</t>
  </si>
  <si>
    <t>CC DES TERRES DU VAL DE LOIRE</t>
  </si>
  <si>
    <t>200071850</t>
  </si>
  <si>
    <t>CC DU PITHIVERAIS-GÂTINAIS</t>
  </si>
  <si>
    <t>244500203</t>
  </si>
  <si>
    <t>CA MONTARGOISE ET DES RIVES DU LOING</t>
  </si>
  <si>
    <t>244500211</t>
  </si>
  <si>
    <t>CC GIENNOISES</t>
  </si>
  <si>
    <t>244500419</t>
  </si>
  <si>
    <t>CC DES QUATRE VALLEES</t>
  </si>
  <si>
    <t>244500427</t>
  </si>
  <si>
    <t>CC DES LOGES</t>
  </si>
  <si>
    <t>244500468</t>
  </si>
  <si>
    <t>ORLEANS-METROPOLE</t>
  </si>
  <si>
    <t>244500484</t>
  </si>
  <si>
    <t>CC DE LA FORET</t>
  </si>
  <si>
    <t>244500542</t>
  </si>
  <si>
    <t>CC PLAINE DU NORD DU LOIRET</t>
  </si>
  <si>
    <t>46</t>
  </si>
  <si>
    <t>200023737</t>
  </si>
  <si>
    <t>CA DU GRAND CAHORS</t>
  </si>
  <si>
    <t>200035327</t>
  </si>
  <si>
    <t>CC CAZALS SALVIAC</t>
  </si>
  <si>
    <t>200039519</t>
  </si>
  <si>
    <t>CC QUERCY BLANC</t>
  </si>
  <si>
    <t>200066371</t>
  </si>
  <si>
    <t>CC CAUSSES ET VALLÉE DE LA DORDOGNE</t>
  </si>
  <si>
    <t>200067361</t>
  </si>
  <si>
    <t>CC GRAND FIGEAC</t>
  </si>
  <si>
    <t>244600433</t>
  </si>
  <si>
    <t>CC DU LOT ET DU VIGNOBLE</t>
  </si>
  <si>
    <t>244600482</t>
  </si>
  <si>
    <t>CC QUERCY - BOURIANE</t>
  </si>
  <si>
    <t>244600532</t>
  </si>
  <si>
    <t>CC DE LALBENQUE</t>
  </si>
  <si>
    <t>244600573</t>
  </si>
  <si>
    <t>CC DU CAUSSE DE LABASTIDE MURAT</t>
  </si>
  <si>
    <t>47</t>
  </si>
  <si>
    <t>200023307</t>
  </si>
  <si>
    <t>CA DU GRAND VILLENEUVOIS</t>
  </si>
  <si>
    <t>200030674</t>
  </si>
  <si>
    <t>CA VAL DE GARONNE AGGLOMÉRATION</t>
  </si>
  <si>
    <t>200036523</t>
  </si>
  <si>
    <t>CC DES BASTIDES EN HAUT AGENAIS PERIGORD</t>
  </si>
  <si>
    <t>200068922</t>
  </si>
  <si>
    <t>CC DU CONFLUENT ET DES COTEAUX DE PRAYSSAS</t>
  </si>
  <si>
    <t>200068930</t>
  </si>
  <si>
    <t>CC FUMEL VALLEE DU LOT</t>
  </si>
  <si>
    <t>200068948</t>
  </si>
  <si>
    <t>CC ALBRET COMMUNAUTE</t>
  </si>
  <si>
    <t>200096956</t>
  </si>
  <si>
    <t>AGGLOMERATION D'AGEN</t>
  </si>
  <si>
    <t>244700449</t>
  </si>
  <si>
    <t>CC PAYS DURAS</t>
  </si>
  <si>
    <t>244700464</t>
  </si>
  <si>
    <t>CC PAYS LAUZUN</t>
  </si>
  <si>
    <t>244701355</t>
  </si>
  <si>
    <t>CC DES COTEAUX ET DES LANDES DE GASCOGNE</t>
  </si>
  <si>
    <t>244701405</t>
  </si>
  <si>
    <t>CC LOT ET TOLZAC</t>
  </si>
  <si>
    <t>48</t>
  </si>
  <si>
    <t>200006930</t>
  </si>
  <si>
    <t>CC DU HAUT ALLIER MARGERIDE</t>
  </si>
  <si>
    <t>200069102</t>
  </si>
  <si>
    <t>CC RANDON-MARGERIDE</t>
  </si>
  <si>
    <t>200069128</t>
  </si>
  <si>
    <t>CC MONT-LOZÈRE</t>
  </si>
  <si>
    <t>200069136</t>
  </si>
  <si>
    <t>CC DES CÉVENNES AU MONT LOZÈRE</t>
  </si>
  <si>
    <t>200069144</t>
  </si>
  <si>
    <t>CC DES HAUTES TERRES DE L’AUBRAC</t>
  </si>
  <si>
    <t>200069151</t>
  </si>
  <si>
    <t>CC GORGES CAUSSES CÉVENNES</t>
  </si>
  <si>
    <t>200069185</t>
  </si>
  <si>
    <t>CC DES TERRES D’APCHER-MARGERIDE-AUBRAC</t>
  </si>
  <si>
    <t>200069268</t>
  </si>
  <si>
    <t>AUBRAC LOT CAUSSES TARN</t>
  </si>
  <si>
    <t>244800405</t>
  </si>
  <si>
    <t>CC COEUR DE LOZERE</t>
  </si>
  <si>
    <t>244800470</t>
  </si>
  <si>
    <t>CC DU GEVAUDAN</t>
  </si>
  <si>
    <t>49</t>
  </si>
  <si>
    <t>200060010</t>
  </si>
  <si>
    <t>MAUGES COMMUNAUTE</t>
  </si>
  <si>
    <t>200068955</t>
  </si>
  <si>
    <t>ANJOU LOIR ET SARTHE</t>
  </si>
  <si>
    <t>200071553</t>
  </si>
  <si>
    <t>LOIRE LAYON AUBANCE</t>
  </si>
  <si>
    <t>200071678</t>
  </si>
  <si>
    <t>AGGLOMERATION DU CHOLETAIS</t>
  </si>
  <si>
    <t>200071868</t>
  </si>
  <si>
    <t>VALLEES DU HAUT ANJOU</t>
  </si>
  <si>
    <t>200071876</t>
  </si>
  <si>
    <t>SAUMUR VAL DE LOIRE</t>
  </si>
  <si>
    <t>244900015</t>
  </si>
  <si>
    <t>CU ANGERS LOIRE METROPOLE</t>
  </si>
  <si>
    <t>244900809</t>
  </si>
  <si>
    <t>ANJOU BLEU COMMUNAUTÉ</t>
  </si>
  <si>
    <t>244900882</t>
  </si>
  <si>
    <t>BAUGEOIS VALLEE</t>
  </si>
  <si>
    <t>50</t>
  </si>
  <si>
    <t>200042604</t>
  </si>
  <si>
    <t>CC GRANVILLE, TERRE ET MER</t>
  </si>
  <si>
    <t>200042729</t>
  </si>
  <si>
    <t>CC DE LA BAIE DU COTENTIN</t>
  </si>
  <si>
    <t>200043354</t>
  </si>
  <si>
    <t>CC DE VILLEDIEU INTERCOM</t>
  </si>
  <si>
    <t>200066389</t>
  </si>
  <si>
    <t>CA DE SAINT-LO AGGLO</t>
  </si>
  <si>
    <t>200067023</t>
  </si>
  <si>
    <t>CC COUTANCES MER ET BOCAGE</t>
  </si>
  <si>
    <t>200067031</t>
  </si>
  <si>
    <t>CC COTE OUEST CENTRE MANCHE</t>
  </si>
  <si>
    <t>200067205</t>
  </si>
  <si>
    <t>CA DU COTENTIN</t>
  </si>
  <si>
    <t>200069425</t>
  </si>
  <si>
    <t>CA MONT SAINT-MICHEL NORMANDIE</t>
  </si>
  <si>
    <t>51</t>
  </si>
  <si>
    <t>200034718</t>
  </si>
  <si>
    <t>CC VITRY CHAMPAGNE ET DER</t>
  </si>
  <si>
    <t>200042620</t>
  </si>
  <si>
    <t>CC DE LA REGION DE SUIPPES</t>
  </si>
  <si>
    <t>200042703</t>
  </si>
  <si>
    <t>CC DE L'ARGONNE CHAMPENOISE</t>
  </si>
  <si>
    <t>200042992</t>
  </si>
  <si>
    <t>CC PERTHOIS - BOCAGE ET DER</t>
  </si>
  <si>
    <t>200043438</t>
  </si>
  <si>
    <t>CC DE LA MOIVRE À LA COOLE</t>
  </si>
  <si>
    <t>200066835</t>
  </si>
  <si>
    <t>COMMUNAUTÉ DE COMMUNES DE SÉZANNE-SUD OUEST MARNAIS</t>
  </si>
  <si>
    <t>200066850</t>
  </si>
  <si>
    <t>COMMUNAUTÉ DE COMMUNES DES PAYSAGES DE LA CHAMPAGNE</t>
  </si>
  <si>
    <t>200066876</t>
  </si>
  <si>
    <t>COMMUNAUTÉ D'AGGLOMÉRATION DE CHÂLONS-EN-CHAMPAGNE</t>
  </si>
  <si>
    <t>200067213</t>
  </si>
  <si>
    <t>COMMUNAUTÉ URBAINE DU GRAND REIMS</t>
  </si>
  <si>
    <t>200067379</t>
  </si>
  <si>
    <t>COMMUNAUTÉ DE COMMUNES CÔTES DE CHAMPAGNE ET VAL DE SAULX</t>
  </si>
  <si>
    <t>200067684</t>
  </si>
  <si>
    <t>COMMUNAUTÉ D'AGGLOMÉRATION EPERNAY, COTEAUX ET PLAINE DE CHAMPAGNE</t>
  </si>
  <si>
    <t>245100615</t>
  </si>
  <si>
    <t>CC GRANDE VALLEE DE LA MARNE</t>
  </si>
  <si>
    <t>245100888</t>
  </si>
  <si>
    <t>CC DE LA BRIE CHAMPENOISE</t>
  </si>
  <si>
    <t>245100979</t>
  </si>
  <si>
    <t>CC DU SUD MARNAIS</t>
  </si>
  <si>
    <t>52</t>
  </si>
  <si>
    <t>200027308</t>
  </si>
  <si>
    <t>CC D'AUBERIVE VINGEANNE ET MONTSAUGEONNAIS</t>
  </si>
  <si>
    <t>200044253</t>
  </si>
  <si>
    <t>CC DU BASSIN DE JOINVILLE EN CHAMPAGNE</t>
  </si>
  <si>
    <t>200068658</t>
  </si>
  <si>
    <t>AGGLOMÉRATION DE CHAUMONT</t>
  </si>
  <si>
    <t>200068666</t>
  </si>
  <si>
    <t>CA GRAND SAINT-DIZIER, DER ET VALLEES</t>
  </si>
  <si>
    <t>200069664</t>
  </si>
  <si>
    <t>CC MEUSE ROGNON</t>
  </si>
  <si>
    <t>200070332</t>
  </si>
  <si>
    <t>CC DES SAVOIR-FAIRE</t>
  </si>
  <si>
    <t>200072999</t>
  </si>
  <si>
    <t>CC GRAND LANGRES</t>
  </si>
  <si>
    <t>245200597</t>
  </si>
  <si>
    <t>CC DES TROIS FORETS</t>
  </si>
  <si>
    <t>53</t>
  </si>
  <si>
    <t>200033298</t>
  </si>
  <si>
    <t>CC DES COËVRONS</t>
  </si>
  <si>
    <t>200042182</t>
  </si>
  <si>
    <t>CC DU MONT DES AVALOIRS</t>
  </si>
  <si>
    <t>200048551</t>
  </si>
  <si>
    <t>CC DU PAYS DE CRAON</t>
  </si>
  <si>
    <t>200055887</t>
  </si>
  <si>
    <t>CC MAYENNE COMMUNAUTÉ</t>
  </si>
  <si>
    <t>200083392</t>
  </si>
  <si>
    <t>LAVAL AGGLOMÉRATION</t>
  </si>
  <si>
    <t>245300223</t>
  </si>
  <si>
    <t>CC DU PAYS DE MESLAY GREZ</t>
  </si>
  <si>
    <t>245300355</t>
  </si>
  <si>
    <t>CC DE L'ERNEE</t>
  </si>
  <si>
    <t>245300389</t>
  </si>
  <si>
    <t>CC BOCAGE MAYENNAIS</t>
  </si>
  <si>
    <t>245300447</t>
  </si>
  <si>
    <t>CC DU PAYS DE CHATEAU GONTIER</t>
  </si>
  <si>
    <t>54</t>
  </si>
  <si>
    <t>200035772</t>
  </si>
  <si>
    <t>CC DU PAYS DU SAINTOIS</t>
  </si>
  <si>
    <t>200041515</t>
  </si>
  <si>
    <t>CC DU BASSIN DE PONT-A-MOUSSON</t>
  </si>
  <si>
    <t>200043693</t>
  </si>
  <si>
    <t>CC TERRE LORRAINE DU LONGUYONNAIS</t>
  </si>
  <si>
    <t>200067643</t>
  </si>
  <si>
    <t>CC MEURTHE, MORTAGNE, MOSELLE</t>
  </si>
  <si>
    <t>200069433</t>
  </si>
  <si>
    <t>CC DE VEZOUZE EN PIEMONT</t>
  </si>
  <si>
    <t>200070290</t>
  </si>
  <si>
    <t>CC COEUR DU PAYS HAUT</t>
  </si>
  <si>
    <t>200070324</t>
  </si>
  <si>
    <t>CC DU TERRITOIRE DE LUNEVILLE A BACCARAT</t>
  </si>
  <si>
    <t>200070563</t>
  </si>
  <si>
    <t>CC TERRES TOULOISES</t>
  </si>
  <si>
    <t>200070589</t>
  </si>
  <si>
    <t>CC SEILLE ET GRAND COURONNE</t>
  </si>
  <si>
    <t>200070738</t>
  </si>
  <si>
    <t>CC MAD ET MOSELLE</t>
  </si>
  <si>
    <t>200070845</t>
  </si>
  <si>
    <t>CC ORNE LORRAINE CONFLUENCES</t>
  </si>
  <si>
    <t>245400171</t>
  </si>
  <si>
    <t>CC MOSELLE ET MADON</t>
  </si>
  <si>
    <t>245400189</t>
  </si>
  <si>
    <t>CC DES PAYS DU SEL ET DU VERMOIS</t>
  </si>
  <si>
    <t>245400262</t>
  </si>
  <si>
    <t>GRAND LONGWY AGGLOMERATION</t>
  </si>
  <si>
    <t>245400510</t>
  </si>
  <si>
    <t>CC DU PAYS DE COLOMBEY ET DU SUD TOULOIS</t>
  </si>
  <si>
    <t>245400601</t>
  </si>
  <si>
    <t>CC DU BASSIN DE POMPEY</t>
  </si>
  <si>
    <t>245400676</t>
  </si>
  <si>
    <t>METROPOLE DU GRAND NANCY</t>
  </si>
  <si>
    <t>245400759</t>
  </si>
  <si>
    <t>CC DU PAYS DU SANON</t>
  </si>
  <si>
    <t>55</t>
  </si>
  <si>
    <t>200033025</t>
  </si>
  <si>
    <t>CA DE BAR LE DUC - SUD MEUSE</t>
  </si>
  <si>
    <t>200034874</t>
  </si>
  <si>
    <t>CC CÔTES DE MEUSE - WOËVRE</t>
  </si>
  <si>
    <t>200049187</t>
  </si>
  <si>
    <t>CA DU GRAND VERDUN</t>
  </si>
  <si>
    <t>200066108</t>
  </si>
  <si>
    <t>CC DES PORTES DE MEUSE</t>
  </si>
  <si>
    <t>200066116</t>
  </si>
  <si>
    <t>CC ARGONNE MEUSE</t>
  </si>
  <si>
    <t>200066132</t>
  </si>
  <si>
    <t>CC DU PAYS DE STENAY ET DU VAL DUNOIS</t>
  </si>
  <si>
    <t>200066140</t>
  </si>
  <si>
    <t>CC DE L’AIRE A L’ARGONNE</t>
  </si>
  <si>
    <t>200066157</t>
  </si>
  <si>
    <t>CC DE COMMERCY VOID VAUCOULEURS</t>
  </si>
  <si>
    <t>200066165</t>
  </si>
  <si>
    <t>CC VAL DE MEUSE VOIE SACREE</t>
  </si>
  <si>
    <t>200066173</t>
  </si>
  <si>
    <t>CC DE DAMVILLERS SPINCOURT</t>
  </si>
  <si>
    <t>245500327</t>
  </si>
  <si>
    <t>CC DE SAMMIELLOIS</t>
  </si>
  <si>
    <t>245501176</t>
  </si>
  <si>
    <t>CC DU TERRITOIRE DE FRESNES-EN-WOEVRE</t>
  </si>
  <si>
    <t>245501184</t>
  </si>
  <si>
    <t>CC DU PAYS DE REVIGNY-SUR-ORNAIN</t>
  </si>
  <si>
    <t>245501242</t>
  </si>
  <si>
    <t>CC DU PAYS D'ETAIN</t>
  </si>
  <si>
    <t>245501259</t>
  </si>
  <si>
    <t>CC DU PAYS DE MONTMEDY</t>
  </si>
  <si>
    <t>56</t>
  </si>
  <si>
    <t>200027027</t>
  </si>
  <si>
    <t>ARC SUD BRETAGNE</t>
  </si>
  <si>
    <t>200042174</t>
  </si>
  <si>
    <t>LORIENT AGGLOMÉRATION</t>
  </si>
  <si>
    <t>200043123</t>
  </si>
  <si>
    <t>AURAY QUIBERON TERRE ATLANTIQUE</t>
  </si>
  <si>
    <t>200066777</t>
  </si>
  <si>
    <t>CC PLOËRMEL COMMUNAUTÉ</t>
  </si>
  <si>
    <t>200066785</t>
  </si>
  <si>
    <t>DE L’OUST À BROCÉLIANDE COMMUNAUTÉ</t>
  </si>
  <si>
    <t>200067932</t>
  </si>
  <si>
    <t>CA GOLFE DU MORBIHAN - VANNES AGGLOMÉRATION</t>
  </si>
  <si>
    <t>200096675</t>
  </si>
  <si>
    <t>CC BAUD COMMUNAUTE</t>
  </si>
  <si>
    <t>200096683</t>
  </si>
  <si>
    <t>CENTRE MORBIHAN COMMUNAUTÉ</t>
  </si>
  <si>
    <t>245600440</t>
  </si>
  <si>
    <t>CC BLAVET BELLEVUE OCEAN</t>
  </si>
  <si>
    <t>245600465</t>
  </si>
  <si>
    <t>CC DE BELLE-ILE EN MER</t>
  </si>
  <si>
    <t>245614383</t>
  </si>
  <si>
    <t>QUESTEMBERT COMMUNAUTÉ</t>
  </si>
  <si>
    <t>245614417</t>
  </si>
  <si>
    <t>ROI MORVAN COMMUNAUTÉ</t>
  </si>
  <si>
    <t>245614433</t>
  </si>
  <si>
    <t>PONTIVY COMMUNAUTÉ</t>
  </si>
  <si>
    <t>57</t>
  </si>
  <si>
    <t>200039865</t>
  </si>
  <si>
    <t>METZ MÉTROPOLE</t>
  </si>
  <si>
    <t>200039907</t>
  </si>
  <si>
    <t>CC DU SUD MESSIN</t>
  </si>
  <si>
    <t>200039949</t>
  </si>
  <si>
    <t>CC RIVES DE MOSELLE</t>
  </si>
  <si>
    <t>200067486</t>
  </si>
  <si>
    <t>CC DU BOUZONVILLOIS - TROIS FRONTIERES</t>
  </si>
  <si>
    <t>200067502</t>
  </si>
  <si>
    <t>CA SAINT-AVOLD SYNERGIE</t>
  </si>
  <si>
    <t>200067650</t>
  </si>
  <si>
    <t>CC DE LA HOUVE ET DU PAYS BOULAGEOIS</t>
  </si>
  <si>
    <t>200067957</t>
  </si>
  <si>
    <t>CC DU HAUT CHEMIN - PAYS DE PANGE</t>
  </si>
  <si>
    <t>200068146</t>
  </si>
  <si>
    <t>CC DE SARREBOURG - MOSELLE SUD</t>
  </si>
  <si>
    <t>200069441</t>
  </si>
  <si>
    <t>CC DU PAYS DE BITCHE</t>
  </si>
  <si>
    <t>200070746</t>
  </si>
  <si>
    <t>CA SARREGUEMINES CONFLUENCES</t>
  </si>
  <si>
    <t>245700133</t>
  </si>
  <si>
    <t>CC DE FAULQUEMONT</t>
  </si>
  <si>
    <t>245700372</t>
  </si>
  <si>
    <t>CA DE FORBACH</t>
  </si>
  <si>
    <t>245700398</t>
  </si>
  <si>
    <t>CC DE FREYMING MERLEBACH</t>
  </si>
  <si>
    <t>245700695</t>
  </si>
  <si>
    <t>CC DE CATTENOM ET ENVIRONS</t>
  </si>
  <si>
    <t>245700950</t>
  </si>
  <si>
    <t>CC DU PAYS DE PHALSBOURG</t>
  </si>
  <si>
    <t>245701164</t>
  </si>
  <si>
    <t>CC DU WARNDT</t>
  </si>
  <si>
    <t>245701206</t>
  </si>
  <si>
    <t>CC DU SAULNOIS</t>
  </si>
  <si>
    <t>245701222</t>
  </si>
  <si>
    <t>CA DU VAL DE FENSCH</t>
  </si>
  <si>
    <t>245701271</t>
  </si>
  <si>
    <t>CC DU PAYS ORNE MOSELLE</t>
  </si>
  <si>
    <t>245701354</t>
  </si>
  <si>
    <t>CC DE L'ARC MOSELLAN</t>
  </si>
  <si>
    <t>245701362</t>
  </si>
  <si>
    <t>CA PORTES DE FRANCE THIONVILLE</t>
  </si>
  <si>
    <t>245701404</t>
  </si>
  <si>
    <t>CC DU PAYS HAUT-VAL D'ALZETTE</t>
  </si>
  <si>
    <t>58</t>
  </si>
  <si>
    <t>200067429</t>
  </si>
  <si>
    <t>CC HAUT NIVERNAIS-VAL D’YONNE </t>
  </si>
  <si>
    <t>200067692</t>
  </si>
  <si>
    <t>CC TANNAY-BRINON-CORBIGNY</t>
  </si>
  <si>
    <t>200067700</t>
  </si>
  <si>
    <t>CC SUD NIVERNAIS</t>
  </si>
  <si>
    <t>200067882</t>
  </si>
  <si>
    <t>CC BAZOIS LOIRE MORVAN</t>
  </si>
  <si>
    <t>200067890</t>
  </si>
  <si>
    <t>CC MORVAN SOMMETS ET GRANDS LACS</t>
  </si>
  <si>
    <t>200067908</t>
  </si>
  <si>
    <t>CC AMOGNES COEUR DU NIVERNAIS</t>
  </si>
  <si>
    <t>200067916</t>
  </si>
  <si>
    <t>CC CŒUR DE LOIRE</t>
  </si>
  <si>
    <t>200068088</t>
  </si>
  <si>
    <t>CC LES BERTRANGES</t>
  </si>
  <si>
    <t>245801063</t>
  </si>
  <si>
    <t>CC LOIRE ALLIER</t>
  </si>
  <si>
    <t>245804406</t>
  </si>
  <si>
    <t>CA NEVERS</t>
  </si>
  <si>
    <t>245804497</t>
  </si>
  <si>
    <t>CC DU NIVERNAIS BOURBONNAIS</t>
  </si>
  <si>
    <t>59</t>
  </si>
  <si>
    <t>200030633</t>
  </si>
  <si>
    <t>CA DU CAUDRESIS ET DU CATESIS</t>
  </si>
  <si>
    <t>200040947</t>
  </si>
  <si>
    <t>CA CŒUR DE FLANDRE</t>
  </si>
  <si>
    <t>200040954</t>
  </si>
  <si>
    <t>CC DES HAUTS DE FLANDRE</t>
  </si>
  <si>
    <t>200041960</t>
  </si>
  <si>
    <t>CC PEVELE CAREMBAULT</t>
  </si>
  <si>
    <t>200042190</t>
  </si>
  <si>
    <t>CA DE LA PORTE DU HAINAUT</t>
  </si>
  <si>
    <t>200043263</t>
  </si>
  <si>
    <t>CC DU CŒUR DE L'AVESNOIS</t>
  </si>
  <si>
    <t>200043321</t>
  </si>
  <si>
    <t>CC PAYS DE MORMAL</t>
  </si>
  <si>
    <t>200043396</t>
  </si>
  <si>
    <t>CA MAUBEUGE VAL DE SAMBRE</t>
  </si>
  <si>
    <t>200043404</t>
  </si>
  <si>
    <t>CC DU SUD AVESNOIS</t>
  </si>
  <si>
    <t>200044618</t>
  </si>
  <si>
    <t>DOUAISIS AGGLO</t>
  </si>
  <si>
    <t>200068500</t>
  </si>
  <si>
    <t>CA DE CAMBRAI</t>
  </si>
  <si>
    <t>200093201</t>
  </si>
  <si>
    <t>METROPOLE EUROPEENNE DE LILLE</t>
  </si>
  <si>
    <t>245900428</t>
  </si>
  <si>
    <t>CU DE DUNKERQUE</t>
  </si>
  <si>
    <t>245900758</t>
  </si>
  <si>
    <t>CC FLANDRE LYS</t>
  </si>
  <si>
    <t>245901038</t>
  </si>
  <si>
    <t>CC DU PAYS DU SOLESMOIS</t>
  </si>
  <si>
    <t>245901152</t>
  </si>
  <si>
    <t>CA COEUR D'OSTREVENT</t>
  </si>
  <si>
    <t>245901160</t>
  </si>
  <si>
    <t>CA DE VALENCIENNES METROPOLE</t>
  </si>
  <si>
    <t>60</t>
  </si>
  <si>
    <t>200066975</t>
  </si>
  <si>
    <t>CC SENLIS SUD OISE</t>
  </si>
  <si>
    <t>200067965</t>
  </si>
  <si>
    <t>CA DE LA RÉGION DE COMPIÈGNE ET DE LA BASSE AUTOMNE</t>
  </si>
  <si>
    <t>200067973</t>
  </si>
  <si>
    <t>CC THELLOISE</t>
  </si>
  <si>
    <t>200067999</t>
  </si>
  <si>
    <t>CA DU BEAUVAISIS</t>
  </si>
  <si>
    <t>200068005</t>
  </si>
  <si>
    <t>CC DE L’OISE PICARDE</t>
  </si>
  <si>
    <t>200068047</t>
  </si>
  <si>
    <t>CA CREIL SUD OISE</t>
  </si>
  <si>
    <t>246000129</t>
  </si>
  <si>
    <t>CC DU LIANCOURTOIS</t>
  </si>
  <si>
    <t>246000376</t>
  </si>
  <si>
    <t>CC DU CLERMONTOIS</t>
  </si>
  <si>
    <t>246000566</t>
  </si>
  <si>
    <t>CC DU PLATEAU PICARD</t>
  </si>
  <si>
    <t>246000582</t>
  </si>
  <si>
    <t>CC DES SABLONS</t>
  </si>
  <si>
    <t>246000707</t>
  </si>
  <si>
    <t>CC DU VEXIN THELLE</t>
  </si>
  <si>
    <t>246000749</t>
  </si>
  <si>
    <t>CC DES LISIÈRES DE L'OISE</t>
  </si>
  <si>
    <t>246000756</t>
  </si>
  <si>
    <t>CC DU PAYS NOYONNAIS</t>
  </si>
  <si>
    <t>246000764</t>
  </si>
  <si>
    <t>CC DE L'AIRE CANTILIENNE</t>
  </si>
  <si>
    <t>246000772</t>
  </si>
  <si>
    <t>CC DEUX VALLEES</t>
  </si>
  <si>
    <t>246000848</t>
  </si>
  <si>
    <t>CC DE LA PICARDIE VERTE</t>
  </si>
  <si>
    <t>246000855</t>
  </si>
  <si>
    <t>CC DU PAYS DES SOURCES</t>
  </si>
  <si>
    <t>246000871</t>
  </si>
  <si>
    <t>CC DU PAYS DU VALOIS</t>
  </si>
  <si>
    <t>246000897</t>
  </si>
  <si>
    <t>CC DE LA PLAINE D'ESTREES</t>
  </si>
  <si>
    <t>246000913</t>
  </si>
  <si>
    <t>CC DU PAYS DE BRAY</t>
  </si>
  <si>
    <t>246000921</t>
  </si>
  <si>
    <t>CC D'OISE ET D'HALATTE</t>
  </si>
  <si>
    <t>61</t>
  </si>
  <si>
    <t>200035103</t>
  </si>
  <si>
    <t>CC DE LA VALLEE DE LA HAUTE SARTHE</t>
  </si>
  <si>
    <t>200035111</t>
  </si>
  <si>
    <t>CC DES SOURCES DE L’ORNE</t>
  </si>
  <si>
    <t>200035814</t>
  </si>
  <si>
    <t>FLERS AGGLO</t>
  </si>
  <si>
    <t>200036069</t>
  </si>
  <si>
    <t>CC DU PAYS DE MORTAGNE</t>
  </si>
  <si>
    <t>200068435</t>
  </si>
  <si>
    <t>CC COEUR DU PERCHE</t>
  </si>
  <si>
    <t>200068443</t>
  </si>
  <si>
    <t>CC ANDAINE-PASSAIS</t>
  </si>
  <si>
    <t>200068450</t>
  </si>
  <si>
    <t>TERRES D’ARGENTAN INTERCO</t>
  </si>
  <si>
    <t>200068468</t>
  </si>
  <si>
    <t>CC DES PAYS DE L'AIGLE</t>
  </si>
  <si>
    <t>200068856</t>
  </si>
  <si>
    <t>CC DES HAUTS DU PERCHE</t>
  </si>
  <si>
    <t>200069458</t>
  </si>
  <si>
    <t>CC DES VALLÉES D'AUGE ET DU MERLERAULT</t>
  </si>
  <si>
    <t>200071504</t>
  </si>
  <si>
    <t>CC DES COLLINES DU PERCHE NORMAND</t>
  </si>
  <si>
    <t>200071520</t>
  </si>
  <si>
    <t>DOMFRONT TINCHEBRAY INTERCO</t>
  </si>
  <si>
    <t>200071652</t>
  </si>
  <si>
    <t>CC DU PAYS FERTOIS ET DU BOCAGE CARROUGIEN</t>
  </si>
  <si>
    <t>246100390</t>
  </si>
  <si>
    <t>CC DU VAL D'ORNE</t>
  </si>
  <si>
    <t>246100663</t>
  </si>
  <si>
    <t>CU D'ALENCON</t>
  </si>
  <si>
    <t>62</t>
  </si>
  <si>
    <t>200018083</t>
  </si>
  <si>
    <t>CC DESVRES-SAMER</t>
  </si>
  <si>
    <t>200033579</t>
  </si>
  <si>
    <t>CU D'ARRAS</t>
  </si>
  <si>
    <t>200035442</t>
  </si>
  <si>
    <t>CC DU SUD ARTOIS</t>
  </si>
  <si>
    <t>200044030</t>
  </si>
  <si>
    <t>CC DES SEPT VALLÉES</t>
  </si>
  <si>
    <t>200044048</t>
  </si>
  <si>
    <t>CC OSARTIS MARQUION</t>
  </si>
  <si>
    <t>200069029</t>
  </si>
  <si>
    <t>CA DES DEUX BAIES EN MONTREUILLOIS</t>
  </si>
  <si>
    <t>200069037</t>
  </si>
  <si>
    <t>CA DU PAYS DE SAINT-OMER</t>
  </si>
  <si>
    <t>200069235</t>
  </si>
  <si>
    <t>CC DU HAUT PAYS DU MONTREUILLOIS</t>
  </si>
  <si>
    <t>200069482</t>
  </si>
  <si>
    <t>CC DES CAMPAGNES DE L’ARTOIS</t>
  </si>
  <si>
    <t>200069672</t>
  </si>
  <si>
    <t>CC DU TERNOIS</t>
  </si>
  <si>
    <t>200072460</t>
  </si>
  <si>
    <t>CA BÉTHUNE, BRUAY, ARTOIS-LYS ROMANE</t>
  </si>
  <si>
    <t>200072478</t>
  </si>
  <si>
    <t>CC PAYS D'OPALE</t>
  </si>
  <si>
    <t>200090751</t>
  </si>
  <si>
    <t>COMMUNAUTE D'AGGLOMERATION GRAND CALAIS TERRES ET MERS</t>
  </si>
  <si>
    <t>246200299</t>
  </si>
  <si>
    <t>CA D'HENIN CARVIN</t>
  </si>
  <si>
    <t>246200364</t>
  </si>
  <si>
    <t>CA DE LENS LIEVIN</t>
  </si>
  <si>
    <t>246200380</t>
  </si>
  <si>
    <t>CC DE LA TERRE DES DEUX CAPS</t>
  </si>
  <si>
    <t>246200729</t>
  </si>
  <si>
    <t>CA DU BOULONNAIS</t>
  </si>
  <si>
    <t>246200844</t>
  </si>
  <si>
    <t>CC DE LA REGION D'AUDRUICQ</t>
  </si>
  <si>
    <t>246201016</t>
  </si>
  <si>
    <t>CC DU PAYS DE LUMBRES</t>
  </si>
  <si>
    <t>63</t>
  </si>
  <si>
    <t>200067627</t>
  </si>
  <si>
    <t>CC BILLOM COMMUNAUTÉ</t>
  </si>
  <si>
    <t>200069169</t>
  </si>
  <si>
    <t>CC DÔMES SANCY ARTENSE</t>
  </si>
  <si>
    <t>200069177</t>
  </si>
  <si>
    <t>CC MOND’ARVERNE COMMUNAUTE</t>
  </si>
  <si>
    <t>200070407</t>
  </si>
  <si>
    <t>CA AGGLO PAYS D’ISSOIRE</t>
  </si>
  <si>
    <t>200070712</t>
  </si>
  <si>
    <t>CC THIERS DORE ET MONTAGNE</t>
  </si>
  <si>
    <t>200070753</t>
  </si>
  <si>
    <t>CA RIOM LIMAGNE ET VOLCANS</t>
  </si>
  <si>
    <t>200070761</t>
  </si>
  <si>
    <t>CC AMBERT LIVRADOIS FOREZ</t>
  </si>
  <si>
    <t>200071199</t>
  </si>
  <si>
    <t>CC PLAINE LIMAGNE</t>
  </si>
  <si>
    <t>200071215</t>
  </si>
  <si>
    <t>CC CHAVANON COMBRAILLES ET VOLCANS</t>
  </si>
  <si>
    <t>200072080</t>
  </si>
  <si>
    <t>CC DU PAYS DE SAINT-ELOY</t>
  </si>
  <si>
    <t>200072098</t>
  </si>
  <si>
    <t>CC COMBRAILLES SIOULE ET MORGE</t>
  </si>
  <si>
    <t>246300701</t>
  </si>
  <si>
    <t>CLERMONT AUVERGNE METROPOLE</t>
  </si>
  <si>
    <t>246300966</t>
  </si>
  <si>
    <t>CC DU SANCY</t>
  </si>
  <si>
    <t>246301097</t>
  </si>
  <si>
    <t>CC DORE ET ALLIER</t>
  </si>
  <si>
    <t>64</t>
  </si>
  <si>
    <t>200039204</t>
  </si>
  <si>
    <t>CC LACQ-ORTHEZ</t>
  </si>
  <si>
    <t>200067106</t>
  </si>
  <si>
    <t>CA DU PAYS BASQUE</t>
  </si>
  <si>
    <t>200067239</t>
  </si>
  <si>
    <t>CC DES LUYS EN BEARN</t>
  </si>
  <si>
    <t>200067254</t>
  </si>
  <si>
    <t>CA PAU BEARN PYRENEES</t>
  </si>
  <si>
    <t>200067262</t>
  </si>
  <si>
    <t>CC DU HAUT BEARN</t>
  </si>
  <si>
    <t>200067288</t>
  </si>
  <si>
    <t>CC DU BEARN DES GAVES</t>
  </si>
  <si>
    <t>200067296</t>
  </si>
  <si>
    <t>CC DU NORD EST BEARN</t>
  </si>
  <si>
    <t>246400337</t>
  </si>
  <si>
    <t>CC DE LA VALLEE D'OSSAU</t>
  </si>
  <si>
    <t>246401756</t>
  </si>
  <si>
    <t>CC PAYS DE NAY</t>
  </si>
  <si>
    <t>65</t>
  </si>
  <si>
    <t>200069300</t>
  </si>
  <si>
    <t>CA TARBES-LOURDES-PYRENEES</t>
  </si>
  <si>
    <t>200070787</t>
  </si>
  <si>
    <t>CC DU PLATEAU DE LANNEMEZAN</t>
  </si>
  <si>
    <t>200070795</t>
  </si>
  <si>
    <t>CC DU PAYS DE TRIE ET DU MAGNOAC</t>
  </si>
  <si>
    <t>200070803</t>
  </si>
  <si>
    <t>CC DES COTEAUX DU VAL D’ARROS</t>
  </si>
  <si>
    <t>200070811</t>
  </si>
  <si>
    <t>CC PYRENEES VALLEES DES GAVES</t>
  </si>
  <si>
    <t>200070829</t>
  </si>
  <si>
    <t>CC NESTE BAROUSSE</t>
  </si>
  <si>
    <t>200072106</t>
  </si>
  <si>
    <t>CC ADOUR MADIRAN</t>
  </si>
  <si>
    <t>246500482</t>
  </si>
  <si>
    <t>CC DE LA HAUTE BIGORRE</t>
  </si>
  <si>
    <t>246500573</t>
  </si>
  <si>
    <t>CC AURE LOURON</t>
  </si>
  <si>
    <t>66</t>
  </si>
  <si>
    <t>200027183</t>
  </si>
  <si>
    <t>CU PERPIGNAN MÉDITERRANÉE MÉTROPOLE</t>
  </si>
  <si>
    <t>200043602</t>
  </si>
  <si>
    <t>CC DES ALBÈRES DE LA CÔTE VERMEILLE ET DE L’ILLIBÉRIS</t>
  </si>
  <si>
    <t>200049211</t>
  </si>
  <si>
    <t>CC CONFLENT CANIGÓ</t>
  </si>
  <si>
    <t>200070365</t>
  </si>
  <si>
    <t>CC CORBIÈRES SALANQUE MÉDITERRANÉE</t>
  </si>
  <si>
    <t>246600282</t>
  </si>
  <si>
    <t>CC SUD-ROUSSILLON</t>
  </si>
  <si>
    <t>246600373</t>
  </si>
  <si>
    <t>CC DU VALLESPIR</t>
  </si>
  <si>
    <t>246600399</t>
  </si>
  <si>
    <t>CC PYRENEES CERDAGNE</t>
  </si>
  <si>
    <t>246600415</t>
  </si>
  <si>
    <t>CC ROUSSILLON CONFLENT</t>
  </si>
  <si>
    <t>246600423</t>
  </si>
  <si>
    <t>CC AGLY FENOUILLEDES</t>
  </si>
  <si>
    <t>246600449</t>
  </si>
  <si>
    <t>CC DES ASPRES</t>
  </si>
  <si>
    <t>246600464</t>
  </si>
  <si>
    <t>CC PYRÉNÉES CATALANES</t>
  </si>
  <si>
    <t>246600548</t>
  </si>
  <si>
    <t>CC HAUT VALLESPIR</t>
  </si>
  <si>
    <t>67</t>
  </si>
  <si>
    <t>200013050</t>
  </si>
  <si>
    <t>CC SAUER-PECHELBRONN</t>
  </si>
  <si>
    <t>200030526</t>
  </si>
  <si>
    <t>CC DU RIED DE MARCKOLSHEIM</t>
  </si>
  <si>
    <t>200034270</t>
  </si>
  <si>
    <t>CC DU PAYS DE BARR</t>
  </si>
  <si>
    <t>200034635</t>
  </si>
  <si>
    <t>CC DU KOCHERSBERG</t>
  </si>
  <si>
    <t>200040178</t>
  </si>
  <si>
    <t>CC DE L'OUTRE-FORET</t>
  </si>
  <si>
    <t>200041283</t>
  </si>
  <si>
    <t>CC DE LA PLAINE DU RHIN</t>
  </si>
  <si>
    <t>200041325</t>
  </si>
  <si>
    <t>CC DU PAYS RHÉNAN</t>
  </si>
  <si>
    <t>200067783</t>
  </si>
  <si>
    <t>CC DE HANAU-LA PETITE PIERRE</t>
  </si>
  <si>
    <t>200067841</t>
  </si>
  <si>
    <t>CC DE L'ALSACE BOSSUE</t>
  </si>
  <si>
    <t>200067874</t>
  </si>
  <si>
    <t>CA DE HAGUENAU</t>
  </si>
  <si>
    <t>200067924</t>
  </si>
  <si>
    <t>CC DU CANTON D’ERSTEIN</t>
  </si>
  <si>
    <t>200068112</t>
  </si>
  <si>
    <t>CC DU PAYS DE SAVERNE</t>
  </si>
  <si>
    <t>200068864</t>
  </si>
  <si>
    <t>CC DE LA MOSSIG ET DU VIGNOBLE</t>
  </si>
  <si>
    <t>246700306</t>
  </si>
  <si>
    <t>CC DE LA VALLEE DE LA BRUCHE</t>
  </si>
  <si>
    <t>246700488</t>
  </si>
  <si>
    <t>EUROMÉTROPOLE DE STRASBOURG</t>
  </si>
  <si>
    <t>246700744</t>
  </si>
  <si>
    <t>CC DES PORTES DE ROSHEIM</t>
  </si>
  <si>
    <t>246700777</t>
  </si>
  <si>
    <t>CC DE LA VALLÉE DE VILLÉ</t>
  </si>
  <si>
    <t>246700843</t>
  </si>
  <si>
    <t>CC BASSE ZORN</t>
  </si>
  <si>
    <t>246700926</t>
  </si>
  <si>
    <t>CC DU PAYS DE WISSEMBOURG</t>
  </si>
  <si>
    <t>246700959</t>
  </si>
  <si>
    <t>CC DU PAYS DE LA ZORN</t>
  </si>
  <si>
    <t>246700967</t>
  </si>
  <si>
    <t>CC SELESTAT</t>
  </si>
  <si>
    <t>246701064</t>
  </si>
  <si>
    <t>CC DE MOLSHEIM - MUTZIG</t>
  </si>
  <si>
    <t>246701080</t>
  </si>
  <si>
    <t>CC DU PAYS DE SAINT ODILE</t>
  </si>
  <si>
    <t>246701098</t>
  </si>
  <si>
    <t>CC PAYS DE NIEDERBRONN LES BAINS</t>
  </si>
  <si>
    <t>68</t>
  </si>
  <si>
    <t>200036465</t>
  </si>
  <si>
    <t>CC DE THANN CERNAY</t>
  </si>
  <si>
    <t>200066009</t>
  </si>
  <si>
    <t>CA MULHOUSE ALSACE AGGLOMERATION</t>
  </si>
  <si>
    <t>200066025</t>
  </si>
  <si>
    <t>CC ALSACE RHIN BRISACH</t>
  </si>
  <si>
    <t>200066033</t>
  </si>
  <si>
    <t>CC SUD ALSACE LARGUE</t>
  </si>
  <si>
    <t>200066041</t>
  </si>
  <si>
    <t>CC DU SUNDGAU</t>
  </si>
  <si>
    <t>200066058</t>
  </si>
  <si>
    <t>CA SAINT-LOUIS AGGLOMERATION</t>
  </si>
  <si>
    <t>246800205</t>
  </si>
  <si>
    <t>CC DE ST AMARIN</t>
  </si>
  <si>
    <t>246800395</t>
  </si>
  <si>
    <t>CC DU VAL D'ARGENT</t>
  </si>
  <si>
    <t>246800445</t>
  </si>
  <si>
    <t>CC DU CENTRE HAUT RHIN</t>
  </si>
  <si>
    <t>246800494</t>
  </si>
  <si>
    <t>CC PAYS DE ROUFFACH, VIGNOBLES ET CHATEAUX</t>
  </si>
  <si>
    <t>246800551</t>
  </si>
  <si>
    <t>CC VALLEE KAYSERSBERG</t>
  </si>
  <si>
    <t>246800569</t>
  </si>
  <si>
    <t>CC DE LA REGION DE GUEBWILLER</t>
  </si>
  <si>
    <t>246800577</t>
  </si>
  <si>
    <t>CC DU PAYS DE RIBEAUVILLE</t>
  </si>
  <si>
    <t>246800585</t>
  </si>
  <si>
    <t>CC VALLEE DE MUNSTER</t>
  </si>
  <si>
    <t>246800676</t>
  </si>
  <si>
    <t>CC VALLEE DE LA DOLLER ET DU SOULTZBACH</t>
  </si>
  <si>
    <t>246800726</t>
  </si>
  <si>
    <t>CA DE COLMAR</t>
  </si>
  <si>
    <t>69</t>
  </si>
  <si>
    <t>200040566</t>
  </si>
  <si>
    <t>CA DE L'OUEST RHODANIEN</t>
  </si>
  <si>
    <t>200040574</t>
  </si>
  <si>
    <t>CC BEAUJOLAIS PIERRES DORÉES</t>
  </si>
  <si>
    <t>200040590</t>
  </si>
  <si>
    <t>CA VILLEFRANCHE BEAUJOLAIS SAÔNE</t>
  </si>
  <si>
    <t>200046977</t>
  </si>
  <si>
    <t>MÉTROPOLE DE LYON</t>
  </si>
  <si>
    <t>200066587</t>
  </si>
  <si>
    <t>CC DES MONTS DU LYONNAIS</t>
  </si>
  <si>
    <t>200067817</t>
  </si>
  <si>
    <t>CC SAÔNE BEAUJOLAIS</t>
  </si>
  <si>
    <t>246900575</t>
  </si>
  <si>
    <t>CC EST LYONNAIS</t>
  </si>
  <si>
    <t>246900625</t>
  </si>
  <si>
    <t>CC DE L'ARBRESLE</t>
  </si>
  <si>
    <t>246900724</t>
  </si>
  <si>
    <t>CC VALLONS DU LYONNAIS</t>
  </si>
  <si>
    <t>246900740</t>
  </si>
  <si>
    <t>CC DU PAYS MORNANTAIS</t>
  </si>
  <si>
    <t>246900757</t>
  </si>
  <si>
    <t>CC DE LA VALLEE DU GARON</t>
  </si>
  <si>
    <t>246900765</t>
  </si>
  <si>
    <t>CC DU PAYS DE L'OZON</t>
  </si>
  <si>
    <t>70</t>
  </si>
  <si>
    <t>200036150</t>
  </si>
  <si>
    <t>CC HAUTS DU VAL DE SAONE</t>
  </si>
  <si>
    <t>200036549</t>
  </si>
  <si>
    <t>CC VAL DE GRAY</t>
  </si>
  <si>
    <t>200041721</t>
  </si>
  <si>
    <t>CC HAUTE COMTÉ</t>
  </si>
  <si>
    <t>200041853</t>
  </si>
  <si>
    <t>CC PAYS DE MONTBOZON ET DU CHANOIS</t>
  </si>
  <si>
    <t>200041861</t>
  </si>
  <si>
    <t>CC TRIANGLE VERT</t>
  </si>
  <si>
    <t>200041879</t>
  </si>
  <si>
    <t>CC TERRES DE SAÔNE</t>
  </si>
  <si>
    <t>200041887</t>
  </si>
  <si>
    <t>CC DU VAL MARNAYSIEN</t>
  </si>
  <si>
    <t>247000011</t>
  </si>
  <si>
    <t>COMMUNAUTE D'AGGLOMERATION DE VESOUL</t>
  </si>
  <si>
    <t>247000367</t>
  </si>
  <si>
    <t>CC DES COMBES</t>
  </si>
  <si>
    <t>247000623</t>
  </si>
  <si>
    <t>CC DES QUATRE RIVIERES</t>
  </si>
  <si>
    <t>247000664</t>
  </si>
  <si>
    <t>CC DU PAYS DE LURE</t>
  </si>
  <si>
    <t>247000698</t>
  </si>
  <si>
    <t>CC DES MONTS DE GY</t>
  </si>
  <si>
    <t>247000706</t>
  </si>
  <si>
    <t>CC DU PAYS RIOLAIS</t>
  </si>
  <si>
    <t>247000714</t>
  </si>
  <si>
    <t>CC DU PAYS DE VILLERSEXEL</t>
  </si>
  <si>
    <t>247000722</t>
  </si>
  <si>
    <t>CC DU PAYS D'HERICOURT</t>
  </si>
  <si>
    <t>247000755</t>
  </si>
  <si>
    <t>CC DU PAYS DE LUXEUIL</t>
  </si>
  <si>
    <t>247000821</t>
  </si>
  <si>
    <t>CC RAHIN ET CHERIMONT</t>
  </si>
  <si>
    <t>247000854</t>
  </si>
  <si>
    <t>CC DES 1000 ÉTANGS</t>
  </si>
  <si>
    <t>71</t>
  </si>
  <si>
    <t>200040038</t>
  </si>
  <si>
    <t>CC SAONE DOUBS BRESSE</t>
  </si>
  <si>
    <t>200040293</t>
  </si>
  <si>
    <t>CC DU CLUNISOIS</t>
  </si>
  <si>
    <t>200042414</t>
  </si>
  <si>
    <t>CC BRESSE REVERMONT 71</t>
  </si>
  <si>
    <t>200069698</t>
  </si>
  <si>
    <t>CC MACONNAIS TOURNUGEOIS</t>
  </si>
  <si>
    <t>200070308</t>
  </si>
  <si>
    <t>CA MACONNAIS BEAUJOLAIS AGGLOMERATION</t>
  </si>
  <si>
    <t>200070316</t>
  </si>
  <si>
    <t>CC ENTRE ARROUX, LOIRE ET SOMME</t>
  </si>
  <si>
    <t>200070530</t>
  </si>
  <si>
    <t>CC DU GRAND AUTUNOIS MORVAN</t>
  </si>
  <si>
    <t>200070548</t>
  </si>
  <si>
    <t>CC BRIONNAIS SUD BOURGOGNE</t>
  </si>
  <si>
    <t>200071538</t>
  </si>
  <si>
    <t>CC TERRES DE BRESSE</t>
  </si>
  <si>
    <t>200071579</t>
  </si>
  <si>
    <t>CC BRESSE LOUHANNAISE INTERCOM’</t>
  </si>
  <si>
    <t>200071645</t>
  </si>
  <si>
    <t>CC SAINT CYR MERE BOITIER ENTRE CHAROLAIS ET MACONNAIS</t>
  </si>
  <si>
    <t>200071884</t>
  </si>
  <si>
    <t>CC LE GRAND CHAROLAIS</t>
  </si>
  <si>
    <t>247100290</t>
  </si>
  <si>
    <t>CU LE CREUSOT-MONTCEAU LES MINES</t>
  </si>
  <si>
    <t>247100589</t>
  </si>
  <si>
    <t>CA LE GRAND CHALON</t>
  </si>
  <si>
    <t>247100639</t>
  </si>
  <si>
    <t>CC DE MARCIGNY</t>
  </si>
  <si>
    <t>247100647</t>
  </si>
  <si>
    <t>CC BRESSE NORD INTERCOM’</t>
  </si>
  <si>
    <t>247103765</t>
  </si>
  <si>
    <t>CC ENTRE SAONE ET GROSNE</t>
  </si>
  <si>
    <t>247103864</t>
  </si>
  <si>
    <t>CC DU CANTON DE SEMUR-EN-BRIONNAIS</t>
  </si>
  <si>
    <t>247104094</t>
  </si>
  <si>
    <t>CC SUD COTE CHALONNAISE</t>
  </si>
  <si>
    <t>72</t>
  </si>
  <si>
    <t>200040475</t>
  </si>
  <si>
    <t>LBN COMMUNAUTE</t>
  </si>
  <si>
    <t>200068963</t>
  </si>
  <si>
    <t>CC MAINE CŒUR DE SARTHE</t>
  </si>
  <si>
    <t>200070373</t>
  </si>
  <si>
    <t>CC LOIR-LUCE-BERCE</t>
  </si>
  <si>
    <t>200072676</t>
  </si>
  <si>
    <t>CC MAINE SAOSNOIS</t>
  </si>
  <si>
    <t>200072684</t>
  </si>
  <si>
    <t>CC LE GESNOIS BILURIEN</t>
  </si>
  <si>
    <t>200072692</t>
  </si>
  <si>
    <t>CC DES VALLEES DE LA BRAYE ET DE L'ANILLE</t>
  </si>
  <si>
    <t>200072700</t>
  </si>
  <si>
    <t>CC HAUTE SARTHE ALPES MANCELLES</t>
  </si>
  <si>
    <t>200072718</t>
  </si>
  <si>
    <t>CC DE LA CHAMPAGNE CONLINOISE ET DU PAYS DE SILLE</t>
  </si>
  <si>
    <t>200073112</t>
  </si>
  <si>
    <t>CC SUD SARTHE</t>
  </si>
  <si>
    <t>247200090</t>
  </si>
  <si>
    <t>CC DU PAYS SABOLIEN</t>
  </si>
  <si>
    <t>247200132</t>
  </si>
  <si>
    <t>CU LE MANS METROPOLE</t>
  </si>
  <si>
    <t>247200348</t>
  </si>
  <si>
    <t>CC DU PAYS FLECHOIS</t>
  </si>
  <si>
    <t>247200421</t>
  </si>
  <si>
    <t>CC SE PAYS MANCEAU</t>
  </si>
  <si>
    <t>247200447</t>
  </si>
  <si>
    <t>CC OREE BERCE BELINOIS</t>
  </si>
  <si>
    <t>247200629</t>
  </si>
  <si>
    <t>CC VAL DE SARTHE</t>
  </si>
  <si>
    <t>247200686</t>
  </si>
  <si>
    <t>CC DU PAYS DE L'HUISNE SARTHOISE</t>
  </si>
  <si>
    <t>73</t>
  </si>
  <si>
    <t>200023299</t>
  </si>
  <si>
    <t>CC CŒUR DE TARENTAISE</t>
  </si>
  <si>
    <t>200040798</t>
  </si>
  <si>
    <t>CC VAL VANOISE</t>
  </si>
  <si>
    <t>200041010</t>
  </si>
  <si>
    <t>CC CŒUR DE SAVOIE</t>
  </si>
  <si>
    <t>200068674</t>
  </si>
  <si>
    <t>CA GRAND LAC</t>
  </si>
  <si>
    <t>200068997</t>
  </si>
  <si>
    <t>CA ARLYSERE</t>
  </si>
  <si>
    <t>200069110</t>
  </si>
  <si>
    <t>CA GRAND CHAMBERY</t>
  </si>
  <si>
    <t>200070340</t>
  </si>
  <si>
    <t>CC HAUTE MAURIENNE VANOISE</t>
  </si>
  <si>
    <t>200070464</t>
  </si>
  <si>
    <t>CC CŒUR DE MAURIENNE ARVAN</t>
  </si>
  <si>
    <t>247300015</t>
  </si>
  <si>
    <t>CC DES VALLÉES D'AIGUEBLANCHE</t>
  </si>
  <si>
    <t>247300254</t>
  </si>
  <si>
    <t>CC DE HAUTE TARENTAISE</t>
  </si>
  <si>
    <t>247300262</t>
  </si>
  <si>
    <t>CC DE YENNE</t>
  </si>
  <si>
    <t>247300361</t>
  </si>
  <si>
    <t>CC DU CANTON DE LA CHAMBRE</t>
  </si>
  <si>
    <t>247300452</t>
  </si>
  <si>
    <t>CC MAURIENNE GALIBIER</t>
  </si>
  <si>
    <t>247300528</t>
  </si>
  <si>
    <t>CC VAL GUIERS</t>
  </si>
  <si>
    <t>247300668</t>
  </si>
  <si>
    <t>CC DU LAC D'AIGUEBELETTE</t>
  </si>
  <si>
    <t>247300676</t>
  </si>
  <si>
    <t>CC PORTE DE MAURIENNE</t>
  </si>
  <si>
    <t>247300817</t>
  </si>
  <si>
    <t>CC LES VERSANTS D'AIME</t>
  </si>
  <si>
    <t>74</t>
  </si>
  <si>
    <t>200000172</t>
  </si>
  <si>
    <t>CC DE FAUCIGNY GLIERES</t>
  </si>
  <si>
    <t>200011773</t>
  </si>
  <si>
    <t>CA ANNEMASSE AGGLO</t>
  </si>
  <si>
    <t>200023372</t>
  </si>
  <si>
    <t>CC DE LA VALLEE DE CHAMONIX-MONT-BLANC</t>
  </si>
  <si>
    <t>200033116</t>
  </si>
  <si>
    <t>CC CLUSES-ARVE ET MONTAGNES</t>
  </si>
  <si>
    <t>200034098</t>
  </si>
  <si>
    <t>CC DES MONTAGNES DU GIFFRE</t>
  </si>
  <si>
    <t>200034882</t>
  </si>
  <si>
    <t>CC PAYS DU MONT-BLANC</t>
  </si>
  <si>
    <t>200066793</t>
  </si>
  <si>
    <t>GRAND ANNECY</t>
  </si>
  <si>
    <t>200067551</t>
  </si>
  <si>
    <t>THONON AGGLOMÉRATION</t>
  </si>
  <si>
    <t>200070852</t>
  </si>
  <si>
    <t>CC USSES ET RHÔNE</t>
  </si>
  <si>
    <t>200071967</t>
  </si>
  <si>
    <t>CC PAYS D’EVIAN VALLÉE D’ABONDANCE</t>
  </si>
  <si>
    <t>247400047</t>
  </si>
  <si>
    <t>CC DE LA VALLEE VERTE</t>
  </si>
  <si>
    <t>247400112</t>
  </si>
  <si>
    <t>CC DE CRUSEILLES</t>
  </si>
  <si>
    <t>247400567</t>
  </si>
  <si>
    <t>CC DE FIER ET USSES</t>
  </si>
  <si>
    <t>247400583</t>
  </si>
  <si>
    <t>CC ARVE SALEVE</t>
  </si>
  <si>
    <t>247400617</t>
  </si>
  <si>
    <t>CC VALLEES THONES</t>
  </si>
  <si>
    <t>247400666</t>
  </si>
  <si>
    <t>CC 4 RIVIERES</t>
  </si>
  <si>
    <t>247400682</t>
  </si>
  <si>
    <t>CC DU HAUT-CHABLAIS</t>
  </si>
  <si>
    <t>247400690</t>
  </si>
  <si>
    <t>CC GENEVOIS</t>
  </si>
  <si>
    <t>247400724</t>
  </si>
  <si>
    <t>CC DU PAYS ROCHOIS</t>
  </si>
  <si>
    <t>247400740</t>
  </si>
  <si>
    <t>CC RUMILLY TERRE DE SAVOIE</t>
  </si>
  <si>
    <t>247400773</t>
  </si>
  <si>
    <t>CC DES SOURCES DU LAC D’ANNECY</t>
  </si>
  <si>
    <t>75</t>
  </si>
  <si>
    <t>200054781</t>
  </si>
  <si>
    <t>METROPOLE DU GRAND PARIS</t>
  </si>
  <si>
    <t>76</t>
  </si>
  <si>
    <t>200010700</t>
  </si>
  <si>
    <t>CAUX SEINE AGGLO</t>
  </si>
  <si>
    <t>200023414</t>
  </si>
  <si>
    <t>MÉTROPOLE ROUEN NORMANDIE</t>
  </si>
  <si>
    <t>200068534</t>
  </si>
  <si>
    <t>CC TERROIR DE CAUX</t>
  </si>
  <si>
    <t>200069722</t>
  </si>
  <si>
    <t>CC INTERRÉGIONALE AUMALE-BLANGY SUR BRESLE</t>
  </si>
  <si>
    <t>200069730</t>
  </si>
  <si>
    <t>CC DES 4 RIVIERES</t>
  </si>
  <si>
    <t>200069821</t>
  </si>
  <si>
    <t>CA FECAMP CAUX LITTORAL AGGLOMERATION</t>
  </si>
  <si>
    <t>200069839</t>
  </si>
  <si>
    <t>CC DE LA CÔTE D'ALBÂTRE</t>
  </si>
  <si>
    <t>200069847</t>
  </si>
  <si>
    <t>CC PLATEAU DE CAUX</t>
  </si>
  <si>
    <t>200070068</t>
  </si>
  <si>
    <t>COMMUNAUTE BRAY-EAWY</t>
  </si>
  <si>
    <t>200070449</t>
  </si>
  <si>
    <t>CC INTER-CAUX-VEXIN</t>
  </si>
  <si>
    <t>200084952</t>
  </si>
  <si>
    <t>CU LE HAVRE SEINE MÉTROPOLE</t>
  </si>
  <si>
    <t>247600505</t>
  </si>
  <si>
    <t>CC DE CAMPAGNE DE CAUX</t>
  </si>
  <si>
    <t>247600588</t>
  </si>
  <si>
    <t>CC DES VILLES SŒURS</t>
  </si>
  <si>
    <t>247600604</t>
  </si>
  <si>
    <t>CC DU CANTON DE LONDINIERES</t>
  </si>
  <si>
    <t>247600620</t>
  </si>
  <si>
    <t>CC YVETOT NORMANDIE</t>
  </si>
  <si>
    <t>247600646</t>
  </si>
  <si>
    <t>CC DE CAUX-AUSTREBERTHE</t>
  </si>
  <si>
    <t>247600729</t>
  </si>
  <si>
    <t>CC FALAISES DU TALOU</t>
  </si>
  <si>
    <t>247600786</t>
  </si>
  <si>
    <t>CA DE LA REGION DIEPPOISE</t>
  </si>
  <si>
    <t>77</t>
  </si>
  <si>
    <t>200023125</t>
  </si>
  <si>
    <t>CC PORTE BRIARDES ENTRE VILLE ET FORETS</t>
  </si>
  <si>
    <t>200023240</t>
  </si>
  <si>
    <t>CC PAYS DE NEMOURS</t>
  </si>
  <si>
    <t>200023919</t>
  </si>
  <si>
    <t>CC GATINAIS VAL DE LOING</t>
  </si>
  <si>
    <t>200033090</t>
  </si>
  <si>
    <t>PLAINES ET MONTS DE FRANCE</t>
  </si>
  <si>
    <t>200037133</t>
  </si>
  <si>
    <t>CC DU PROVINOIS</t>
  </si>
  <si>
    <t>200040251</t>
  </si>
  <si>
    <t>CC DU BASSEE MONTOIS</t>
  </si>
  <si>
    <t>200057958</t>
  </si>
  <si>
    <t>PARIS-VALLÉE DE LA MARNE</t>
  </si>
  <si>
    <t>200070779</t>
  </si>
  <si>
    <t>CC BRIE DES RIVIÈRES ET CHÂTEAUX</t>
  </si>
  <si>
    <t>200072130</t>
  </si>
  <si>
    <t>CA DU PAYS DE MEAUX</t>
  </si>
  <si>
    <t>200072346</t>
  </si>
  <si>
    <t>CA DU PAYS DE FONTAINEBLEAU</t>
  </si>
  <si>
    <t>200072544</t>
  </si>
  <si>
    <t>CC DES DEUX MORIN</t>
  </si>
  <si>
    <t>200072874</t>
  </si>
  <si>
    <t>CC DU VAL BRIARD</t>
  </si>
  <si>
    <t>200090504</t>
  </si>
  <si>
    <t>COULOMMIERS PAYS DE BRIE</t>
  </si>
  <si>
    <t>247700032</t>
  </si>
  <si>
    <t>CC MORET SEINE ET LOING</t>
  </si>
  <si>
    <t>247700057</t>
  </si>
  <si>
    <t>CA MELUN VAL DE SEINE</t>
  </si>
  <si>
    <t>247700065</t>
  </si>
  <si>
    <t>CC DU PAYS DE L'OURCQ</t>
  </si>
  <si>
    <t>247700107</t>
  </si>
  <si>
    <t>CC DU PAYS DE MONTEREAU</t>
  </si>
  <si>
    <t>247700339</t>
  </si>
  <si>
    <t>VAL D'EUROPE AGGLOMÉRATION</t>
  </si>
  <si>
    <t>247700594</t>
  </si>
  <si>
    <t>CA DE MARNE ET GONDOIRE</t>
  </si>
  <si>
    <t>247700644</t>
  </si>
  <si>
    <t>CC OREE DE LA BRIE</t>
  </si>
  <si>
    <t>247700701</t>
  </si>
  <si>
    <t>CC DE LA BRIE NANGISSIENNE</t>
  </si>
  <si>
    <t>78</t>
  </si>
  <si>
    <t>200033173</t>
  </si>
  <si>
    <t>CC HAUTE VALLEE DE CHEVREUSE</t>
  </si>
  <si>
    <t>200034130</t>
  </si>
  <si>
    <t>CC GALLY-MAULDRE</t>
  </si>
  <si>
    <t>200058519</t>
  </si>
  <si>
    <t>CA SAINT GERMAIN BOUCLES DE SEINE</t>
  </si>
  <si>
    <t>200058782</t>
  </si>
  <si>
    <t>SAINT QUENTIN EN YVELINES</t>
  </si>
  <si>
    <t>200059889</t>
  </si>
  <si>
    <t>GRAND PARIS SEINE &amp; OISE</t>
  </si>
  <si>
    <t>200071074</t>
  </si>
  <si>
    <t>CC PORTES ILE DE FRANCE</t>
  </si>
  <si>
    <t>200073344</t>
  </si>
  <si>
    <t>CA RAMBOUILLET TERRITOIRES</t>
  </si>
  <si>
    <t>247800550</t>
  </si>
  <si>
    <t>CC DU PAYS HOUDANAIS</t>
  </si>
  <si>
    <t>247800584</t>
  </si>
  <si>
    <t>CA VERSAILLES GRAND PARC</t>
  </si>
  <si>
    <t>247800618</t>
  </si>
  <si>
    <t>CC COEUR D'YVELINES</t>
  </si>
  <si>
    <t>79</t>
  </si>
  <si>
    <t>200040244</t>
  </si>
  <si>
    <t>CA DU BOCAGE BRESSUIRAIS</t>
  </si>
  <si>
    <t>200041317</t>
  </si>
  <si>
    <t>CA DU NIORTAIS</t>
  </si>
  <si>
    <t>200041333</t>
  </si>
  <si>
    <t>CC DE PARTHENAY-GÂTINE</t>
  </si>
  <si>
    <t>200041416</t>
  </si>
  <si>
    <t>CC AIRVAUDAIS-VAL DU THOUET</t>
  </si>
  <si>
    <t>200041994</t>
  </si>
  <si>
    <t>CC DU HAUT VAL DE SÈVRE</t>
  </si>
  <si>
    <t>200069748</t>
  </si>
  <si>
    <t>CC VAL DE GATINE</t>
  </si>
  <si>
    <t>200069755</t>
  </si>
  <si>
    <t>CC MELLOIS EN POITOU</t>
  </si>
  <si>
    <t>247900798</t>
  </si>
  <si>
    <t>CC DU THOUARSAIS</t>
  </si>
  <si>
    <t>80</t>
  </si>
  <si>
    <t>200037059</t>
  </si>
  <si>
    <t>CC DE LA HAUTE SOMME</t>
  </si>
  <si>
    <t>200070928</t>
  </si>
  <si>
    <t>CC TERRE DE PICARDIE</t>
  </si>
  <si>
    <t>200070936</t>
  </si>
  <si>
    <t>CC PONTHIEU-MARQUENTERRE</t>
  </si>
  <si>
    <t>200070944</t>
  </si>
  <si>
    <t>CC DU VIMEU</t>
  </si>
  <si>
    <t>200070951</t>
  </si>
  <si>
    <t>CC DU TERRITOIRE NORD PICARDIE</t>
  </si>
  <si>
    <t>200070969</t>
  </si>
  <si>
    <t>CC AVRE LUCE NOYE</t>
  </si>
  <si>
    <t>200070977</t>
  </si>
  <si>
    <t>CC DU GRAND ROYE</t>
  </si>
  <si>
    <t>200070985</t>
  </si>
  <si>
    <t>CC DE L'EST DE LA SOMME</t>
  </si>
  <si>
    <t>200070993</t>
  </si>
  <si>
    <t>CA DE LA BAIE DE SOMME</t>
  </si>
  <si>
    <t>200071181</t>
  </si>
  <si>
    <t>CC SOMME SUD-OUEST</t>
  </si>
  <si>
    <t>200071223</t>
  </si>
  <si>
    <t>CC NIEVRE ET SOMME</t>
  </si>
  <si>
    <t>248000499</t>
  </si>
  <si>
    <t>CC DU VAL DE SOMME</t>
  </si>
  <si>
    <t>248000531</t>
  </si>
  <si>
    <t>CA AMIENS METROPOLE</t>
  </si>
  <si>
    <t>248000747</t>
  </si>
  <si>
    <t>CC DU PAYS DU COQUELICOT</t>
  </si>
  <si>
    <t>81</t>
  </si>
  <si>
    <t>200034023</t>
  </si>
  <si>
    <t>CC TARN AGOUT</t>
  </si>
  <si>
    <t>200034031</t>
  </si>
  <si>
    <t>CC DES MONTS D'ALBAN ET DU VILLEFRANCHOIS</t>
  </si>
  <si>
    <t>200034049</t>
  </si>
  <si>
    <t>CC CENTRE TARN</t>
  </si>
  <si>
    <t>200034056</t>
  </si>
  <si>
    <t>CC DU LAUTRECOIS - PAYS D'AGOUT</t>
  </si>
  <si>
    <t>200034064</t>
  </si>
  <si>
    <t>CC DU CORDAIS ET DU CAUSSE</t>
  </si>
  <si>
    <t>200040905</t>
  </si>
  <si>
    <t>CC CARMAUSIN-SÉGALA</t>
  </si>
  <si>
    <t>200066124</t>
  </si>
  <si>
    <t>COMMUNAUTÉ D’AGGLOMÉRATION GAILLAC GRAULHET</t>
  </si>
  <si>
    <t>200066553</t>
  </si>
  <si>
    <t>CC DU HAUT-LANGUEDOC</t>
  </si>
  <si>
    <t>200066561</t>
  </si>
  <si>
    <t xml:space="preserve">COMMUNAUTÉ DE COMMUNES SIDOBRE VALS ET PLATEAUX </t>
  </si>
  <si>
    <t>248100158</t>
  </si>
  <si>
    <t>CC DU SOR ET DE L'AGOUT</t>
  </si>
  <si>
    <t>248100430</t>
  </si>
  <si>
    <t>CA CASTRES MAZAMET</t>
  </si>
  <si>
    <t>248100497</t>
  </si>
  <si>
    <t>CC VAL 81</t>
  </si>
  <si>
    <t>248100737</t>
  </si>
  <si>
    <t>CA DE L'ALBIGEOIS</t>
  </si>
  <si>
    <t>248100745</t>
  </si>
  <si>
    <t>COMMUNAUTÉ DE COMMUNES THORÉ MONTAGNE NOIRE</t>
  </si>
  <si>
    <t>82</t>
  </si>
  <si>
    <t>200040418</t>
  </si>
  <si>
    <t>CC PAYS DE SERRES EN QUERCY</t>
  </si>
  <si>
    <t>200066322</t>
  </si>
  <si>
    <t>CC TERRES DES CONFLUENCES</t>
  </si>
  <si>
    <t>200066652</t>
  </si>
  <si>
    <t>CC GRAND SUD TARN ET GARONNE</t>
  </si>
  <si>
    <t>200066884</t>
  </si>
  <si>
    <t>CC QUERCY VERT-AVEYRON</t>
  </si>
  <si>
    <t>200067122</t>
  </si>
  <si>
    <t>CC DU PAYS DE LAFRANCAISE</t>
  </si>
  <si>
    <t>248200016</t>
  </si>
  <si>
    <t>CC DES DEUX RIVES</t>
  </si>
  <si>
    <t>248200057</t>
  </si>
  <si>
    <t>CC DU QUERCY CAUSSADAIS</t>
  </si>
  <si>
    <t>248200065</t>
  </si>
  <si>
    <t>CC DE LA LOMAGNE TARN-ET-GARONNAISE</t>
  </si>
  <si>
    <t>248200099</t>
  </si>
  <si>
    <t>GRAND MONTAUBAN CA</t>
  </si>
  <si>
    <t>248200107</t>
  </si>
  <si>
    <t>CC DU QUERCY ROUERGUE ET GORGES DE L’AVEYRON</t>
  </si>
  <si>
    <t>83</t>
  </si>
  <si>
    <t>200004802</t>
  </si>
  <si>
    <t>CC DU PAYS DE FAYENCE</t>
  </si>
  <si>
    <t>200027100</t>
  </si>
  <si>
    <t>CC MÉDITERRANÉE PORTE DES MAURES</t>
  </si>
  <si>
    <t>200035319</t>
  </si>
  <si>
    <t>ESTEREL CÔTE D'AZUR AGGLOMERATION</t>
  </si>
  <si>
    <t>200036077</t>
  </si>
  <si>
    <t>CC DU GOLFE DE SAINT TROPEZ</t>
  </si>
  <si>
    <t>200040202</t>
  </si>
  <si>
    <t>CC PROVENCE VERDON</t>
  </si>
  <si>
    <t>200040210</t>
  </si>
  <si>
    <t>CC LACS ET GORGES DU VERDON</t>
  </si>
  <si>
    <t>200068104</t>
  </si>
  <si>
    <t>CA PROVENCE VERTE</t>
  </si>
  <si>
    <t>248300394</t>
  </si>
  <si>
    <t>CA SUD SAINTE BAUME</t>
  </si>
  <si>
    <t>248300410</t>
  </si>
  <si>
    <t>CC VALLEE GAPEAU</t>
  </si>
  <si>
    <t>248300493</t>
  </si>
  <si>
    <t>DRACENIE PROVENCE VERDON AGGLOMERATION</t>
  </si>
  <si>
    <t>248300543</t>
  </si>
  <si>
    <t>MÉTROPOLE TPM</t>
  </si>
  <si>
    <t>248300550</t>
  </si>
  <si>
    <t>CC COEUR DU VAR</t>
  </si>
  <si>
    <t>84</t>
  </si>
  <si>
    <t>200000628</t>
  </si>
  <si>
    <t>CC RHONE LEZ PROVENCE</t>
  </si>
  <si>
    <t>200035723</t>
  </si>
  <si>
    <t>CC VENTOUX-SUD</t>
  </si>
  <si>
    <t>200040442</t>
  </si>
  <si>
    <t>CA LUBERON MONTS DE VAUCLUSE</t>
  </si>
  <si>
    <t>200040624</t>
  </si>
  <si>
    <t>CC PAYS D'APT-LUBÉRON</t>
  </si>
  <si>
    <t>200040681</t>
  </si>
  <si>
    <t>CC ENCLAVE DES PAPES-PAYS DE GRIGNAN</t>
  </si>
  <si>
    <t>248400053</t>
  </si>
  <si>
    <t>CA VENTOUX COMTAT VENAISSIN</t>
  </si>
  <si>
    <t>248400160</t>
  </si>
  <si>
    <t>CC AYGUES/OUVEZE EN PROVENCE</t>
  </si>
  <si>
    <t>248400236</t>
  </si>
  <si>
    <t>PAYS D'ORANGE EN PROVENCE</t>
  </si>
  <si>
    <t>248400251</t>
  </si>
  <si>
    <t>CA DU GRAND AVIGNON</t>
  </si>
  <si>
    <t>248400285</t>
  </si>
  <si>
    <t>COMMUNAUTÉ TERRITORIALE DU SUD LUBERON</t>
  </si>
  <si>
    <t>248400293</t>
  </si>
  <si>
    <t>CA LES SORGUES DU COMTAT</t>
  </si>
  <si>
    <t>248400319</t>
  </si>
  <si>
    <t>CC PAYS DES SORGUES ET DES MONTS DE VAUCLUSE</t>
  </si>
  <si>
    <t>248400335</t>
  </si>
  <si>
    <t>CC VAISON VENTOUX</t>
  </si>
  <si>
    <t>85</t>
  </si>
  <si>
    <t>200023778</t>
  </si>
  <si>
    <t>PAYS DE SAINT-GILLES-CROIX-DE-VIE AGGLOMÉRATION</t>
  </si>
  <si>
    <t>200070233</t>
  </si>
  <si>
    <t>CA TERRES DE MONTAIGU</t>
  </si>
  <si>
    <t>200071165</t>
  </si>
  <si>
    <t>CA LES SABLES D'OLONNE AGGLOMERATION</t>
  </si>
  <si>
    <t>200071629</t>
  </si>
  <si>
    <t>CC CHALLANS-GOIS COMMUNAUTE</t>
  </si>
  <si>
    <t>200071900</t>
  </si>
  <si>
    <t>CC VENDÉE GRAND LITTORAL</t>
  </si>
  <si>
    <t>200071918</t>
  </si>
  <si>
    <t>CC DU PAYS DE SAINT-FULGENT - LES ESSARTS</t>
  </si>
  <si>
    <t>200071934</t>
  </si>
  <si>
    <t>CC PAYS DE FONTENAY - VENDÉE</t>
  </si>
  <si>
    <t>200072882</t>
  </si>
  <si>
    <t>CC DE VIE ET BOULOGNE</t>
  </si>
  <si>
    <t>200073260</t>
  </si>
  <si>
    <t>CC SUD VENDEE LITTORAL</t>
  </si>
  <si>
    <t>248500191</t>
  </si>
  <si>
    <t>CC DE L'ILE DE NOIRMOUTIER</t>
  </si>
  <si>
    <t>248500258</t>
  </si>
  <si>
    <t>CC OCEAN MARAIS DE MONTS</t>
  </si>
  <si>
    <t>248500340</t>
  </si>
  <si>
    <t>CC PAYS DE CHANTONNAY</t>
  </si>
  <si>
    <t>248500415</t>
  </si>
  <si>
    <t>CC DU PAYS DE LA CHATAIGNERAIE</t>
  </si>
  <si>
    <t>248500464</t>
  </si>
  <si>
    <t>CC DU PAYS DE POUZAUGES</t>
  </si>
  <si>
    <t>248500530</t>
  </si>
  <si>
    <t>CC DU PAYS DES ACHARDS</t>
  </si>
  <si>
    <t>248500563</t>
  </si>
  <si>
    <t>CC VENDÉE-SÈVRE-AUTISE</t>
  </si>
  <si>
    <t>248500589</t>
  </si>
  <si>
    <t>CA LA ROCHE SUR YON AGGLOMERATION</t>
  </si>
  <si>
    <t>248500621</t>
  </si>
  <si>
    <t>CC DU PAYS DES HERBIERS</t>
  </si>
  <si>
    <t>248500662</t>
  </si>
  <si>
    <t>86</t>
  </si>
  <si>
    <t>200043628</t>
  </si>
  <si>
    <t>CC DES VALLEES DU CLAIN</t>
  </si>
  <si>
    <t>200069763</t>
  </si>
  <si>
    <t>CC DU HAUT-POITOU</t>
  </si>
  <si>
    <t>200069854</t>
  </si>
  <si>
    <t>GRAND POITIERS COMMUNAUTE URBAINE</t>
  </si>
  <si>
    <t>200070035</t>
  </si>
  <si>
    <t>CC CIVRAISIEN EN POITOU</t>
  </si>
  <si>
    <t>200070043</t>
  </si>
  <si>
    <t>CC VIENNE ET GARTEMPE</t>
  </si>
  <si>
    <t>248600413</t>
  </si>
  <si>
    <t>CA GRAND CHÂTELLERAULT</t>
  </si>
  <si>
    <t>248600447</t>
  </si>
  <si>
    <t>CC DU PAYS LOUDUNAIS</t>
  </si>
  <si>
    <t>87</t>
  </si>
  <si>
    <t>200040814</t>
  </si>
  <si>
    <t>BRIANCE SUD HAUTE VIENNE</t>
  </si>
  <si>
    <t>200059400</t>
  </si>
  <si>
    <t>CC PORTE OCÉANE DU LIMOUSIN</t>
  </si>
  <si>
    <t>200066512</t>
  </si>
  <si>
    <t>COMMUNAUTÉ DE COMMUNES ELAN LIMOUSIN AVENIR NATURE</t>
  </si>
  <si>
    <t>200066520</t>
  </si>
  <si>
    <t>COMMUNAUTÉ DE COMMUNES OUEST LIMOUSIN</t>
  </si>
  <si>
    <t>200070506</t>
  </si>
  <si>
    <t>COMMUNAUTÉ DE COMMUNES PAYS DE NEXON-MONTS DE CHÂLUS</t>
  </si>
  <si>
    <t>200071942</t>
  </si>
  <si>
    <t>COMMUNAUTÉ DE COMMUNES HAUT LIMOUSIN EN MARCHE</t>
  </si>
  <si>
    <t>248700189</t>
  </si>
  <si>
    <t>CC DU PAYS DE SAINT-YRIEIX</t>
  </si>
  <si>
    <t>248719262</t>
  </si>
  <si>
    <t>CC GARTEMPE SAINT PARDOUX</t>
  </si>
  <si>
    <t>248719288</t>
  </si>
  <si>
    <t>CC DU VAL DE VIENNE</t>
  </si>
  <si>
    <t>248719312</t>
  </si>
  <si>
    <t>COMMUNAUTE URBAINE LIMOGES METROPOLE</t>
  </si>
  <si>
    <t>248719338</t>
  </si>
  <si>
    <t>CC BRIANCE COMBADE</t>
  </si>
  <si>
    <t>248719353</t>
  </si>
  <si>
    <t>CC DES PORTES DE VASSIVIERE</t>
  </si>
  <si>
    <t>248719361</t>
  </si>
  <si>
    <t>CC DE NOBLAT</t>
  </si>
  <si>
    <t>88</t>
  </si>
  <si>
    <t>200005957</t>
  </si>
  <si>
    <t>CC DE LA REGION DE RAMBERVILLIERS</t>
  </si>
  <si>
    <t>200033868</t>
  </si>
  <si>
    <t>CC DES BALLONS DES HAUTES VOSGES</t>
  </si>
  <si>
    <t>200042000</t>
  </si>
  <si>
    <t>CC BRUYÈRES - VALLONS DES VOSGES</t>
  </si>
  <si>
    <t>200068369</t>
  </si>
  <si>
    <t>CC DE MIRECOURT DOMPAIRE</t>
  </si>
  <si>
    <t>200068377</t>
  </si>
  <si>
    <t>CC DE LA PORTE DES VOSGES MERIDIONALES</t>
  </si>
  <si>
    <t>200068559</t>
  </si>
  <si>
    <t>CC DE L'OUEST VOSGIEN</t>
  </si>
  <si>
    <t>200068682</t>
  </si>
  <si>
    <t>CC TERRE D'EAU</t>
  </si>
  <si>
    <t>200068757</t>
  </si>
  <si>
    <t>CA D'EPINAL</t>
  </si>
  <si>
    <t>200068773</t>
  </si>
  <si>
    <t>CC LES VOSGES COTE SUD-OUEST</t>
  </si>
  <si>
    <t>200071066</t>
  </si>
  <si>
    <t>CA DE SAINT-DIE-DES-VOSGES</t>
  </si>
  <si>
    <t>200096634</t>
  </si>
  <si>
    <t>CC DES HAUTES VOSGES</t>
  </si>
  <si>
    <t>200096642</t>
  </si>
  <si>
    <t>CC GERARDMER HAUTES VOSGES</t>
  </si>
  <si>
    <t>89</t>
  </si>
  <si>
    <t>200039642</t>
  </si>
  <si>
    <t>LE TONNERROIS EN BOURGOGNE</t>
  </si>
  <si>
    <t>200039709</t>
  </si>
  <si>
    <t>CC DU SEREIN</t>
  </si>
  <si>
    <t>200039758</t>
  </si>
  <si>
    <t>CC AVALLON-VÉZELAY-MORVAN</t>
  </si>
  <si>
    <t>200067080</t>
  </si>
  <si>
    <t>CC CHABLIS, VILLAGES ET TERROIRS</t>
  </si>
  <si>
    <t>200067114</t>
  </si>
  <si>
    <t>CA DE L'AUXERROIS</t>
  </si>
  <si>
    <t>200067130</t>
  </si>
  <si>
    <t>CC PUISAYE-FORTERRE</t>
  </si>
  <si>
    <t>200067304</t>
  </si>
  <si>
    <t>CC SEREIN ET ARMANCE</t>
  </si>
  <si>
    <t>248900334</t>
  </si>
  <si>
    <t>CA GRAND SENONAIS</t>
  </si>
  <si>
    <t>248900383</t>
  </si>
  <si>
    <t>CC DE L'AGGLO MIGENNOISE</t>
  </si>
  <si>
    <t>248900524</t>
  </si>
  <si>
    <t>CC DE L'AILLANTAIS</t>
  </si>
  <si>
    <t>248900664</t>
  </si>
  <si>
    <t>CC DE LA VANNE ET DU PAYS D'OTHE</t>
  </si>
  <si>
    <t>248900748</t>
  </si>
  <si>
    <t>CC DU GATINAIS EN BOURGOGNE</t>
  </si>
  <si>
    <t>248900896</t>
  </si>
  <si>
    <t>CC DE YONNE NORD</t>
  </si>
  <si>
    <t>248900938</t>
  </si>
  <si>
    <t>CC DE JOVINIEN</t>
  </si>
  <si>
    <t>90</t>
  </si>
  <si>
    <t>200069052</t>
  </si>
  <si>
    <t>GRAND BELFORT CA</t>
  </si>
  <si>
    <t>200069060</t>
  </si>
  <si>
    <t>CC VOSGES DU SUD</t>
  </si>
  <si>
    <t>249000241</t>
  </si>
  <si>
    <t>CC DU SUD TERRITOIRE</t>
  </si>
  <si>
    <t>91</t>
  </si>
  <si>
    <t>200017846</t>
  </si>
  <si>
    <t>CA DE L'ÉTAMPOIS SUD-ESSONNE</t>
  </si>
  <si>
    <t>200056232</t>
  </si>
  <si>
    <t>CA COMMUNAUTE PARIS SACLAY</t>
  </si>
  <si>
    <t>200057859</t>
  </si>
  <si>
    <t>CŒUR D' ESSONNE AGGLOMERATION</t>
  </si>
  <si>
    <t>200058477</t>
  </si>
  <si>
    <t>CA VAL D'YERRES VAL DE SEINE</t>
  </si>
  <si>
    <t>200059228</t>
  </si>
  <si>
    <t>CA GRAND PARIS SUD SEINE ESSONNE SÉNART</t>
  </si>
  <si>
    <t>249100074</t>
  </si>
  <si>
    <t xml:space="preserve">CC DU PAYS DE LIMOURS                                                                                  </t>
  </si>
  <si>
    <t>249100157</t>
  </si>
  <si>
    <t>CC DES 2 VALLÉES</t>
  </si>
  <si>
    <t>249100546</t>
  </si>
  <si>
    <t>CC DU VAL D'ESSONNE</t>
  </si>
  <si>
    <t>249100553</t>
  </si>
  <si>
    <t>CC ENTRE JUINE ET RENARDE</t>
  </si>
  <si>
    <t>249100595</t>
  </si>
  <si>
    <t>CC LE DOURDANNAIS EN HUREPOIX</t>
  </si>
  <si>
    <t>95</t>
  </si>
  <si>
    <t>200035970</t>
  </si>
  <si>
    <t>CC VEXIN CENTRE</t>
  </si>
  <si>
    <t>200055655</t>
  </si>
  <si>
    <t>CA ROISSY PAYS DE FRANCE</t>
  </si>
  <si>
    <t>200056380</t>
  </si>
  <si>
    <t>CA PLAINE VALLEE</t>
  </si>
  <si>
    <t>200058485</t>
  </si>
  <si>
    <t>CA VAL PARISIS</t>
  </si>
  <si>
    <t>200073013</t>
  </si>
  <si>
    <t>CC CARNELLE PAYS-DE-FRANCE</t>
  </si>
  <si>
    <t>249500109</t>
  </si>
  <si>
    <t>CA CERGY PONTOISE</t>
  </si>
  <si>
    <t>249500430</t>
  </si>
  <si>
    <t>CC SAUSSERON IMPRESSIONNISTES</t>
  </si>
  <si>
    <t>249500455</t>
  </si>
  <si>
    <t>CC VALLEE DE L'OISE ET DES TROIS FORÊTS</t>
  </si>
  <si>
    <t>249500489</t>
  </si>
  <si>
    <t>CC DU HAUT VAL D’OISE</t>
  </si>
  <si>
    <t>249500513</t>
  </si>
  <si>
    <t>CC VEXIN VAL DE SEINE</t>
  </si>
  <si>
    <t>971</t>
  </si>
  <si>
    <t>200018653</t>
  </si>
  <si>
    <t>CA CAP EXCELLENCE</t>
  </si>
  <si>
    <t>200041507</t>
  </si>
  <si>
    <t>CA LA RIVIERA DU LEVANT</t>
  </si>
  <si>
    <t>200044691</t>
  </si>
  <si>
    <t>CA DU NORD GRANDE TERRE</t>
  </si>
  <si>
    <t>249710047</t>
  </si>
  <si>
    <t>CC DE MARIE-GALANTE</t>
  </si>
  <si>
    <t>249710062</t>
  </si>
  <si>
    <t>CA NORD BASSE TERRE</t>
  </si>
  <si>
    <t>249710070</t>
  </si>
  <si>
    <t>CA GRAND SUD CARAÏBE</t>
  </si>
  <si>
    <t>972</t>
  </si>
  <si>
    <t>200041788</t>
  </si>
  <si>
    <t>CA DU PAYS NORD MARTINIQUE</t>
  </si>
  <si>
    <t>249720053</t>
  </si>
  <si>
    <t>CA ESPACE SUD MARTINIQUE</t>
  </si>
  <si>
    <t>249720061</t>
  </si>
  <si>
    <t>CA DU CENTRE DE LA MARTINIQUE</t>
  </si>
  <si>
    <t>973</t>
  </si>
  <si>
    <t>200027548</t>
  </si>
  <si>
    <t>CC DES SAVANES</t>
  </si>
  <si>
    <t>249730037</t>
  </si>
  <si>
    <t>CC DE L'OUEST GUYANAIS</t>
  </si>
  <si>
    <t>249730045</t>
  </si>
  <si>
    <t>CA DU CENTRE LITTORAL</t>
  </si>
  <si>
    <t>249730052</t>
  </si>
  <si>
    <t>CC DE L'EST GUYANAIS</t>
  </si>
  <si>
    <t>974</t>
  </si>
  <si>
    <t>249740077</t>
  </si>
  <si>
    <t>CIVIS</t>
  </si>
  <si>
    <t>249740085</t>
  </si>
  <si>
    <t>CA DU SUD</t>
  </si>
  <si>
    <t>249740093</t>
  </si>
  <si>
    <t>CA CIREST</t>
  </si>
  <si>
    <t>249740101</t>
  </si>
  <si>
    <t>CA TERRITOIRE DE LA COTE OUEST</t>
  </si>
  <si>
    <t>249740119</t>
  </si>
  <si>
    <t>CA CINOR</t>
  </si>
  <si>
    <t>976</t>
  </si>
  <si>
    <t>200050532</t>
  </si>
  <si>
    <t>CC DE PETITE-TERRE</t>
  </si>
  <si>
    <t>200059871</t>
  </si>
  <si>
    <t>CC DU CENTRE-OUEST</t>
  </si>
  <si>
    <t>200060457</t>
  </si>
  <si>
    <t>CA DEMBENI/MAMOUDZOU</t>
  </si>
  <si>
    <t>200060465</t>
  </si>
  <si>
    <t>CA DU GRAND NORD MAYOTTE</t>
  </si>
  <si>
    <t>200060473</t>
  </si>
  <si>
    <t>CC DU SUD</t>
  </si>
  <si>
    <t>987</t>
  </si>
  <si>
    <t>200027688</t>
  </si>
  <si>
    <t>CC DES ILES MARQUISES</t>
  </si>
  <si>
    <t>200031243</t>
  </si>
  <si>
    <t>CC DE HAVA'I</t>
  </si>
  <si>
    <t>200094803</t>
  </si>
  <si>
    <t>CC TEREHEAMANU</t>
  </si>
  <si>
    <t>200102358</t>
  </si>
  <si>
    <t>CC TEPORIONU'U</t>
  </si>
  <si>
    <t>200102366</t>
  </si>
  <si>
    <t>CC TE TAMA A HIRO</t>
  </si>
  <si>
    <t>934286501</t>
  </si>
  <si>
    <t>CC MIHIROA-HAVAIKI</t>
  </si>
  <si>
    <t>Compteur</t>
  </si>
  <si>
    <t>Nom EPCI</t>
  </si>
  <si>
    <t>Numéro SIREN</t>
  </si>
  <si>
    <t>Code département</t>
  </si>
  <si>
    <t>Population DGF 2024</t>
  </si>
  <si>
    <t>Population DGF 2025</t>
  </si>
  <si>
    <t>Caractéristiques physiques et institutionnelles</t>
  </si>
  <si>
    <t>Indicateurs financiers</t>
  </si>
  <si>
    <t>Dotation des groupements touristiques</t>
  </si>
  <si>
    <r>
      <t xml:space="preserve">DGF nominale
</t>
    </r>
    <r>
      <rPr>
        <i/>
        <sz val="10"/>
        <color theme="0"/>
        <rFont val="Calibri"/>
        <family val="2"/>
        <scheme val="minor"/>
      </rPr>
      <t>sans prise en compte des reversements obligatoires aux communes</t>
    </r>
  </si>
  <si>
    <t>Evolution (%)</t>
  </si>
  <si>
    <t>-</t>
  </si>
  <si>
    <t>Evolution réelle (%)</t>
  </si>
  <si>
    <t xml:space="preserve">Evolution par habitant (%) </t>
  </si>
  <si>
    <t>EPCI dont la DGF progresse</t>
  </si>
  <si>
    <t>EPCI dont la DGF  diminue</t>
  </si>
  <si>
    <t>EPCI dont la DGF est stable</t>
  </si>
  <si>
    <r>
      <t>CIF 2025</t>
    </r>
    <r>
      <rPr>
        <b/>
        <vertAlign val="superscript"/>
        <sz val="10"/>
        <color indexed="9"/>
        <rFont val="Calibri"/>
        <family val="2"/>
        <scheme val="minor"/>
      </rPr>
      <t>(1)</t>
    </r>
  </si>
  <si>
    <r>
      <t xml:space="preserve">Evolution 
</t>
    </r>
    <r>
      <rPr>
        <i/>
        <sz val="10"/>
        <rFont val="Calibri"/>
        <family val="2"/>
        <scheme val="minor"/>
      </rPr>
      <t>% des RRF 2023</t>
    </r>
  </si>
  <si>
    <t>Part de la DGF dans les RRF 2023 (%)</t>
  </si>
  <si>
    <t>DGF totale 2024/habitant</t>
  </si>
  <si>
    <t>DGF totale 2025/habitant</t>
  </si>
  <si>
    <t>CC à FA</t>
  </si>
  <si>
    <t>CC à FPU</t>
  </si>
  <si>
    <t>CU et métropoles</t>
  </si>
  <si>
    <t>DI/hab 2024</t>
  </si>
  <si>
    <t>DI/hab 2025</t>
  </si>
  <si>
    <t>CA (FPU)</t>
  </si>
  <si>
    <t>CU et métropoles (avec MGP)</t>
  </si>
  <si>
    <t>CU et métropoles (hors MGP)</t>
  </si>
  <si>
    <t>PF/hab 2025</t>
  </si>
  <si>
    <t>CIF 2025</t>
  </si>
  <si>
    <t>n.c</t>
  </si>
  <si>
    <t>n.d</t>
  </si>
  <si>
    <r>
      <rPr>
        <b/>
        <u/>
        <sz val="10"/>
        <rFont val="Calibri"/>
        <family val="2"/>
      </rPr>
      <t>DGF des EPCI à fiscalité propre en 2025</t>
    </r>
    <r>
      <rPr>
        <sz val="10"/>
        <rFont val="Calibri"/>
        <family val="2"/>
      </rPr>
      <t xml:space="preserve">
</t>
    </r>
    <r>
      <rPr>
        <vertAlign val="superscript"/>
        <sz val="10"/>
        <rFont val="Calibri"/>
        <family val="2"/>
      </rPr>
      <t>(1)</t>
    </r>
    <r>
      <rPr>
        <sz val="10"/>
        <rFont val="Calibri"/>
        <family val="2"/>
      </rPr>
      <t xml:space="preserve"> Dans le calcul de la DI, le CIF est multiplié par 1,1 pour les métropoles puis plafonné à 0,6. Le tableau indique le CIF réel.
</t>
    </r>
    <r>
      <rPr>
        <vertAlign val="superscript"/>
        <sz val="10"/>
        <rFont val="Calibri"/>
        <family val="2"/>
      </rPr>
      <t>(2)</t>
    </r>
    <r>
      <rPr>
        <sz val="10"/>
        <rFont val="Calibri"/>
        <family val="2"/>
      </rPr>
      <t xml:space="preserve"> Montants 2024 mis au périmètre 2025 sur le fondement d'un prorata démographique (règle prévue à l'article L. 5211-28 du CGCT)
 </t>
    </r>
    <r>
      <rPr>
        <vertAlign val="superscript"/>
        <sz val="10"/>
        <rFont val="Calibri"/>
        <family val="2"/>
      </rPr>
      <t>(3)</t>
    </r>
    <r>
      <rPr>
        <sz val="10"/>
        <rFont val="Calibri"/>
        <family val="2"/>
      </rPr>
      <t xml:space="preserve"> Un arrêté ministériel, prévu à l'article L. 5211-32 du CGCT, notifiera les montants, indiqués en colonne AG, de ces reversements pour l'exercice 2025. Les EPCI concernés devront prendre une délibération prévoyant ladite compensation avant le 31/12/2025.</t>
    </r>
  </si>
  <si>
    <t>Dotation de compensation</t>
  </si>
  <si>
    <t>n.c.</t>
  </si>
  <si>
    <t>Dotation d'intercommunalité</t>
  </si>
  <si>
    <r>
      <t xml:space="preserve">Revenu par habitant 2025
</t>
    </r>
    <r>
      <rPr>
        <i/>
        <sz val="10"/>
        <color theme="0"/>
        <rFont val="Calibri"/>
        <family val="2"/>
        <scheme val="minor"/>
      </rPr>
      <t>(€)</t>
    </r>
  </si>
  <si>
    <r>
      <t xml:space="preserve">Potentiel fiscal par habitant 2025 
</t>
    </r>
    <r>
      <rPr>
        <i/>
        <sz val="10"/>
        <color theme="0"/>
        <rFont val="Calibri"/>
        <family val="2"/>
        <scheme val="minor"/>
      </rPr>
      <t>(€)</t>
    </r>
  </si>
  <si>
    <r>
      <t xml:space="preserve">Recettes réelles de fonctionnement
</t>
    </r>
    <r>
      <rPr>
        <i/>
        <sz val="10"/>
        <color theme="0"/>
        <rFont val="Calibri"/>
        <family val="2"/>
        <scheme val="minor"/>
      </rPr>
      <t>(€)</t>
    </r>
    <r>
      <rPr>
        <b/>
        <sz val="10"/>
        <color theme="0"/>
        <rFont val="Calibri"/>
        <family val="2"/>
        <scheme val="minor"/>
      </rPr>
      <t xml:space="preserve">
</t>
    </r>
    <r>
      <rPr>
        <i/>
        <sz val="10"/>
        <color theme="0"/>
        <rFont val="Calibri"/>
        <family val="2"/>
        <scheme val="minor"/>
      </rPr>
      <t>Compte de gestion 2023</t>
    </r>
  </si>
  <si>
    <r>
      <t xml:space="preserve">Dotation de compensation 2024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</si>
  <si>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Dotation de compensation 2025
</t>
    </r>
    <r>
      <rPr>
        <i/>
        <sz val="10"/>
        <color theme="0"/>
        <rFont val="Calibri"/>
        <family val="2"/>
        <scheme val="minor"/>
      </rPr>
      <t>(€)</t>
    </r>
  </si>
  <si>
    <r>
      <t xml:space="preserve">Evolution liée aux mouvements de CPS
</t>
    </r>
    <r>
      <rPr>
        <i/>
        <sz val="10"/>
        <rFont val="Calibri"/>
        <family val="2"/>
        <scheme val="minor"/>
      </rPr>
      <t>(€)</t>
    </r>
  </si>
  <si>
    <r>
      <t xml:space="preserve">DC 2025 par habitant
</t>
    </r>
    <r>
      <rPr>
        <i/>
        <sz val="10"/>
        <color theme="0"/>
        <rFont val="Calibri"/>
        <family val="2"/>
        <scheme val="minor"/>
      </rPr>
      <t>(€)</t>
    </r>
  </si>
  <si>
    <r>
      <t>Dotation d'intercommunalité 2024</t>
    </r>
    <r>
      <rPr>
        <b/>
        <vertAlign val="superscript"/>
        <sz val="10"/>
        <color theme="0"/>
        <rFont val="Calibri"/>
        <family val="2"/>
        <scheme val="minor"/>
      </rPr>
      <t xml:space="preserve"> (2)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</si>
  <si>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Dotation d'intercommunalité 2025
</t>
    </r>
    <r>
      <rPr>
        <i/>
        <sz val="10"/>
        <color theme="0"/>
        <rFont val="Calibri"/>
        <family val="2"/>
        <scheme val="minor"/>
      </rPr>
      <t>(€)</t>
    </r>
  </si>
  <si>
    <t>en €</t>
  </si>
  <si>
    <r>
      <t xml:space="preserve">Dotation d'intercommunalité 2024
 </t>
    </r>
    <r>
      <rPr>
        <i/>
        <sz val="10"/>
        <color theme="0"/>
        <rFont val="Calibri"/>
        <family val="2"/>
        <scheme val="minor"/>
      </rPr>
      <t xml:space="preserve">en € </t>
    </r>
    <r>
      <rPr>
        <i/>
        <sz val="10"/>
        <color indexed="9"/>
        <rFont val="Calibri"/>
        <family val="2"/>
        <scheme val="minor"/>
      </rPr>
      <t>par habitant</t>
    </r>
  </si>
  <si>
    <r>
      <t xml:space="preserve">Dotation d'intercommunalité 2025
</t>
    </r>
    <r>
      <rPr>
        <i/>
        <sz val="10"/>
        <color theme="0"/>
        <rFont val="Calibri"/>
        <family val="2"/>
        <scheme val="minor"/>
      </rPr>
      <t xml:space="preserve">en € </t>
    </r>
    <r>
      <rPr>
        <i/>
        <sz val="10"/>
        <color indexed="9"/>
        <rFont val="Calibri"/>
        <family val="2"/>
        <scheme val="minor"/>
      </rPr>
      <t>par habitant</t>
    </r>
  </si>
  <si>
    <r>
      <t xml:space="preserve">DGRTOUR 2024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</si>
  <si>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DGRTOUR 2025 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</si>
  <si>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DGF 2024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</si>
  <si>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DGF 2025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</si>
  <si>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DGF 2025 par habitant 
</t>
    </r>
    <r>
      <rPr>
        <i/>
        <sz val="10"/>
        <color theme="0"/>
        <rFont val="Calibri"/>
        <family val="2"/>
        <scheme val="minor"/>
      </rPr>
      <t>(€)</t>
    </r>
  </si>
  <si>
    <r>
      <t xml:space="preserve">Reversement obligatoire 2024
</t>
    </r>
    <r>
      <rPr>
        <i/>
        <sz val="10"/>
        <color theme="0"/>
        <rFont val="Calibri"/>
        <family val="2"/>
        <scheme val="minor"/>
      </rPr>
      <t>(€)</t>
    </r>
  </si>
  <si>
    <r>
      <t xml:space="preserve">Reversement obligatoire 2025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</si>
  <si>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DGF totale 2024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</si>
  <si>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DGF totale 2025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</si>
  <si>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DGF 2025 par habitant
</t>
    </r>
    <r>
      <rPr>
        <i/>
        <sz val="10"/>
        <color theme="0"/>
        <rFont val="Calibri"/>
        <family val="2"/>
        <scheme val="minor"/>
      </rPr>
      <t>(€)</t>
    </r>
  </si>
  <si>
    <r>
      <t xml:space="preserve">France entière
</t>
    </r>
    <r>
      <rPr>
        <i/>
        <sz val="10"/>
        <color theme="1"/>
        <rFont val="Calibri"/>
        <family val="2"/>
        <scheme val="minor"/>
      </rPr>
      <t>(€)</t>
    </r>
  </si>
  <si>
    <r>
      <t xml:space="preserve">Reversement CPS obligatoire aux communes membres d'EPCI à FA </t>
    </r>
    <r>
      <rPr>
        <b/>
        <sz val="6"/>
        <color theme="0"/>
        <rFont val="Calibri"/>
        <family val="2"/>
        <scheme val="minor"/>
      </rPr>
      <t>(3)</t>
    </r>
  </si>
  <si>
    <t>DGF totale à périmètre constant
= DGF nominale - Reversement obligatoire aux communes membres d'EPCI à FA au titre de la CPS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</si>
</sst>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€&quot;;\-#,##0.00\ &quot;€&quot;"/>
    <numFmt numFmtId="43" formatCode="_-* #,##0.00_-;\-* #,##0.00_-;_-* &quot;-&quot;??_-;_-@_-"/>
    <numFmt numFmtId="168" formatCode="0.0%"/>
    <numFmt numFmtId="170" formatCode="_-* #,##0.00\ _€_-;\-* #,##0.00\ _€_-;_-* &quot;-&quot;??\ _€_-;_-@_-"/>
    <numFmt numFmtId="171" formatCode="_-* #,##0.0_-;\-* #,##0.0_-;_-* &quot;-&quot;??_-;_-@_-"/>
    <numFmt numFmtId="172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vertAlign val="superscript"/>
      <sz val="10"/>
      <color indexed="9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indexed="9"/>
      <name val="Calibri"/>
      <family val="2"/>
      <scheme val="minor"/>
    </font>
    <font>
      <sz val="10"/>
      <name val="Calibri"/>
      <family val="2"/>
    </font>
    <font>
      <vertAlign val="superscript"/>
      <sz val="10"/>
      <name val="Calibri"/>
      <family val="2"/>
    </font>
    <font>
      <b/>
      <u/>
      <sz val="10"/>
      <name val="Calibri"/>
      <family val="2"/>
    </font>
    <font>
      <sz val="1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22"/>
      </patternFill>
    </fill>
    <fill>
      <patternFill patternType="solid">
        <fgColor rgb="FF538DD5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339966"/>
        <bgColor indexed="22"/>
      </patternFill>
    </fill>
    <fill>
      <patternFill patternType="solid">
        <fgColor rgb="FF31869B"/>
        <bgColor indexed="22"/>
      </patternFill>
    </fill>
    <fill>
      <patternFill patternType="solid">
        <fgColor rgb="FF5CA315"/>
        <bgColor indexed="64"/>
      </patternFill>
    </fill>
    <fill>
      <patternFill patternType="solid">
        <fgColor rgb="FF538DD5"/>
        <bgColor indexed="22"/>
      </patternFill>
    </fill>
    <fill>
      <patternFill patternType="solid">
        <fgColor theme="5"/>
        <bgColor indexed="22"/>
      </patternFill>
    </fill>
    <fill>
      <patternFill patternType="solid">
        <fgColor theme="5" tint="-0.249977111117893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rgb="FFB75D86"/>
        <bgColor indexed="22"/>
      </patternFill>
    </fill>
    <fill>
      <patternFill patternType="solid">
        <fgColor rgb="FF993366"/>
        <bgColor indexed="22"/>
      </patternFill>
    </fill>
    <fill>
      <patternFill patternType="solid">
        <fgColor theme="7"/>
        <bgColor indexed="22"/>
      </patternFill>
    </fill>
    <fill>
      <patternFill patternType="solid">
        <fgColor theme="7" tint="-0.249977111117893"/>
        <bgColor indexed="22"/>
      </patternFill>
    </fill>
    <fill>
      <patternFill patternType="solid">
        <fgColor rgb="FF4FC58A"/>
        <bgColor indexed="22"/>
      </patternFill>
    </fill>
    <fill>
      <patternFill patternType="solid">
        <fgColor rgb="FF31869B"/>
        <bgColor indexed="64"/>
      </patternFill>
    </fill>
    <fill>
      <patternFill patternType="solid">
        <fgColor rgb="FF68B818"/>
        <bgColor indexed="22"/>
      </patternFill>
    </fill>
    <fill>
      <patternFill patternType="solid">
        <fgColor rgb="FF5CA315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4" fontId="4" fillId="0" borderId="0" xfId="0" applyNumberFormat="1" applyFont="1"/>
    <xf numFmtId="0" fontId="3" fillId="1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13" borderId="1" xfId="0" applyNumberFormat="1" applyFont="1" applyFill="1" applyBorder="1" applyAlignment="1">
      <alignment horizontal="center" vertical="center" wrapText="1"/>
    </xf>
    <xf numFmtId="0" fontId="3" fillId="14" borderId="1" xfId="0" applyNumberFormat="1" applyFont="1" applyFill="1" applyBorder="1" applyAlignment="1">
      <alignment horizontal="center" vertical="center" wrapText="1"/>
    </xf>
    <xf numFmtId="0" fontId="7" fillId="15" borderId="1" xfId="0" applyNumberFormat="1" applyFont="1" applyFill="1" applyBorder="1" applyAlignment="1">
      <alignment horizontal="center" vertical="center" wrapText="1"/>
    </xf>
    <xf numFmtId="0" fontId="3" fillId="16" borderId="1" xfId="0" applyNumberFormat="1" applyFont="1" applyFill="1" applyBorder="1" applyAlignment="1">
      <alignment horizontal="center" vertical="center" wrapText="1"/>
    </xf>
    <xf numFmtId="0" fontId="3" fillId="17" borderId="1" xfId="0" applyNumberFormat="1" applyFont="1" applyFill="1" applyBorder="1" applyAlignment="1">
      <alignment horizontal="center" vertical="center" wrapText="1"/>
    </xf>
    <xf numFmtId="0" fontId="3" fillId="18" borderId="1" xfId="0" applyNumberFormat="1" applyFont="1" applyFill="1" applyBorder="1" applyAlignment="1">
      <alignment horizontal="center" vertical="center" wrapText="1"/>
    </xf>
    <xf numFmtId="0" fontId="3" fillId="19" borderId="1" xfId="0" applyNumberFormat="1" applyFont="1" applyFill="1" applyBorder="1" applyAlignment="1">
      <alignment horizontal="center" vertical="center" wrapText="1"/>
    </xf>
    <xf numFmtId="0" fontId="3" fillId="20" borderId="1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2" borderId="1" xfId="0" applyNumberFormat="1" applyFont="1" applyFill="1" applyBorder="1" applyAlignment="1">
      <alignment horizontal="center" vertical="center" wrapText="1"/>
    </xf>
    <xf numFmtId="0" fontId="3" fillId="23" borderId="1" xfId="0" applyNumberFormat="1" applyFont="1" applyFill="1" applyBorder="1" applyAlignment="1">
      <alignment horizontal="center" vertical="center" wrapText="1"/>
    </xf>
    <xf numFmtId="10" fontId="2" fillId="0" borderId="1" xfId="2" applyNumberFormat="1" applyFont="1" applyBorder="1"/>
    <xf numFmtId="168" fontId="2" fillId="0" borderId="1" xfId="2" applyNumberFormat="1" applyFont="1" applyBorder="1"/>
    <xf numFmtId="0" fontId="3" fillId="11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vertical="center"/>
    </xf>
    <xf numFmtId="3" fontId="2" fillId="0" borderId="1" xfId="0" applyNumberFormat="1" applyFont="1" applyBorder="1"/>
    <xf numFmtId="3" fontId="2" fillId="0" borderId="0" xfId="0" applyNumberFormat="1" applyFont="1"/>
    <xf numFmtId="170" fontId="2" fillId="0" borderId="0" xfId="0" applyNumberFormat="1" applyFont="1"/>
    <xf numFmtId="9" fontId="2" fillId="0" borderId="0" xfId="2" applyFont="1"/>
    <xf numFmtId="0" fontId="3" fillId="21" borderId="1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left" vertical="center"/>
    </xf>
    <xf numFmtId="3" fontId="13" fillId="0" borderId="4" xfId="0" applyNumberFormat="1" applyFont="1" applyFill="1" applyBorder="1" applyAlignment="1">
      <alignment horizontal="left" vertical="center"/>
    </xf>
    <xf numFmtId="4" fontId="2" fillId="0" borderId="0" xfId="0" applyNumberFormat="1" applyFont="1"/>
    <xf numFmtId="7" fontId="2" fillId="0" borderId="0" xfId="0" applyNumberFormat="1" applyFont="1"/>
    <xf numFmtId="10" fontId="2" fillId="0" borderId="0" xfId="2" applyNumberFormat="1" applyFont="1"/>
    <xf numFmtId="170" fontId="4" fillId="0" borderId="0" xfId="0" applyNumberFormat="1" applyFont="1"/>
    <xf numFmtId="0" fontId="15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3" fontId="3" fillId="10" borderId="2" xfId="0" applyNumberFormat="1" applyFont="1" applyFill="1" applyBorder="1" applyAlignment="1">
      <alignment horizontal="center" vertical="center" wrapText="1"/>
    </xf>
    <xf numFmtId="3" fontId="3" fillId="10" borderId="4" xfId="0" applyNumberFormat="1" applyFont="1" applyFill="1" applyBorder="1" applyAlignment="1">
      <alignment horizontal="center"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3" fillId="9" borderId="3" xfId="0" applyNumberFormat="1" applyFont="1" applyFill="1" applyBorder="1" applyAlignment="1">
      <alignment horizontal="center" vertical="center" wrapText="1"/>
    </xf>
    <xf numFmtId="0" fontId="3" fillId="9" borderId="4" xfId="0" applyNumberFormat="1" applyFont="1" applyFill="1" applyBorder="1" applyAlignment="1">
      <alignment horizontal="center" vertical="center" wrapText="1"/>
    </xf>
    <xf numFmtId="43" fontId="2" fillId="0" borderId="1" xfId="1" applyFont="1" applyBorder="1"/>
    <xf numFmtId="171" fontId="2" fillId="0" borderId="0" xfId="1" applyNumberFormat="1" applyFont="1"/>
    <xf numFmtId="171" fontId="2" fillId="0" borderId="1" xfId="1" applyNumberFormat="1" applyFont="1" applyBorder="1"/>
    <xf numFmtId="172" fontId="2" fillId="0" borderId="0" xfId="1" applyNumberFormat="1" applyFont="1"/>
    <xf numFmtId="172" fontId="2" fillId="0" borderId="1" xfId="1" applyNumberFormat="1" applyFont="1" applyBorder="1"/>
    <xf numFmtId="0" fontId="3" fillId="12" borderId="1" xfId="1" applyNumberFormat="1" applyFont="1" applyFill="1" applyBorder="1" applyAlignment="1">
      <alignment horizontal="center" vertical="center" wrapText="1"/>
    </xf>
    <xf numFmtId="43" fontId="4" fillId="0" borderId="1" xfId="1" applyFont="1" applyBorder="1"/>
    <xf numFmtId="172" fontId="4" fillId="0" borderId="1" xfId="1" applyNumberFormat="1" applyFont="1" applyBorder="1"/>
    <xf numFmtId="0" fontId="17" fillId="0" borderId="0" xfId="0" applyFont="1" applyAlignment="1">
      <alignment horizontal="center" vertical="center"/>
    </xf>
    <xf numFmtId="172" fontId="4" fillId="0" borderId="0" xfId="1" applyNumberFormat="1" applyFont="1"/>
    <xf numFmtId="171" fontId="2" fillId="0" borderId="0" xfId="0" applyNumberFormat="1" applyFont="1"/>
    <xf numFmtId="43" fontId="2" fillId="0" borderId="1" xfId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1274"/>
  <sheetViews>
    <sheetView showGridLines="0" tabSelected="1" zoomScale="96" zoomScaleNormal="96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M6" sqref="M6"/>
    </sheetView>
  </sheetViews>
  <sheetFormatPr baseColWidth="10" defaultColWidth="11.42578125" defaultRowHeight="12.75" x14ac:dyDescent="0.2"/>
  <cols>
    <col min="1" max="1" width="2.7109375" style="1" customWidth="1"/>
    <col min="2" max="2" width="8.5703125" style="1" customWidth="1"/>
    <col min="3" max="3" width="13.28515625" style="1" customWidth="1"/>
    <col min="4" max="4" width="11.42578125" style="1"/>
    <col min="5" max="5" width="50.7109375" style="1" customWidth="1"/>
    <col min="6" max="8" width="11.42578125" style="1"/>
    <col min="9" max="10" width="15.28515625" style="1" customWidth="1"/>
    <col min="11" max="11" width="14" style="1" customWidth="1"/>
    <col min="12" max="12" width="11.42578125" style="1"/>
    <col min="13" max="13" width="13.28515625" style="66" customWidth="1"/>
    <col min="14" max="14" width="22.42578125" style="1" bestFit="1" customWidth="1"/>
    <col min="15" max="15" width="22.42578125" style="1" customWidth="1"/>
    <col min="16" max="16" width="22.5703125" style="4" customWidth="1"/>
    <col min="17" max="17" width="15.42578125" style="1" customWidth="1"/>
    <col min="18" max="19" width="11.42578125" style="1"/>
    <col min="20" max="20" width="15.85546875" style="1" customWidth="1"/>
    <col min="21" max="21" width="19.140625" style="1" customWidth="1"/>
    <col min="22" max="22" width="18.5703125" style="1" customWidth="1"/>
    <col min="23" max="24" width="11.42578125" style="1"/>
    <col min="25" max="25" width="18.140625" style="1" customWidth="1"/>
    <col min="26" max="26" width="19" style="1" customWidth="1"/>
    <col min="27" max="27" width="11.42578125" style="1"/>
    <col min="28" max="29" width="14.42578125" style="1" bestFit="1" customWidth="1"/>
    <col min="30" max="31" width="16.5703125" style="1" bestFit="1" customWidth="1"/>
    <col min="32" max="32" width="11.5703125" style="1" bestFit="1" customWidth="1"/>
    <col min="33" max="33" width="2.7109375" style="1" customWidth="1"/>
    <col min="34" max="34" width="11.7109375" style="1" customWidth="1"/>
    <col min="35" max="35" width="12" style="4" customWidth="1"/>
    <col min="36" max="36" width="3.28515625" style="1" customWidth="1"/>
    <col min="37" max="38" width="15.140625" style="1" customWidth="1"/>
    <col min="39" max="39" width="14.85546875" style="1" customWidth="1"/>
    <col min="40" max="16384" width="11.42578125" style="1"/>
  </cols>
  <sheetData>
    <row r="3" spans="2:46" ht="26.25" customHeight="1" x14ac:dyDescent="0.2">
      <c r="C3" s="42" t="s">
        <v>2663</v>
      </c>
      <c r="D3" s="43"/>
      <c r="E3" s="44"/>
      <c r="I3" s="75" t="s">
        <v>2689</v>
      </c>
      <c r="J3" s="51"/>
      <c r="K3" s="11" t="s">
        <v>2659</v>
      </c>
      <c r="L3" s="11" t="s">
        <v>2660</v>
      </c>
      <c r="T3" s="71" t="s">
        <v>2676</v>
      </c>
      <c r="U3" s="28" t="s">
        <v>2654</v>
      </c>
      <c r="V3" s="28" t="s">
        <v>2655</v>
      </c>
      <c r="AK3" s="71" t="s">
        <v>2676</v>
      </c>
      <c r="AL3" s="26" t="s">
        <v>2649</v>
      </c>
      <c r="AM3" s="26" t="s">
        <v>2650</v>
      </c>
    </row>
    <row r="4" spans="2:46" x14ac:dyDescent="0.2">
      <c r="C4" s="45"/>
      <c r="D4" s="46"/>
      <c r="E4" s="47"/>
      <c r="I4" s="35" t="s">
        <v>2651</v>
      </c>
      <c r="J4" s="36"/>
      <c r="K4" s="74">
        <v>248.10788199999999</v>
      </c>
      <c r="L4" s="74">
        <v>0.35127599999999998</v>
      </c>
      <c r="T4" s="29" t="s">
        <v>2651</v>
      </c>
      <c r="U4" s="63">
        <v>16.399999999999999</v>
      </c>
      <c r="V4" s="63">
        <v>18.23</v>
      </c>
      <c r="W4" s="38"/>
      <c r="X4" s="38"/>
      <c r="AK4" s="27" t="s">
        <v>2651</v>
      </c>
      <c r="AL4" s="63">
        <v>23.003768000000001</v>
      </c>
      <c r="AM4" s="63">
        <v>24.036155999999998</v>
      </c>
    </row>
    <row r="5" spans="2:46" ht="11.25" customHeight="1" x14ac:dyDescent="0.2">
      <c r="C5" s="45"/>
      <c r="D5" s="46"/>
      <c r="E5" s="47"/>
      <c r="I5" s="35" t="s">
        <v>2652</v>
      </c>
      <c r="J5" s="36"/>
      <c r="K5" s="74">
        <v>356.75617299999999</v>
      </c>
      <c r="L5" s="63">
        <v>0.401833</v>
      </c>
      <c r="T5" s="29" t="s">
        <v>2652</v>
      </c>
      <c r="U5" s="63">
        <v>19.8</v>
      </c>
      <c r="V5" s="63">
        <v>21.69</v>
      </c>
      <c r="W5" s="38"/>
      <c r="X5" s="38"/>
      <c r="AK5" s="27" t="s">
        <v>2652</v>
      </c>
      <c r="AL5" s="63">
        <v>46.955280999999999</v>
      </c>
      <c r="AM5" s="63">
        <v>47.762365000000003</v>
      </c>
    </row>
    <row r="6" spans="2:46" x14ac:dyDescent="0.2">
      <c r="C6" s="45"/>
      <c r="D6" s="46"/>
      <c r="E6" s="47"/>
      <c r="I6" s="35" t="s">
        <v>2656</v>
      </c>
      <c r="J6" s="36"/>
      <c r="K6" s="74">
        <v>464.24606699999998</v>
      </c>
      <c r="L6" s="63">
        <v>0.39888099999999999</v>
      </c>
      <c r="T6" s="29" t="s">
        <v>14</v>
      </c>
      <c r="U6" s="63">
        <v>24.47</v>
      </c>
      <c r="V6" s="63">
        <v>25.46</v>
      </c>
      <c r="W6" s="38"/>
      <c r="X6" s="38"/>
      <c r="AK6" s="27" t="s">
        <v>14</v>
      </c>
      <c r="AL6" s="63">
        <v>81.154781999999997</v>
      </c>
      <c r="AM6" s="63">
        <v>79.744202000000001</v>
      </c>
    </row>
    <row r="7" spans="2:46" x14ac:dyDescent="0.2">
      <c r="C7" s="45"/>
      <c r="D7" s="46"/>
      <c r="E7" s="47"/>
      <c r="I7" s="35" t="s">
        <v>2657</v>
      </c>
      <c r="J7" s="36"/>
      <c r="K7" s="74">
        <v>615.26513399999999</v>
      </c>
      <c r="L7" s="63">
        <v>0.32530100000000001</v>
      </c>
      <c r="T7" s="29" t="s">
        <v>2653</v>
      </c>
      <c r="U7" s="63">
        <v>29.27</v>
      </c>
      <c r="V7" s="63">
        <v>29.69</v>
      </c>
      <c r="W7" s="38"/>
      <c r="X7" s="38"/>
      <c r="AI7" s="8"/>
      <c r="AK7" s="27" t="s">
        <v>2653</v>
      </c>
      <c r="AL7" s="63">
        <v>137.05509000000001</v>
      </c>
      <c r="AM7" s="63">
        <v>132.953891</v>
      </c>
    </row>
    <row r="8" spans="2:46" x14ac:dyDescent="0.2">
      <c r="C8" s="45"/>
      <c r="D8" s="46"/>
      <c r="E8" s="47"/>
      <c r="I8" s="35" t="s">
        <v>2658</v>
      </c>
      <c r="J8" s="36"/>
      <c r="K8" s="74">
        <v>626.87239199999999</v>
      </c>
      <c r="L8" s="63">
        <v>0.45180500000000001</v>
      </c>
      <c r="AE8" s="31"/>
      <c r="AI8" s="8"/>
    </row>
    <row r="9" spans="2:46" x14ac:dyDescent="0.2">
      <c r="C9" s="45"/>
      <c r="D9" s="46"/>
      <c r="E9" s="47"/>
      <c r="AE9" s="31"/>
      <c r="AI9" s="40"/>
      <c r="AT9" s="33"/>
    </row>
    <row r="10" spans="2:46" ht="35.25" customHeight="1" x14ac:dyDescent="0.2">
      <c r="C10" s="48"/>
      <c r="D10" s="49"/>
      <c r="E10" s="50"/>
      <c r="AC10" s="32"/>
      <c r="AE10" s="31"/>
      <c r="AI10" s="9"/>
      <c r="AL10" s="31"/>
      <c r="AP10" s="33"/>
      <c r="AR10" s="33"/>
      <c r="AS10" s="33"/>
      <c r="AT10" s="33"/>
    </row>
    <row r="11" spans="2:46" ht="57.75" customHeight="1" x14ac:dyDescent="0.2">
      <c r="F11" s="53" t="s">
        <v>2635</v>
      </c>
      <c r="G11" s="53"/>
      <c r="H11" s="53"/>
      <c r="I11" s="53"/>
      <c r="J11" s="53"/>
      <c r="K11" s="54" t="s">
        <v>2636</v>
      </c>
      <c r="L11" s="54"/>
      <c r="M11" s="54"/>
      <c r="N11" s="54"/>
      <c r="O11" s="55" t="s">
        <v>2664</v>
      </c>
      <c r="P11" s="55"/>
      <c r="Q11" s="55"/>
      <c r="R11" s="55"/>
      <c r="S11" s="55"/>
      <c r="T11" s="55"/>
      <c r="U11" s="56" t="s">
        <v>2666</v>
      </c>
      <c r="V11" s="56"/>
      <c r="W11" s="56"/>
      <c r="X11" s="56"/>
      <c r="Y11" s="56"/>
      <c r="Z11" s="56"/>
      <c r="AA11" s="56"/>
      <c r="AB11" s="57" t="s">
        <v>2637</v>
      </c>
      <c r="AC11" s="57"/>
      <c r="AD11" s="60" t="s">
        <v>2638</v>
      </c>
      <c r="AE11" s="61"/>
      <c r="AF11" s="62"/>
      <c r="AH11" s="58" t="s">
        <v>2690</v>
      </c>
      <c r="AI11" s="59"/>
      <c r="AK11" s="52" t="s">
        <v>2691</v>
      </c>
      <c r="AL11" s="52"/>
      <c r="AM11" s="52"/>
      <c r="AN11" s="52"/>
      <c r="AO11" s="52"/>
      <c r="AP11" s="52"/>
      <c r="AQ11" s="52"/>
      <c r="AR11" s="52"/>
      <c r="AS11" s="52"/>
      <c r="AT11" s="52"/>
    </row>
    <row r="12" spans="2:46" x14ac:dyDescent="0.2">
      <c r="B12" s="1">
        <f>SUM(B14:B1274)</f>
        <v>1261</v>
      </c>
      <c r="H12" s="31">
        <f>SUM(H14:H1274)</f>
        <v>34898</v>
      </c>
      <c r="I12" s="31">
        <f>SUM(I14:I1274)</f>
        <v>72686480</v>
      </c>
      <c r="J12" s="31">
        <f>SUM(J14:J1274)</f>
        <v>73089681</v>
      </c>
      <c r="K12" s="31"/>
      <c r="L12" s="37"/>
      <c r="M12" s="66">
        <v>17706.700583999998</v>
      </c>
      <c r="N12" s="31">
        <f>SUM(N14:N1274)</f>
        <v>34675866374.998428</v>
      </c>
      <c r="O12" s="31">
        <f>SUM(O14:O1274)</f>
        <v>4597686522</v>
      </c>
      <c r="P12" s="8">
        <f>SUM(P14:P1274)</f>
        <v>4431677047</v>
      </c>
      <c r="Q12" s="31">
        <f>SUM(Q14:Q1274)</f>
        <v>0</v>
      </c>
      <c r="R12" s="39">
        <f>(P12-O12)/O12</f>
        <v>-3.6107175686215694E-2</v>
      </c>
      <c r="S12" s="39">
        <f>(P12-O12)/N12</f>
        <v>-4.7874643766563285E-3</v>
      </c>
      <c r="T12" s="64">
        <f>P12/J12</f>
        <v>60.633416186342366</v>
      </c>
      <c r="U12" s="31">
        <f>SUM(U14:U1274)</f>
        <v>1773360216</v>
      </c>
      <c r="V12" s="8">
        <f>SUM(V14:V1274)</f>
        <v>1863360216</v>
      </c>
      <c r="W12" s="39">
        <f>(V12-U12)/U12</f>
        <v>5.0751110342942302E-2</v>
      </c>
      <c r="X12" s="39">
        <f>(V12-U12)/N12</f>
        <v>2.5954650714910673E-3</v>
      </c>
      <c r="Y12" s="64">
        <f>U12/I12</f>
        <v>24.39738746462891</v>
      </c>
      <c r="Z12" s="64">
        <f>V12/J12</f>
        <v>25.494162657516593</v>
      </c>
      <c r="AA12" s="39">
        <f>(Z12-Y12)/Y12</f>
        <v>4.4954616328398991E-2</v>
      </c>
      <c r="AB12" s="66">
        <f>SUM(AB14:AB1274)</f>
        <v>12794240</v>
      </c>
      <c r="AC12" s="72">
        <f>SUM(AC14:AC1274)</f>
        <v>12794240</v>
      </c>
      <c r="AD12" s="31">
        <f>SUM(AD14:AD1274)</f>
        <v>6383840978</v>
      </c>
      <c r="AE12" s="31">
        <f>SUM(AE14:AE1274)</f>
        <v>6307831503</v>
      </c>
      <c r="AF12" s="73">
        <f>AE12/J12</f>
        <v>86.302627357205182</v>
      </c>
      <c r="AH12" s="31">
        <f>SUM(AH14:AH1274)</f>
        <v>-48678016</v>
      </c>
      <c r="AI12" s="8">
        <f>SUM(AI14:AI1274)</f>
        <v>-48634958</v>
      </c>
      <c r="AK12" s="31">
        <f>SUM(AK14:AK1274)</f>
        <v>6335162962</v>
      </c>
      <c r="AL12" s="8">
        <f>SUM(AL14:AL1274)</f>
        <v>6259196545</v>
      </c>
      <c r="AM12" s="64">
        <f>AL12/J12</f>
        <v>85.637212522517373</v>
      </c>
      <c r="AN12" s="39">
        <f>AL12/AK12-1</f>
        <v>-1.1991233288814684E-2</v>
      </c>
      <c r="AO12" s="31"/>
      <c r="AP12" s="39">
        <f>(AL12-AK12)/N12</f>
        <v>-2.1907575769980585E-3</v>
      </c>
      <c r="AQ12" s="39">
        <f>AL12/N12</f>
        <v>0.1805058445349452</v>
      </c>
      <c r="AR12" s="1">
        <f>SUM(AR14:AR1274)</f>
        <v>844</v>
      </c>
      <c r="AS12" s="1">
        <f>SUM(AS14:AS1274)</f>
        <v>412</v>
      </c>
      <c r="AT12" s="1">
        <f>SUM(AT14:AT1274)</f>
        <v>5</v>
      </c>
    </row>
    <row r="13" spans="2:46" ht="53.25" x14ac:dyDescent="0.2">
      <c r="B13" s="41" t="s">
        <v>2629</v>
      </c>
      <c r="C13" s="6" t="s">
        <v>2632</v>
      </c>
      <c r="D13" s="6" t="s">
        <v>2631</v>
      </c>
      <c r="E13" s="6" t="s">
        <v>2630</v>
      </c>
      <c r="F13" s="5" t="s">
        <v>0</v>
      </c>
      <c r="G13" s="5" t="s">
        <v>1</v>
      </c>
      <c r="H13" s="5" t="s">
        <v>2</v>
      </c>
      <c r="I13" s="7" t="s">
        <v>2633</v>
      </c>
      <c r="J13" s="7" t="s">
        <v>2634</v>
      </c>
      <c r="K13" s="10" t="s">
        <v>2668</v>
      </c>
      <c r="L13" s="10" t="s">
        <v>2646</v>
      </c>
      <c r="M13" s="68" t="s">
        <v>2667</v>
      </c>
      <c r="N13" s="11" t="s">
        <v>2669</v>
      </c>
      <c r="O13" s="12" t="s">
        <v>2670</v>
      </c>
      <c r="P13" s="13" t="s">
        <v>2671</v>
      </c>
      <c r="Q13" s="14" t="s">
        <v>2672</v>
      </c>
      <c r="R13" s="14" t="s">
        <v>2639</v>
      </c>
      <c r="S13" s="14" t="s">
        <v>2647</v>
      </c>
      <c r="T13" s="13" t="s">
        <v>2673</v>
      </c>
      <c r="U13" s="15" t="s">
        <v>2674</v>
      </c>
      <c r="V13" s="16" t="s">
        <v>2675</v>
      </c>
      <c r="W13" s="14" t="s">
        <v>2639</v>
      </c>
      <c r="X13" s="14" t="s">
        <v>2647</v>
      </c>
      <c r="Y13" s="15" t="s">
        <v>2677</v>
      </c>
      <c r="Z13" s="16" t="s">
        <v>2678</v>
      </c>
      <c r="AA13" s="14" t="s">
        <v>2639</v>
      </c>
      <c r="AB13" s="17" t="s">
        <v>2679</v>
      </c>
      <c r="AC13" s="18" t="s">
        <v>2680</v>
      </c>
      <c r="AD13" s="19" t="s">
        <v>2681</v>
      </c>
      <c r="AE13" s="20" t="s">
        <v>2682</v>
      </c>
      <c r="AF13" s="20" t="s">
        <v>2683</v>
      </c>
      <c r="AG13" s="21" t="s">
        <v>2640</v>
      </c>
      <c r="AH13" s="34" t="s">
        <v>2684</v>
      </c>
      <c r="AI13" s="34" t="s">
        <v>2685</v>
      </c>
      <c r="AJ13" s="21" t="s">
        <v>2640</v>
      </c>
      <c r="AK13" s="22" t="s">
        <v>2686</v>
      </c>
      <c r="AL13" s="23" t="s">
        <v>2687</v>
      </c>
      <c r="AM13" s="23" t="s">
        <v>2688</v>
      </c>
      <c r="AN13" s="14" t="s">
        <v>2641</v>
      </c>
      <c r="AO13" s="14" t="s">
        <v>2642</v>
      </c>
      <c r="AP13" s="14" t="s">
        <v>2647</v>
      </c>
      <c r="AQ13" s="14" t="s">
        <v>2648</v>
      </c>
      <c r="AR13" s="23" t="s">
        <v>2643</v>
      </c>
      <c r="AS13" s="23" t="s">
        <v>2644</v>
      </c>
      <c r="AT13" s="23" t="s">
        <v>2645</v>
      </c>
    </row>
    <row r="14" spans="2:46" x14ac:dyDescent="0.2">
      <c r="B14" s="2">
        <v>1</v>
      </c>
      <c r="C14" s="2" t="s">
        <v>3</v>
      </c>
      <c r="D14" s="3" t="s">
        <v>4</v>
      </c>
      <c r="E14" s="2" t="s">
        <v>5</v>
      </c>
      <c r="F14" s="2" t="s">
        <v>6</v>
      </c>
      <c r="G14" s="2" t="s">
        <v>7</v>
      </c>
      <c r="H14" s="2">
        <v>14</v>
      </c>
      <c r="I14" s="30">
        <v>15644</v>
      </c>
      <c r="J14" s="30">
        <v>15806</v>
      </c>
      <c r="K14" s="63">
        <v>347.54359099999999</v>
      </c>
      <c r="L14" s="2">
        <v>0.423406</v>
      </c>
      <c r="M14" s="67">
        <v>16377.384600158353</v>
      </c>
      <c r="N14" s="67">
        <v>8547897.2200000007</v>
      </c>
      <c r="O14" s="67">
        <v>547876</v>
      </c>
      <c r="P14" s="70">
        <v>527981</v>
      </c>
      <c r="Q14" s="63">
        <v>0</v>
      </c>
      <c r="R14" s="24">
        <f>IFERROR(P14/O14-1,0)</f>
        <v>-3.6312961327015558E-2</v>
      </c>
      <c r="S14" s="24">
        <f t="shared" ref="S14:S77" si="0">IFERROR((P14-O14)/N14,0)</f>
        <v>-2.3274730015998015E-3</v>
      </c>
      <c r="T14" s="65">
        <f t="shared" ref="T14:T77" si="1">P14/J14</f>
        <v>33.403833987093506</v>
      </c>
      <c r="U14" s="67">
        <v>260873.99999999997</v>
      </c>
      <c r="V14" s="70">
        <v>316291</v>
      </c>
      <c r="W14" s="24">
        <f t="shared" ref="W14:W77" si="2">IFERROR(V14/U14-1,0)</f>
        <v>0.21242822205355849</v>
      </c>
      <c r="X14" s="24">
        <f t="shared" ref="X14:X77" si="3">IFERROR((V14-U14)/N14,0)</f>
        <v>6.4831149198118256E-3</v>
      </c>
      <c r="Y14" s="63">
        <f>U14/I14</f>
        <v>16.675658399386343</v>
      </c>
      <c r="Z14" s="63">
        <f>V14/J14</f>
        <v>20.010818676451979</v>
      </c>
      <c r="AA14" s="24">
        <f>ROUND(IFERROR(Z14/Y14-1,0),6)</f>
        <v>0.20000200000000001</v>
      </c>
      <c r="AB14" s="63">
        <v>0</v>
      </c>
      <c r="AC14" s="69">
        <v>0</v>
      </c>
      <c r="AD14" s="67">
        <f>O14+U14+AB14</f>
        <v>808750</v>
      </c>
      <c r="AE14" s="67">
        <f t="shared" ref="AD14:AE29" si="4">P14+V14+AC14</f>
        <v>844272</v>
      </c>
      <c r="AF14" s="65">
        <f t="shared" ref="AF14:AF77" si="5">AE14/J14</f>
        <v>53.414652663545489</v>
      </c>
      <c r="AG14" s="21" t="s">
        <v>2640</v>
      </c>
      <c r="AH14" s="67">
        <v>0</v>
      </c>
      <c r="AI14" s="70">
        <v>0</v>
      </c>
      <c r="AJ14" s="21" t="s">
        <v>2640</v>
      </c>
      <c r="AK14" s="67">
        <f>AD14+AH14</f>
        <v>808750</v>
      </c>
      <c r="AL14" s="70">
        <f>AE14+AI14</f>
        <v>844272</v>
      </c>
      <c r="AM14" s="65">
        <f>IFERROR(AL14/J14,0)</f>
        <v>53.414652663545489</v>
      </c>
      <c r="AN14" s="25">
        <f>IFERROR((AL14-AK14)/AK14,0)</f>
        <v>4.3922102009273573E-2</v>
      </c>
      <c r="AO14" s="25">
        <f t="shared" ref="AO14:AO77" si="6">IFERROR(AM14/(AK14/I14)-1,0)</f>
        <v>3.3222659991969827E-2</v>
      </c>
      <c r="AP14" s="24">
        <f t="shared" ref="AP14:AP77" si="7">IFERROR((AL14-AK14)/N14,0)</f>
        <v>4.1556419182120202E-3</v>
      </c>
      <c r="AQ14" s="25">
        <f t="shared" ref="AQ14:AQ77" si="8">IFERROR(AL14/N14,0)</f>
        <v>9.8769554461254974E-2</v>
      </c>
      <c r="AR14" s="2">
        <f>IF(AL14&gt;AK14,1,0)</f>
        <v>1</v>
      </c>
      <c r="AS14" s="2">
        <f>IF(AK14&gt;AL14,1,0)</f>
        <v>0</v>
      </c>
      <c r="AT14" s="2">
        <f>IF(AL14=AK14,1,0)</f>
        <v>0</v>
      </c>
    </row>
    <row r="15" spans="2:46" x14ac:dyDescent="0.2">
      <c r="B15" s="2">
        <v>1</v>
      </c>
      <c r="C15" s="2" t="s">
        <v>3</v>
      </c>
      <c r="D15" s="3" t="s">
        <v>8</v>
      </c>
      <c r="E15" s="2" t="s">
        <v>9</v>
      </c>
      <c r="F15" s="2" t="s">
        <v>6</v>
      </c>
      <c r="G15" s="2" t="s">
        <v>7</v>
      </c>
      <c r="H15" s="2">
        <v>41</v>
      </c>
      <c r="I15" s="30">
        <v>37318</v>
      </c>
      <c r="J15" s="30">
        <v>37268</v>
      </c>
      <c r="K15" s="63">
        <v>428.96903500000002</v>
      </c>
      <c r="L15" s="2">
        <v>0.38483299999999998</v>
      </c>
      <c r="M15" s="67">
        <v>16373.358377697636</v>
      </c>
      <c r="N15" s="67">
        <v>12349890.570000006</v>
      </c>
      <c r="O15" s="67">
        <v>1628228</v>
      </c>
      <c r="P15" s="70">
        <v>1569103</v>
      </c>
      <c r="Q15" s="63">
        <v>0</v>
      </c>
      <c r="R15" s="24">
        <f t="shared" ref="R15:R77" si="9">IFERROR(P15/O15-1,0)</f>
        <v>-3.6312482035685378E-2</v>
      </c>
      <c r="S15" s="24">
        <f t="shared" si="0"/>
        <v>-4.7874918133788752E-3</v>
      </c>
      <c r="T15" s="65">
        <f>P15/J15</f>
        <v>42.103225287109588</v>
      </c>
      <c r="U15" s="67">
        <v>360606.00000000006</v>
      </c>
      <c r="V15" s="70">
        <v>432147</v>
      </c>
      <c r="W15" s="24">
        <f t="shared" si="2"/>
        <v>0.19839104174639344</v>
      </c>
      <c r="X15" s="24">
        <f t="shared" si="3"/>
        <v>5.792844851094086E-3</v>
      </c>
      <c r="Y15" s="63">
        <f t="shared" ref="Y15:Y78" si="10">U15/I15</f>
        <v>9.6630580416956988</v>
      </c>
      <c r="Z15" s="63">
        <f t="shared" ref="Z15:Z78" si="11">V15/J15</f>
        <v>11.595658473757647</v>
      </c>
      <c r="AA15" s="24">
        <f t="shared" ref="AA15:AA78" si="12">ROUND(IFERROR(Z15/Y15-1,0),6)</f>
        <v>0.19999900000000001</v>
      </c>
      <c r="AB15" s="63">
        <v>0</v>
      </c>
      <c r="AC15" s="69">
        <v>0</v>
      </c>
      <c r="AD15" s="67">
        <f t="shared" si="4"/>
        <v>1988834</v>
      </c>
      <c r="AE15" s="67">
        <f>P15+V15+AC15</f>
        <v>2001250</v>
      </c>
      <c r="AF15" s="65">
        <f>AE15/J15</f>
        <v>53.698883760867233</v>
      </c>
      <c r="AG15" s="21" t="s">
        <v>2640</v>
      </c>
      <c r="AH15" s="67">
        <v>0</v>
      </c>
      <c r="AI15" s="70">
        <v>0</v>
      </c>
      <c r="AJ15" s="21" t="s">
        <v>2640</v>
      </c>
      <c r="AK15" s="67">
        <f t="shared" ref="AK15:AK78" si="13">AD15+AH15</f>
        <v>1988834</v>
      </c>
      <c r="AL15" s="70">
        <f t="shared" ref="AL15:AL78" si="14">AE15+AI15</f>
        <v>2001250</v>
      </c>
      <c r="AM15" s="65">
        <f t="shared" ref="AM15:AM77" si="15">IFERROR(AL15/J15,0)</f>
        <v>53.698883760867233</v>
      </c>
      <c r="AN15" s="25">
        <f>IFERROR((AL15-AK15)/AK15,0)</f>
        <v>6.2428538530616435E-3</v>
      </c>
      <c r="AO15" s="25">
        <f t="shared" si="6"/>
        <v>7.5928630484209947E-3</v>
      </c>
      <c r="AP15" s="24">
        <f>IFERROR((AL15-AK15)/N15,0)</f>
        <v>1.0053530377152156E-3</v>
      </c>
      <c r="AQ15" s="25">
        <f>IFERROR(AL15/N15,0)</f>
        <v>0.16204597025834205</v>
      </c>
      <c r="AR15" s="2">
        <f t="shared" ref="AR15:AR78" si="16">IF(AL15&gt;AK15,1,0)</f>
        <v>1</v>
      </c>
      <c r="AS15" s="2">
        <f t="shared" ref="AS15:AS78" si="17">IF(AK15&gt;AL15,1,0)</f>
        <v>0</v>
      </c>
      <c r="AT15" s="2">
        <f t="shared" ref="AT15:AT78" si="18">IF(AL15=AK15,1,0)</f>
        <v>0</v>
      </c>
    </row>
    <row r="16" spans="2:46" x14ac:dyDescent="0.2">
      <c r="B16" s="2">
        <v>1</v>
      </c>
      <c r="C16" s="2" t="s">
        <v>3</v>
      </c>
      <c r="D16" s="3" t="s">
        <v>10</v>
      </c>
      <c r="E16" s="2" t="s">
        <v>11</v>
      </c>
      <c r="F16" s="2" t="s">
        <v>6</v>
      </c>
      <c r="G16" s="2" t="s">
        <v>7</v>
      </c>
      <c r="H16" s="2">
        <v>19</v>
      </c>
      <c r="I16" s="30">
        <v>41825</v>
      </c>
      <c r="J16" s="30">
        <v>42382</v>
      </c>
      <c r="K16" s="63">
        <v>332.11839900000001</v>
      </c>
      <c r="L16" s="2">
        <v>0.376276</v>
      </c>
      <c r="M16" s="67">
        <v>20406.310470518165</v>
      </c>
      <c r="N16" s="67">
        <v>10836848.52999999</v>
      </c>
      <c r="O16" s="67">
        <v>1218288</v>
      </c>
      <c r="P16" s="70">
        <v>1174049</v>
      </c>
      <c r="Q16" s="63">
        <v>0</v>
      </c>
      <c r="R16" s="24">
        <f t="shared" si="9"/>
        <v>-3.631243187161004E-2</v>
      </c>
      <c r="S16" s="24">
        <f>IFERROR((P16-O16)/N16,0)</f>
        <v>-4.0822753845393134E-3</v>
      </c>
      <c r="T16" s="65">
        <f t="shared" si="1"/>
        <v>27.701595016752396</v>
      </c>
      <c r="U16" s="67">
        <v>776786</v>
      </c>
      <c r="V16" s="70">
        <v>836500</v>
      </c>
      <c r="W16" s="24">
        <f>IFERROR(V16/U16-1,0)</f>
        <v>7.6873167127111008E-2</v>
      </c>
      <c r="X16" s="24">
        <f t="shared" si="3"/>
        <v>5.5102735665901251E-3</v>
      </c>
      <c r="Y16" s="63">
        <f t="shared" si="10"/>
        <v>18.572289300657502</v>
      </c>
      <c r="Z16" s="63">
        <f t="shared" si="11"/>
        <v>19.737152564768063</v>
      </c>
      <c r="AA16" s="24">
        <f t="shared" si="12"/>
        <v>6.2719999999999998E-2</v>
      </c>
      <c r="AB16" s="63">
        <v>0</v>
      </c>
      <c r="AC16" s="69">
        <v>0</v>
      </c>
      <c r="AD16" s="67">
        <f t="shared" si="4"/>
        <v>1995074</v>
      </c>
      <c r="AE16" s="67">
        <f t="shared" si="4"/>
        <v>2010549</v>
      </c>
      <c r="AF16" s="65">
        <f t="shared" si="5"/>
        <v>47.43874758152046</v>
      </c>
      <c r="AG16" s="21" t="s">
        <v>2640</v>
      </c>
      <c r="AH16" s="67">
        <v>0</v>
      </c>
      <c r="AI16" s="70">
        <v>0</v>
      </c>
      <c r="AJ16" s="21" t="s">
        <v>2640</v>
      </c>
      <c r="AK16" s="67">
        <f t="shared" si="13"/>
        <v>1995074</v>
      </c>
      <c r="AL16" s="70">
        <f t="shared" si="14"/>
        <v>2010549</v>
      </c>
      <c r="AM16" s="65">
        <f t="shared" si="15"/>
        <v>47.43874758152046</v>
      </c>
      <c r="AN16" s="25">
        <f t="shared" ref="AN16:AN78" si="19">IFERROR((AL16-AK16)/AK16,0)</f>
        <v>7.756604516925187E-3</v>
      </c>
      <c r="AO16" s="25">
        <f>IFERROR(AM16/(AK16/I16)-1,0)</f>
        <v>-5.4877074248408375E-3</v>
      </c>
      <c r="AP16" s="24">
        <f t="shared" si="7"/>
        <v>1.4279981820508119E-3</v>
      </c>
      <c r="AQ16" s="25">
        <f t="shared" si="8"/>
        <v>0.18552893808879342</v>
      </c>
      <c r="AR16" s="2">
        <f>IF(AL16&gt;AK16,1,0)</f>
        <v>1</v>
      </c>
      <c r="AS16" s="2">
        <f>IF(AK16&gt;AL16,1,0)</f>
        <v>0</v>
      </c>
      <c r="AT16" s="2">
        <f t="shared" si="18"/>
        <v>0</v>
      </c>
    </row>
    <row r="17" spans="2:46" x14ac:dyDescent="0.2">
      <c r="B17" s="2">
        <v>1</v>
      </c>
      <c r="C17" s="2" t="s">
        <v>3</v>
      </c>
      <c r="D17" s="3" t="s">
        <v>12</v>
      </c>
      <c r="E17" s="2" t="s">
        <v>13</v>
      </c>
      <c r="F17" s="2" t="s">
        <v>14</v>
      </c>
      <c r="G17" s="2" t="s">
        <v>7</v>
      </c>
      <c r="H17" s="2">
        <v>42</v>
      </c>
      <c r="I17" s="30">
        <v>66990</v>
      </c>
      <c r="J17" s="30">
        <v>67291</v>
      </c>
      <c r="K17" s="63">
        <v>697.40422899999999</v>
      </c>
      <c r="L17" s="2">
        <v>0.41658899999999999</v>
      </c>
      <c r="M17" s="67">
        <v>15573.68710643761</v>
      </c>
      <c r="N17" s="67">
        <v>37438095.770000003</v>
      </c>
      <c r="O17" s="67">
        <v>7955653</v>
      </c>
      <c r="P17" s="70">
        <v>7668491</v>
      </c>
      <c r="Q17" s="63">
        <v>0</v>
      </c>
      <c r="R17" s="24">
        <f t="shared" si="9"/>
        <v>-3.6095340005402488E-2</v>
      </c>
      <c r="S17" s="24">
        <f t="shared" si="0"/>
        <v>-7.6703153323868954E-3</v>
      </c>
      <c r="T17" s="65">
        <f t="shared" si="1"/>
        <v>113.96012839755689</v>
      </c>
      <c r="U17" s="67">
        <v>647329</v>
      </c>
      <c r="V17" s="70">
        <v>780285</v>
      </c>
      <c r="W17" s="24">
        <f t="shared" si="2"/>
        <v>0.20539169417714942</v>
      </c>
      <c r="X17" s="24">
        <f t="shared" si="3"/>
        <v>3.5513558386305712E-3</v>
      </c>
      <c r="Y17" s="63">
        <f t="shared" si="10"/>
        <v>9.6630691147932524</v>
      </c>
      <c r="Z17" s="63">
        <f t="shared" si="11"/>
        <v>11.595681443283649</v>
      </c>
      <c r="AA17" s="24">
        <f t="shared" si="12"/>
        <v>0.2</v>
      </c>
      <c r="AB17" s="63">
        <v>0</v>
      </c>
      <c r="AC17" s="69">
        <v>0</v>
      </c>
      <c r="AD17" s="67">
        <f t="shared" si="4"/>
        <v>8602982</v>
      </c>
      <c r="AE17" s="67">
        <f t="shared" si="4"/>
        <v>8448776</v>
      </c>
      <c r="AF17" s="65">
        <f t="shared" si="5"/>
        <v>125.55580984084052</v>
      </c>
      <c r="AG17" s="21" t="s">
        <v>2640</v>
      </c>
      <c r="AH17" s="67">
        <v>0</v>
      </c>
      <c r="AI17" s="70">
        <v>0</v>
      </c>
      <c r="AJ17" s="21" t="s">
        <v>2640</v>
      </c>
      <c r="AK17" s="67">
        <f t="shared" si="13"/>
        <v>8602982</v>
      </c>
      <c r="AL17" s="70">
        <f t="shared" si="14"/>
        <v>8448776</v>
      </c>
      <c r="AM17" s="65">
        <f t="shared" si="15"/>
        <v>125.55580984084052</v>
      </c>
      <c r="AN17" s="25">
        <f t="shared" si="19"/>
        <v>-1.7924714941865507E-2</v>
      </c>
      <c r="AO17" s="25">
        <f t="shared" si="6"/>
        <v>-2.2317645063315572E-2</v>
      </c>
      <c r="AP17" s="24">
        <f t="shared" si="7"/>
        <v>-4.1189594937563242E-3</v>
      </c>
      <c r="AQ17" s="25">
        <f t="shared" si="8"/>
        <v>0.22567323006770543</v>
      </c>
      <c r="AR17" s="2">
        <f t="shared" si="16"/>
        <v>0</v>
      </c>
      <c r="AS17" s="2">
        <f t="shared" si="17"/>
        <v>1</v>
      </c>
      <c r="AT17" s="2">
        <f t="shared" si="18"/>
        <v>0</v>
      </c>
    </row>
    <row r="18" spans="2:46" x14ac:dyDescent="0.2">
      <c r="B18" s="2">
        <v>1</v>
      </c>
      <c r="C18" s="2" t="s">
        <v>3</v>
      </c>
      <c r="D18" s="3" t="s">
        <v>15</v>
      </c>
      <c r="E18" s="2" t="s">
        <v>16</v>
      </c>
      <c r="F18" s="2" t="s">
        <v>6</v>
      </c>
      <c r="G18" s="2" t="s">
        <v>7</v>
      </c>
      <c r="H18" s="2">
        <v>36</v>
      </c>
      <c r="I18" s="30">
        <v>41425</v>
      </c>
      <c r="J18" s="30">
        <v>42010</v>
      </c>
      <c r="K18" s="63">
        <v>301.212354</v>
      </c>
      <c r="L18" s="2">
        <v>0.34781699999999999</v>
      </c>
      <c r="M18" s="67">
        <v>18375.219821036637</v>
      </c>
      <c r="N18" s="67">
        <v>11702508.119999997</v>
      </c>
      <c r="O18" s="67">
        <v>964625</v>
      </c>
      <c r="P18" s="70">
        <v>929597</v>
      </c>
      <c r="Q18" s="63">
        <v>0</v>
      </c>
      <c r="R18" s="24">
        <f t="shared" si="9"/>
        <v>-3.6312556693015474E-2</v>
      </c>
      <c r="S18" s="24">
        <f t="shared" si="0"/>
        <v>-2.993204502899333E-3</v>
      </c>
      <c r="T18" s="65">
        <f t="shared" si="1"/>
        <v>22.127993334920259</v>
      </c>
      <c r="U18" s="67">
        <v>710029.00000000012</v>
      </c>
      <c r="V18" s="70">
        <v>821104</v>
      </c>
      <c r="W18" s="24">
        <f t="shared" si="2"/>
        <v>0.1564372722804277</v>
      </c>
      <c r="X18" s="24">
        <f t="shared" si="3"/>
        <v>9.4915550462356703E-3</v>
      </c>
      <c r="Y18" s="63">
        <f t="shared" si="10"/>
        <v>17.140108630054318</v>
      </c>
      <c r="Z18" s="63">
        <f t="shared" si="11"/>
        <v>19.545441561532968</v>
      </c>
      <c r="AA18" s="24">
        <f t="shared" si="12"/>
        <v>0.14033399999999999</v>
      </c>
      <c r="AB18" s="63">
        <v>0</v>
      </c>
      <c r="AC18" s="69">
        <v>0</v>
      </c>
      <c r="AD18" s="67">
        <f t="shared" si="4"/>
        <v>1674654</v>
      </c>
      <c r="AE18" s="67">
        <f t="shared" si="4"/>
        <v>1750701</v>
      </c>
      <c r="AF18" s="65">
        <f t="shared" si="5"/>
        <v>41.673434896453223</v>
      </c>
      <c r="AG18" s="21" t="s">
        <v>2640</v>
      </c>
      <c r="AH18" s="67">
        <v>0</v>
      </c>
      <c r="AI18" s="70">
        <v>0</v>
      </c>
      <c r="AJ18" s="21" t="s">
        <v>2640</v>
      </c>
      <c r="AK18" s="67">
        <f t="shared" si="13"/>
        <v>1674654</v>
      </c>
      <c r="AL18" s="70">
        <f t="shared" si="14"/>
        <v>1750701</v>
      </c>
      <c r="AM18" s="65">
        <f t="shared" si="15"/>
        <v>41.673434896453223</v>
      </c>
      <c r="AN18" s="25">
        <f t="shared" si="19"/>
        <v>4.541057436342074E-2</v>
      </c>
      <c r="AO18" s="25">
        <f t="shared" si="6"/>
        <v>3.0852964603777622E-2</v>
      </c>
      <c r="AP18" s="24">
        <f t="shared" si="7"/>
        <v>6.4983505433363472E-3</v>
      </c>
      <c r="AQ18" s="25">
        <f t="shared" si="8"/>
        <v>0.14960049435966555</v>
      </c>
      <c r="AR18" s="2">
        <f t="shared" si="16"/>
        <v>1</v>
      </c>
      <c r="AS18" s="2">
        <f t="shared" si="17"/>
        <v>0</v>
      </c>
      <c r="AT18" s="2">
        <f t="shared" si="18"/>
        <v>0</v>
      </c>
    </row>
    <row r="19" spans="2:46" x14ac:dyDescent="0.2">
      <c r="B19" s="2">
        <v>1</v>
      </c>
      <c r="C19" s="2" t="s">
        <v>3</v>
      </c>
      <c r="D19" s="3" t="s">
        <v>17</v>
      </c>
      <c r="E19" s="2" t="s">
        <v>18</v>
      </c>
      <c r="F19" s="2" t="s">
        <v>6</v>
      </c>
      <c r="G19" s="2" t="s">
        <v>7</v>
      </c>
      <c r="H19" s="2">
        <v>15</v>
      </c>
      <c r="I19" s="30">
        <v>21801</v>
      </c>
      <c r="J19" s="30">
        <v>21848</v>
      </c>
      <c r="K19" s="63">
        <v>224.41546099999999</v>
      </c>
      <c r="L19" s="2">
        <v>0.37098700000000001</v>
      </c>
      <c r="M19" s="67">
        <v>18618.412668840243</v>
      </c>
      <c r="N19" s="67">
        <v>5896623.9999999981</v>
      </c>
      <c r="O19" s="67">
        <v>295897</v>
      </c>
      <c r="P19" s="70">
        <v>285152</v>
      </c>
      <c r="Q19" s="63">
        <v>0</v>
      </c>
      <c r="R19" s="24">
        <f t="shared" si="9"/>
        <v>-3.6313311726715702E-2</v>
      </c>
      <c r="S19" s="24">
        <f t="shared" si="0"/>
        <v>-1.8222291263611185E-3</v>
      </c>
      <c r="T19" s="65">
        <f t="shared" si="1"/>
        <v>13.051629439765653</v>
      </c>
      <c r="U19" s="67">
        <v>493257.99999999994</v>
      </c>
      <c r="V19" s="70">
        <v>513242</v>
      </c>
      <c r="W19" s="24">
        <f t="shared" si="2"/>
        <v>4.0514294750414681E-2</v>
      </c>
      <c r="X19" s="24">
        <f t="shared" si="3"/>
        <v>3.389057874471912E-3</v>
      </c>
      <c r="Y19" s="63">
        <f t="shared" si="10"/>
        <v>22.625475895601117</v>
      </c>
      <c r="Z19" s="63">
        <f>V19/J19</f>
        <v>23.491486634932258</v>
      </c>
      <c r="AA19" s="24">
        <f t="shared" si="12"/>
        <v>3.8275999999999998E-2</v>
      </c>
      <c r="AB19" s="63">
        <v>0</v>
      </c>
      <c r="AC19" s="69">
        <v>0</v>
      </c>
      <c r="AD19" s="67">
        <f t="shared" si="4"/>
        <v>789155</v>
      </c>
      <c r="AE19" s="67">
        <f t="shared" si="4"/>
        <v>798394</v>
      </c>
      <c r="AF19" s="65">
        <f t="shared" si="5"/>
        <v>36.543116074697913</v>
      </c>
      <c r="AG19" s="21" t="s">
        <v>2640</v>
      </c>
      <c r="AH19" s="67">
        <v>0</v>
      </c>
      <c r="AI19" s="70">
        <v>0</v>
      </c>
      <c r="AJ19" s="21" t="s">
        <v>2640</v>
      </c>
      <c r="AK19" s="67">
        <f t="shared" si="13"/>
        <v>789155</v>
      </c>
      <c r="AL19" s="70">
        <f t="shared" si="14"/>
        <v>798394</v>
      </c>
      <c r="AM19" s="65">
        <f t="shared" si="15"/>
        <v>36.543116074697913</v>
      </c>
      <c r="AN19" s="25">
        <f t="shared" si="19"/>
        <v>1.1707459244381649E-2</v>
      </c>
      <c r="AO19" s="25">
        <f t="shared" si="6"/>
        <v>9.5310471890683868E-3</v>
      </c>
      <c r="AP19" s="24">
        <f t="shared" si="7"/>
        <v>1.566828748110784E-3</v>
      </c>
      <c r="AQ19" s="25">
        <f t="shared" si="8"/>
        <v>0.1353984924254964</v>
      </c>
      <c r="AR19" s="2">
        <f t="shared" si="16"/>
        <v>1</v>
      </c>
      <c r="AS19" s="2">
        <f t="shared" si="17"/>
        <v>0</v>
      </c>
      <c r="AT19" s="2">
        <f t="shared" si="18"/>
        <v>0</v>
      </c>
    </row>
    <row r="20" spans="2:46" x14ac:dyDescent="0.2">
      <c r="B20" s="2">
        <v>1</v>
      </c>
      <c r="C20" s="2" t="s">
        <v>3</v>
      </c>
      <c r="D20" s="3" t="s">
        <v>19</v>
      </c>
      <c r="E20" s="2" t="s">
        <v>20</v>
      </c>
      <c r="F20" s="2" t="s">
        <v>6</v>
      </c>
      <c r="G20" s="2" t="s">
        <v>7</v>
      </c>
      <c r="H20" s="2">
        <v>18</v>
      </c>
      <c r="I20" s="30">
        <v>23960</v>
      </c>
      <c r="J20" s="30">
        <v>23993</v>
      </c>
      <c r="K20" s="63">
        <v>313.20976999999999</v>
      </c>
      <c r="L20" s="2">
        <v>0.26764500000000002</v>
      </c>
      <c r="M20" s="67">
        <v>16844.347913947713</v>
      </c>
      <c r="N20" s="67">
        <v>7054588.8500000006</v>
      </c>
      <c r="O20" s="67">
        <v>722043</v>
      </c>
      <c r="P20" s="70">
        <v>695824</v>
      </c>
      <c r="Q20" s="63">
        <v>0</v>
      </c>
      <c r="R20" s="24">
        <f t="shared" si="9"/>
        <v>-3.63122417916939E-2</v>
      </c>
      <c r="S20" s="24">
        <f t="shared" si="0"/>
        <v>-3.7165879624579392E-3</v>
      </c>
      <c r="T20" s="65">
        <f t="shared" si="1"/>
        <v>29.001125328220731</v>
      </c>
      <c r="U20" s="67">
        <v>399195</v>
      </c>
      <c r="V20" s="70">
        <v>379758</v>
      </c>
      <c r="W20" s="24">
        <f t="shared" si="2"/>
        <v>-4.8690489610340837E-2</v>
      </c>
      <c r="X20" s="24">
        <f>IFERROR((V20-U20)/N20,0)</f>
        <v>-2.7552278968036525E-3</v>
      </c>
      <c r="Y20" s="63">
        <f t="shared" si="10"/>
        <v>16.660893155258766</v>
      </c>
      <c r="Z20" s="63">
        <f t="shared" si="11"/>
        <v>15.827866461051141</v>
      </c>
      <c r="AA20" s="24">
        <f t="shared" si="12"/>
        <v>-4.9999000000000002E-2</v>
      </c>
      <c r="AB20" s="63">
        <v>0</v>
      </c>
      <c r="AC20" s="69">
        <v>0</v>
      </c>
      <c r="AD20" s="67">
        <f t="shared" si="4"/>
        <v>1121238</v>
      </c>
      <c r="AE20" s="67">
        <f t="shared" si="4"/>
        <v>1075582</v>
      </c>
      <c r="AF20" s="65">
        <f t="shared" si="5"/>
        <v>44.828991789271868</v>
      </c>
      <c r="AG20" s="21" t="s">
        <v>2640</v>
      </c>
      <c r="AH20" s="67">
        <v>0</v>
      </c>
      <c r="AI20" s="70">
        <v>0</v>
      </c>
      <c r="AJ20" s="21" t="s">
        <v>2640</v>
      </c>
      <c r="AK20" s="67">
        <f t="shared" si="13"/>
        <v>1121238</v>
      </c>
      <c r="AL20" s="70">
        <f t="shared" si="14"/>
        <v>1075582</v>
      </c>
      <c r="AM20" s="65">
        <f t="shared" si="15"/>
        <v>44.828991789271868</v>
      </c>
      <c r="AN20" s="25">
        <f t="shared" si="19"/>
        <v>-4.0719276371296728E-2</v>
      </c>
      <c r="AO20" s="25">
        <f t="shared" si="6"/>
        <v>-4.2038672190066739E-2</v>
      </c>
      <c r="AP20" s="24">
        <f t="shared" si="7"/>
        <v>-6.4718158592615921E-3</v>
      </c>
      <c r="AQ20" s="25">
        <f t="shared" si="8"/>
        <v>0.15246558273909894</v>
      </c>
      <c r="AR20" s="2">
        <f t="shared" si="16"/>
        <v>0</v>
      </c>
      <c r="AS20" s="2">
        <f t="shared" si="17"/>
        <v>1</v>
      </c>
      <c r="AT20" s="2">
        <f t="shared" si="18"/>
        <v>0</v>
      </c>
    </row>
    <row r="21" spans="2:46" x14ac:dyDescent="0.2">
      <c r="B21" s="2">
        <v>1</v>
      </c>
      <c r="C21" s="2" t="s">
        <v>3</v>
      </c>
      <c r="D21" s="3" t="s">
        <v>21</v>
      </c>
      <c r="E21" s="2" t="s">
        <v>22</v>
      </c>
      <c r="F21" s="2" t="s">
        <v>6</v>
      </c>
      <c r="G21" s="2" t="s">
        <v>7</v>
      </c>
      <c r="H21" s="2">
        <v>20</v>
      </c>
      <c r="I21" s="30">
        <v>26586</v>
      </c>
      <c r="J21" s="30">
        <v>26617</v>
      </c>
      <c r="K21" s="63">
        <v>333.75891300000001</v>
      </c>
      <c r="L21" s="2">
        <v>0.41036400000000001</v>
      </c>
      <c r="M21" s="67">
        <v>16713.572716209022</v>
      </c>
      <c r="N21" s="67">
        <v>6886665.3400000054</v>
      </c>
      <c r="O21" s="67">
        <v>494310</v>
      </c>
      <c r="P21" s="70">
        <v>476360</v>
      </c>
      <c r="Q21" s="63">
        <v>0</v>
      </c>
      <c r="R21" s="24">
        <f t="shared" si="9"/>
        <v>-3.6313244724970106E-2</v>
      </c>
      <c r="S21" s="24">
        <f t="shared" si="0"/>
        <v>-2.6064864653347576E-3</v>
      </c>
      <c r="T21" s="65">
        <f t="shared" si="1"/>
        <v>17.896832851185334</v>
      </c>
      <c r="U21" s="67">
        <v>575613</v>
      </c>
      <c r="V21" s="70">
        <v>609891</v>
      </c>
      <c r="W21" s="24">
        <f t="shared" si="2"/>
        <v>5.955042710988101E-2</v>
      </c>
      <c r="X21" s="24">
        <f t="shared" si="3"/>
        <v>4.9774452957518003E-3</v>
      </c>
      <c r="Y21" s="63">
        <f t="shared" si="10"/>
        <v>21.650981719702099</v>
      </c>
      <c r="Z21" s="63">
        <f t="shared" si="11"/>
        <v>22.913589059623551</v>
      </c>
      <c r="AA21" s="24">
        <f t="shared" si="12"/>
        <v>5.8316E-2</v>
      </c>
      <c r="AB21" s="63">
        <v>0</v>
      </c>
      <c r="AC21" s="69">
        <v>0</v>
      </c>
      <c r="AD21" s="67">
        <f t="shared" si="4"/>
        <v>1069923</v>
      </c>
      <c r="AE21" s="67">
        <f t="shared" si="4"/>
        <v>1086251</v>
      </c>
      <c r="AF21" s="65">
        <f t="shared" si="5"/>
        <v>40.810421910808884</v>
      </c>
      <c r="AG21" s="21" t="s">
        <v>2640</v>
      </c>
      <c r="AH21" s="67">
        <v>0</v>
      </c>
      <c r="AI21" s="70">
        <v>0</v>
      </c>
      <c r="AJ21" s="21" t="s">
        <v>2640</v>
      </c>
      <c r="AK21" s="67">
        <f t="shared" si="13"/>
        <v>1069923</v>
      </c>
      <c r="AL21" s="70">
        <f t="shared" si="14"/>
        <v>1086251</v>
      </c>
      <c r="AM21" s="65">
        <f t="shared" si="15"/>
        <v>40.810421910808884</v>
      </c>
      <c r="AN21" s="25">
        <f t="shared" si="19"/>
        <v>1.5260911299224337E-2</v>
      </c>
      <c r="AO21" s="25">
        <f t="shared" si="6"/>
        <v>1.4078468189547388E-2</v>
      </c>
      <c r="AP21" s="24">
        <f t="shared" si="7"/>
        <v>2.3709588304170427E-3</v>
      </c>
      <c r="AQ21" s="25">
        <f t="shared" si="8"/>
        <v>0.15773250860481033</v>
      </c>
      <c r="AR21" s="2">
        <f t="shared" si="16"/>
        <v>1</v>
      </c>
      <c r="AS21" s="2">
        <f t="shared" si="17"/>
        <v>0</v>
      </c>
      <c r="AT21" s="2">
        <f t="shared" si="18"/>
        <v>0</v>
      </c>
    </row>
    <row r="22" spans="2:46" x14ac:dyDescent="0.2">
      <c r="B22" s="2">
        <v>1</v>
      </c>
      <c r="C22" s="2" t="s">
        <v>3</v>
      </c>
      <c r="D22" s="3" t="s">
        <v>23</v>
      </c>
      <c r="E22" s="2" t="s">
        <v>24</v>
      </c>
      <c r="F22" s="2" t="s">
        <v>14</v>
      </c>
      <c r="G22" s="2" t="s">
        <v>7</v>
      </c>
      <c r="H22" s="2">
        <v>74</v>
      </c>
      <c r="I22" s="30">
        <v>140611</v>
      </c>
      <c r="J22" s="30">
        <v>141941</v>
      </c>
      <c r="K22" s="63">
        <v>485.10533199999998</v>
      </c>
      <c r="L22" s="2">
        <v>0.43245400000000001</v>
      </c>
      <c r="M22" s="67">
        <v>16493.952515087658</v>
      </c>
      <c r="N22" s="67">
        <v>61799771.120000035</v>
      </c>
      <c r="O22" s="67">
        <v>7639507</v>
      </c>
      <c r="P22" s="70">
        <v>7362220</v>
      </c>
      <c r="Q22" s="63">
        <v>0</v>
      </c>
      <c r="R22" s="24">
        <f t="shared" si="9"/>
        <v>-3.6296452113991129E-2</v>
      </c>
      <c r="S22" s="24">
        <f t="shared" si="0"/>
        <v>-4.4868612775535444E-3</v>
      </c>
      <c r="T22" s="65">
        <f t="shared" si="1"/>
        <v>51.868170577916175</v>
      </c>
      <c r="U22" s="67">
        <v>3124931.9999999995</v>
      </c>
      <c r="V22" s="70">
        <v>3318513</v>
      </c>
      <c r="W22" s="24">
        <f t="shared" si="2"/>
        <v>6.1947267972551234E-2</v>
      </c>
      <c r="X22" s="24">
        <f t="shared" si="3"/>
        <v>3.1323902417715031E-3</v>
      </c>
      <c r="Y22" s="63">
        <f t="shared" si="10"/>
        <v>22.223951184473474</v>
      </c>
      <c r="Z22" s="63">
        <f t="shared" si="11"/>
        <v>23.379523886685313</v>
      </c>
      <c r="AA22" s="24">
        <f t="shared" si="12"/>
        <v>5.1997000000000002E-2</v>
      </c>
      <c r="AB22" s="63">
        <v>0</v>
      </c>
      <c r="AC22" s="69">
        <v>0</v>
      </c>
      <c r="AD22" s="67">
        <f t="shared" si="4"/>
        <v>10764439</v>
      </c>
      <c r="AE22" s="67">
        <f t="shared" si="4"/>
        <v>10680733</v>
      </c>
      <c r="AF22" s="65">
        <f t="shared" si="5"/>
        <v>75.247694464601494</v>
      </c>
      <c r="AG22" s="21" t="s">
        <v>2640</v>
      </c>
      <c r="AH22" s="67">
        <v>0</v>
      </c>
      <c r="AI22" s="70">
        <v>0</v>
      </c>
      <c r="AJ22" s="21" t="s">
        <v>2640</v>
      </c>
      <c r="AK22" s="67">
        <f t="shared" si="13"/>
        <v>10764439</v>
      </c>
      <c r="AL22" s="70">
        <f t="shared" si="14"/>
        <v>10680733</v>
      </c>
      <c r="AM22" s="65">
        <f t="shared" si="15"/>
        <v>75.247694464601494</v>
      </c>
      <c r="AN22" s="25">
        <f t="shared" si="19"/>
        <v>-7.7761600023930648E-3</v>
      </c>
      <c r="AO22" s="25">
        <f t="shared" si="6"/>
        <v>-1.7073387069954982E-2</v>
      </c>
      <c r="AP22" s="24">
        <f t="shared" si="7"/>
        <v>-1.3544710357820489E-3</v>
      </c>
      <c r="AQ22" s="25">
        <f t="shared" si="8"/>
        <v>0.17282803490098095</v>
      </c>
      <c r="AR22" s="2">
        <f t="shared" si="16"/>
        <v>0</v>
      </c>
      <c r="AS22" s="2">
        <f t="shared" si="17"/>
        <v>1</v>
      </c>
      <c r="AT22" s="2">
        <f t="shared" si="18"/>
        <v>0</v>
      </c>
    </row>
    <row r="23" spans="2:46" x14ac:dyDescent="0.2">
      <c r="B23" s="2">
        <v>1</v>
      </c>
      <c r="C23" s="2" t="s">
        <v>3</v>
      </c>
      <c r="D23" s="3" t="s">
        <v>25</v>
      </c>
      <c r="E23" s="2" t="s">
        <v>26</v>
      </c>
      <c r="F23" s="2" t="s">
        <v>6</v>
      </c>
      <c r="G23" s="2" t="s">
        <v>7</v>
      </c>
      <c r="H23" s="2">
        <v>9</v>
      </c>
      <c r="I23" s="30">
        <v>25678</v>
      </c>
      <c r="J23" s="30">
        <v>26083</v>
      </c>
      <c r="K23" s="63">
        <v>499.44063199999999</v>
      </c>
      <c r="L23" s="2">
        <v>0.448023</v>
      </c>
      <c r="M23" s="67">
        <v>17505.296610823749</v>
      </c>
      <c r="N23" s="67">
        <v>13564075.269999992</v>
      </c>
      <c r="O23" s="67">
        <v>1121529</v>
      </c>
      <c r="P23" s="70">
        <v>1080804</v>
      </c>
      <c r="Q23" s="63">
        <v>0</v>
      </c>
      <c r="R23" s="24">
        <f t="shared" si="9"/>
        <v>-3.6312034731157183E-2</v>
      </c>
      <c r="S23" s="24">
        <f t="shared" si="0"/>
        <v>-3.0024162494934328E-3</v>
      </c>
      <c r="T23" s="65">
        <f t="shared" si="1"/>
        <v>41.437104627535177</v>
      </c>
      <c r="U23" s="67">
        <v>248127</v>
      </c>
      <c r="V23" s="70">
        <v>302449</v>
      </c>
      <c r="W23" s="24">
        <f t="shared" si="2"/>
        <v>0.21892821015044706</v>
      </c>
      <c r="X23" s="24">
        <f t="shared" si="3"/>
        <v>4.0048435974212957E-3</v>
      </c>
      <c r="Y23" s="63">
        <f t="shared" si="10"/>
        <v>9.6630189267076876</v>
      </c>
      <c r="Z23" s="63">
        <f t="shared" si="11"/>
        <v>11.59563700494575</v>
      </c>
      <c r="AA23" s="24">
        <f t="shared" si="12"/>
        <v>0.20000100000000001</v>
      </c>
      <c r="AB23" s="63">
        <v>0</v>
      </c>
      <c r="AC23" s="69">
        <v>0</v>
      </c>
      <c r="AD23" s="67">
        <f t="shared" si="4"/>
        <v>1369656</v>
      </c>
      <c r="AE23" s="67">
        <f t="shared" si="4"/>
        <v>1383253</v>
      </c>
      <c r="AF23" s="65">
        <f t="shared" si="5"/>
        <v>53.032741632480928</v>
      </c>
      <c r="AG23" s="21" t="s">
        <v>2640</v>
      </c>
      <c r="AH23" s="67">
        <v>0</v>
      </c>
      <c r="AI23" s="70">
        <v>0</v>
      </c>
      <c r="AJ23" s="21" t="s">
        <v>2640</v>
      </c>
      <c r="AK23" s="67">
        <f t="shared" si="13"/>
        <v>1369656</v>
      </c>
      <c r="AL23" s="70">
        <f t="shared" si="14"/>
        <v>1383253</v>
      </c>
      <c r="AM23" s="65">
        <f t="shared" si="15"/>
        <v>53.032741632480928</v>
      </c>
      <c r="AN23" s="25">
        <f t="shared" si="19"/>
        <v>9.9273102151197085E-3</v>
      </c>
      <c r="AO23" s="25">
        <f t="shared" si="6"/>
        <v>-5.7541896367808709E-3</v>
      </c>
      <c r="AP23" s="24">
        <f t="shared" si="7"/>
        <v>1.0024273479278627E-3</v>
      </c>
      <c r="AQ23" s="25">
        <f t="shared" si="8"/>
        <v>0.10197915983696844</v>
      </c>
      <c r="AR23" s="2">
        <f t="shared" si="16"/>
        <v>1</v>
      </c>
      <c r="AS23" s="2">
        <f t="shared" si="17"/>
        <v>0</v>
      </c>
      <c r="AT23" s="2">
        <f t="shared" si="18"/>
        <v>0</v>
      </c>
    </row>
    <row r="24" spans="2:46" x14ac:dyDescent="0.2">
      <c r="B24" s="2">
        <v>1</v>
      </c>
      <c r="C24" s="2" t="s">
        <v>3</v>
      </c>
      <c r="D24" s="3" t="s">
        <v>27</v>
      </c>
      <c r="E24" s="2" t="s">
        <v>28</v>
      </c>
      <c r="F24" s="2" t="s">
        <v>14</v>
      </c>
      <c r="G24" s="2" t="s">
        <v>7</v>
      </c>
      <c r="H24" s="2">
        <v>27</v>
      </c>
      <c r="I24" s="30">
        <v>110315</v>
      </c>
      <c r="J24" s="30">
        <v>113061</v>
      </c>
      <c r="K24" s="63">
        <v>255.47003799999999</v>
      </c>
      <c r="L24" s="2">
        <v>0.38737100000000002</v>
      </c>
      <c r="M24" s="67">
        <v>28769.807386554938</v>
      </c>
      <c r="N24" s="67">
        <v>44397218.739999972</v>
      </c>
      <c r="O24" s="67">
        <v>747144</v>
      </c>
      <c r="P24" s="70">
        <v>720013</v>
      </c>
      <c r="Q24" s="63">
        <v>0</v>
      </c>
      <c r="R24" s="24">
        <f t="shared" si="9"/>
        <v>-3.631294636643001E-2</v>
      </c>
      <c r="S24" s="24">
        <f t="shared" si="0"/>
        <v>-6.1109683827009959E-4</v>
      </c>
      <c r="T24" s="65">
        <f t="shared" si="1"/>
        <v>6.3683586736363553</v>
      </c>
      <c r="U24" s="67">
        <v>2464944.9999999991</v>
      </c>
      <c r="V24" s="70">
        <v>2687380</v>
      </c>
      <c r="W24" s="24">
        <f t="shared" si="2"/>
        <v>9.0239335968957057E-2</v>
      </c>
      <c r="X24" s="24">
        <f t="shared" si="3"/>
        <v>5.0101111356238319E-3</v>
      </c>
      <c r="Y24" s="63">
        <f t="shared" si="10"/>
        <v>22.344604088292609</v>
      </c>
      <c r="Z24" s="63">
        <f t="shared" si="11"/>
        <v>23.769292682711104</v>
      </c>
      <c r="AA24" s="24">
        <f t="shared" si="12"/>
        <v>6.3759999999999997E-2</v>
      </c>
      <c r="AB24" s="63">
        <v>0</v>
      </c>
      <c r="AC24" s="69">
        <v>0</v>
      </c>
      <c r="AD24" s="67">
        <f t="shared" si="4"/>
        <v>3212088.9999999991</v>
      </c>
      <c r="AE24" s="67">
        <f t="shared" si="4"/>
        <v>3407393</v>
      </c>
      <c r="AF24" s="65">
        <f t="shared" si="5"/>
        <v>30.137651356347458</v>
      </c>
      <c r="AG24" s="21" t="s">
        <v>2640</v>
      </c>
      <c r="AH24" s="67">
        <v>0</v>
      </c>
      <c r="AI24" s="70">
        <v>0</v>
      </c>
      <c r="AJ24" s="21" t="s">
        <v>2640</v>
      </c>
      <c r="AK24" s="67">
        <f t="shared" si="13"/>
        <v>3212088.9999999991</v>
      </c>
      <c r="AL24" s="70">
        <f t="shared" si="14"/>
        <v>3407393</v>
      </c>
      <c r="AM24" s="65">
        <f t="shared" si="15"/>
        <v>30.137651356347458</v>
      </c>
      <c r="AN24" s="25">
        <f t="shared" si="19"/>
        <v>6.0802798428063791E-2</v>
      </c>
      <c r="AO24" s="25">
        <f t="shared" si="6"/>
        <v>3.5038259953404483E-2</v>
      </c>
      <c r="AP24" s="24">
        <f t="shared" si="7"/>
        <v>4.3990142973537325E-3</v>
      </c>
      <c r="AQ24" s="25">
        <f t="shared" si="8"/>
        <v>7.6747893149668997E-2</v>
      </c>
      <c r="AR24" s="2">
        <f t="shared" si="16"/>
        <v>1</v>
      </c>
      <c r="AS24" s="2">
        <f t="shared" si="17"/>
        <v>0</v>
      </c>
      <c r="AT24" s="2">
        <f t="shared" si="18"/>
        <v>0</v>
      </c>
    </row>
    <row r="25" spans="2:46" x14ac:dyDescent="0.2">
      <c r="B25" s="2">
        <v>1</v>
      </c>
      <c r="C25" s="2" t="s">
        <v>3</v>
      </c>
      <c r="D25" s="3" t="s">
        <v>29</v>
      </c>
      <c r="E25" s="2" t="s">
        <v>30</v>
      </c>
      <c r="F25" s="2" t="s">
        <v>6</v>
      </c>
      <c r="G25" s="2" t="s">
        <v>7</v>
      </c>
      <c r="H25" s="2">
        <v>6</v>
      </c>
      <c r="I25" s="30">
        <v>25346</v>
      </c>
      <c r="J25" s="30">
        <v>25709</v>
      </c>
      <c r="K25" s="63">
        <v>760.30386199999998</v>
      </c>
      <c r="L25" s="2">
        <v>0.37345499999999998</v>
      </c>
      <c r="M25" s="67">
        <v>20955.003400695776</v>
      </c>
      <c r="N25" s="67">
        <v>14313530.700000005</v>
      </c>
      <c r="O25" s="67">
        <v>1626508</v>
      </c>
      <c r="P25" s="70">
        <v>1567445</v>
      </c>
      <c r="Q25" s="63">
        <v>0</v>
      </c>
      <c r="R25" s="24">
        <f t="shared" si="9"/>
        <v>-3.6312763294124584E-2</v>
      </c>
      <c r="S25" s="24">
        <f t="shared" si="0"/>
        <v>-4.1263753323978955E-3</v>
      </c>
      <c r="T25" s="65">
        <f t="shared" si="1"/>
        <v>60.968726904974915</v>
      </c>
      <c r="U25" s="67">
        <v>0</v>
      </c>
      <c r="V25" s="70">
        <v>0</v>
      </c>
      <c r="W25" s="24">
        <f t="shared" si="2"/>
        <v>0</v>
      </c>
      <c r="X25" s="24">
        <f t="shared" si="3"/>
        <v>0</v>
      </c>
      <c r="Y25" s="63">
        <f t="shared" si="10"/>
        <v>0</v>
      </c>
      <c r="Z25" s="63">
        <f t="shared" si="11"/>
        <v>0</v>
      </c>
      <c r="AA25" s="24">
        <f t="shared" si="12"/>
        <v>0</v>
      </c>
      <c r="AB25" s="63">
        <v>0</v>
      </c>
      <c r="AC25" s="69">
        <v>0</v>
      </c>
      <c r="AD25" s="67">
        <f t="shared" si="4"/>
        <v>1626508</v>
      </c>
      <c r="AE25" s="67">
        <f t="shared" si="4"/>
        <v>1567445</v>
      </c>
      <c r="AF25" s="65">
        <f t="shared" si="5"/>
        <v>60.968726904974915</v>
      </c>
      <c r="AG25" s="21" t="s">
        <v>2640</v>
      </c>
      <c r="AH25" s="67">
        <v>0</v>
      </c>
      <c r="AI25" s="70">
        <v>0</v>
      </c>
      <c r="AJ25" s="21" t="s">
        <v>2640</v>
      </c>
      <c r="AK25" s="67">
        <f t="shared" si="13"/>
        <v>1626508</v>
      </c>
      <c r="AL25" s="70">
        <f t="shared" si="14"/>
        <v>1567445</v>
      </c>
      <c r="AM25" s="65">
        <f t="shared" si="15"/>
        <v>60.968726904974915</v>
      </c>
      <c r="AN25" s="25">
        <f t="shared" si="19"/>
        <v>-3.6312763294124591E-2</v>
      </c>
      <c r="AO25" s="25">
        <f t="shared" si="6"/>
        <v>-4.9919611748916015E-2</v>
      </c>
      <c r="AP25" s="24">
        <f t="shared" si="7"/>
        <v>-4.1263753323978955E-3</v>
      </c>
      <c r="AQ25" s="25">
        <f t="shared" si="8"/>
        <v>0.10950792175965357</v>
      </c>
      <c r="AR25" s="2">
        <f t="shared" si="16"/>
        <v>0</v>
      </c>
      <c r="AS25" s="2">
        <f t="shared" si="17"/>
        <v>1</v>
      </c>
      <c r="AT25" s="2">
        <f t="shared" si="18"/>
        <v>0</v>
      </c>
    </row>
    <row r="26" spans="2:46" x14ac:dyDescent="0.2">
      <c r="B26" s="2">
        <v>1</v>
      </c>
      <c r="C26" s="2" t="s">
        <v>3</v>
      </c>
      <c r="D26" s="3" t="s">
        <v>31</v>
      </c>
      <c r="E26" s="2" t="s">
        <v>32</v>
      </c>
      <c r="F26" s="2" t="s">
        <v>6</v>
      </c>
      <c r="G26" s="2" t="s">
        <v>7</v>
      </c>
      <c r="H26" s="2">
        <v>53</v>
      </c>
      <c r="I26" s="30">
        <v>85286</v>
      </c>
      <c r="J26" s="30">
        <v>86908</v>
      </c>
      <c r="K26" s="63">
        <v>583.35053200000004</v>
      </c>
      <c r="L26" s="2">
        <v>0.37906299999999998</v>
      </c>
      <c r="M26" s="67">
        <v>17047.87164549483</v>
      </c>
      <c r="N26" s="67">
        <v>34480291.080000006</v>
      </c>
      <c r="O26" s="67">
        <v>2410363</v>
      </c>
      <c r="P26" s="70">
        <v>2322837</v>
      </c>
      <c r="Q26" s="63">
        <v>0</v>
      </c>
      <c r="R26" s="24">
        <f t="shared" si="9"/>
        <v>-3.6312372866659448E-2</v>
      </c>
      <c r="S26" s="24">
        <f t="shared" si="0"/>
        <v>-2.5384356471041714E-3</v>
      </c>
      <c r="T26" s="65">
        <f t="shared" si="1"/>
        <v>26.727539467022599</v>
      </c>
      <c r="U26" s="67">
        <v>824123.99999999988</v>
      </c>
      <c r="V26" s="70">
        <v>1007757</v>
      </c>
      <c r="W26" s="24">
        <f t="shared" si="2"/>
        <v>0.22282205105057029</v>
      </c>
      <c r="X26" s="24">
        <f t="shared" si="3"/>
        <v>5.3257381027886639E-3</v>
      </c>
      <c r="Y26" s="63">
        <f t="shared" si="10"/>
        <v>9.6630631053162279</v>
      </c>
      <c r="Z26" s="63">
        <f t="shared" si="11"/>
        <v>11.595675887145028</v>
      </c>
      <c r="AA26" s="24">
        <f t="shared" si="12"/>
        <v>0.2</v>
      </c>
      <c r="AB26" s="63">
        <v>0</v>
      </c>
      <c r="AC26" s="69">
        <v>0</v>
      </c>
      <c r="AD26" s="67">
        <f t="shared" si="4"/>
        <v>3234487</v>
      </c>
      <c r="AE26" s="67">
        <f t="shared" si="4"/>
        <v>3330594</v>
      </c>
      <c r="AF26" s="65">
        <f t="shared" si="5"/>
        <v>38.323215354167623</v>
      </c>
      <c r="AG26" s="21" t="s">
        <v>2640</v>
      </c>
      <c r="AH26" s="67">
        <v>0</v>
      </c>
      <c r="AI26" s="70">
        <v>0</v>
      </c>
      <c r="AJ26" s="21" t="s">
        <v>2640</v>
      </c>
      <c r="AK26" s="67">
        <f t="shared" si="13"/>
        <v>3234487</v>
      </c>
      <c r="AL26" s="70">
        <f t="shared" si="14"/>
        <v>3330594</v>
      </c>
      <c r="AM26" s="65">
        <f t="shared" si="15"/>
        <v>38.323215354167623</v>
      </c>
      <c r="AN26" s="25">
        <f t="shared" si="19"/>
        <v>2.9713212636192386E-2</v>
      </c>
      <c r="AO26" s="25">
        <f t="shared" si="6"/>
        <v>1.0495248456877215E-2</v>
      </c>
      <c r="AP26" s="24">
        <f t="shared" si="7"/>
        <v>2.787302455684489E-3</v>
      </c>
      <c r="AQ26" s="25">
        <f t="shared" si="8"/>
        <v>9.6594138149021666E-2</v>
      </c>
      <c r="AR26" s="2">
        <f t="shared" si="16"/>
        <v>1</v>
      </c>
      <c r="AS26" s="2">
        <f t="shared" si="17"/>
        <v>0</v>
      </c>
      <c r="AT26" s="2">
        <f t="shared" si="18"/>
        <v>0</v>
      </c>
    </row>
    <row r="27" spans="2:46" x14ac:dyDescent="0.2">
      <c r="B27" s="2">
        <v>1</v>
      </c>
      <c r="C27" s="2" t="s">
        <v>3</v>
      </c>
      <c r="D27" s="3" t="s">
        <v>33</v>
      </c>
      <c r="E27" s="2" t="s">
        <v>34</v>
      </c>
      <c r="F27" s="2" t="s">
        <v>6</v>
      </c>
      <c r="G27" s="2" t="s">
        <v>7</v>
      </c>
      <c r="H27" s="2">
        <v>12</v>
      </c>
      <c r="I27" s="30">
        <v>22954</v>
      </c>
      <c r="J27" s="30">
        <v>22820</v>
      </c>
      <c r="K27" s="63">
        <v>443.61752799999999</v>
      </c>
      <c r="L27" s="2">
        <v>0.306645</v>
      </c>
      <c r="M27" s="67">
        <v>19101.12118605704</v>
      </c>
      <c r="N27" s="67">
        <v>7064827.1699999981</v>
      </c>
      <c r="O27" s="67">
        <v>836210</v>
      </c>
      <c r="P27" s="70">
        <v>805845</v>
      </c>
      <c r="Q27" s="63">
        <v>0</v>
      </c>
      <c r="R27" s="24">
        <f t="shared" si="9"/>
        <v>-3.631264873656137E-2</v>
      </c>
      <c r="S27" s="24">
        <f t="shared" si="0"/>
        <v>-4.298052771756624E-3</v>
      </c>
      <c r="T27" s="65">
        <f t="shared" si="1"/>
        <v>35.313102541630151</v>
      </c>
      <c r="U27" s="67">
        <v>317582</v>
      </c>
      <c r="V27" s="70">
        <v>340298</v>
      </c>
      <c r="W27" s="24">
        <f t="shared" si="2"/>
        <v>7.1527983323991906E-2</v>
      </c>
      <c r="X27" s="24">
        <f t="shared" si="3"/>
        <v>3.2153652811863489E-3</v>
      </c>
      <c r="Y27" s="63">
        <f t="shared" si="10"/>
        <v>13.835584211902065</v>
      </c>
      <c r="Z27" s="63">
        <f t="shared" si="11"/>
        <v>14.912269938650306</v>
      </c>
      <c r="AA27" s="24">
        <f t="shared" si="12"/>
        <v>7.782E-2</v>
      </c>
      <c r="AB27" s="63">
        <v>0</v>
      </c>
      <c r="AC27" s="69">
        <v>0</v>
      </c>
      <c r="AD27" s="67">
        <f t="shared" si="4"/>
        <v>1153792</v>
      </c>
      <c r="AE27" s="67">
        <f t="shared" si="4"/>
        <v>1146143</v>
      </c>
      <c r="AF27" s="65">
        <f t="shared" si="5"/>
        <v>50.225372480280456</v>
      </c>
      <c r="AG27" s="21" t="s">
        <v>2640</v>
      </c>
      <c r="AH27" s="67">
        <v>0</v>
      </c>
      <c r="AI27" s="70">
        <v>0</v>
      </c>
      <c r="AJ27" s="21" t="s">
        <v>2640</v>
      </c>
      <c r="AK27" s="67">
        <f t="shared" si="13"/>
        <v>1153792</v>
      </c>
      <c r="AL27" s="70">
        <f t="shared" si="14"/>
        <v>1146143</v>
      </c>
      <c r="AM27" s="65">
        <f t="shared" si="15"/>
        <v>50.225372480280456</v>
      </c>
      <c r="AN27" s="25">
        <f t="shared" si="19"/>
        <v>-6.6294444752607058E-3</v>
      </c>
      <c r="AO27" s="25">
        <f t="shared" si="6"/>
        <v>-7.9633078374818922E-4</v>
      </c>
      <c r="AP27" s="24">
        <f t="shared" si="7"/>
        <v>-1.0826874905702757E-3</v>
      </c>
      <c r="AQ27" s="25">
        <f t="shared" si="8"/>
        <v>0.16223227722639397</v>
      </c>
      <c r="AR27" s="2">
        <f t="shared" si="16"/>
        <v>0</v>
      </c>
      <c r="AS27" s="2">
        <f t="shared" si="17"/>
        <v>1</v>
      </c>
      <c r="AT27" s="2">
        <f t="shared" si="18"/>
        <v>0</v>
      </c>
    </row>
    <row r="28" spans="2:46" x14ac:dyDescent="0.2">
      <c r="B28" s="2">
        <v>1</v>
      </c>
      <c r="C28" s="2" t="s">
        <v>35</v>
      </c>
      <c r="D28" s="3" t="s">
        <v>36</v>
      </c>
      <c r="E28" s="2" t="s">
        <v>37</v>
      </c>
      <c r="F28" s="2" t="s">
        <v>6</v>
      </c>
      <c r="G28" s="2" t="s">
        <v>38</v>
      </c>
      <c r="H28" s="2">
        <v>32</v>
      </c>
      <c r="I28" s="30">
        <v>16278</v>
      </c>
      <c r="J28" s="30">
        <v>16272</v>
      </c>
      <c r="K28" s="63">
        <v>347.24846400000001</v>
      </c>
      <c r="L28" s="2">
        <v>0.38951400000000003</v>
      </c>
      <c r="M28" s="67">
        <v>15133.002235191854</v>
      </c>
      <c r="N28" s="67">
        <v>5998127.2299999986</v>
      </c>
      <c r="O28" s="67">
        <v>252036</v>
      </c>
      <c r="P28" s="70">
        <v>243211</v>
      </c>
      <c r="Q28" s="63">
        <v>0</v>
      </c>
      <c r="R28" s="24">
        <f t="shared" si="9"/>
        <v>-3.5014839149962729E-2</v>
      </c>
      <c r="S28" s="24">
        <f t="shared" si="0"/>
        <v>-1.4712925654296269E-3</v>
      </c>
      <c r="T28" s="65">
        <f t="shared" si="1"/>
        <v>14.946595378564405</v>
      </c>
      <c r="U28" s="67">
        <v>157295</v>
      </c>
      <c r="V28" s="70">
        <v>188684</v>
      </c>
      <c r="W28" s="24">
        <f t="shared" si="2"/>
        <v>0.19955497631838259</v>
      </c>
      <c r="X28" s="24">
        <f t="shared" si="3"/>
        <v>5.2331334092091284E-3</v>
      </c>
      <c r="Y28" s="63">
        <f t="shared" si="10"/>
        <v>9.6630421427693811</v>
      </c>
      <c r="Z28" s="63">
        <f t="shared" si="11"/>
        <v>11.595624385447394</v>
      </c>
      <c r="AA28" s="24">
        <f t="shared" si="12"/>
        <v>0.19999700000000001</v>
      </c>
      <c r="AB28" s="63">
        <v>0</v>
      </c>
      <c r="AC28" s="69">
        <v>0</v>
      </c>
      <c r="AD28" s="67">
        <f t="shared" si="4"/>
        <v>409331</v>
      </c>
      <c r="AE28" s="67">
        <f t="shared" si="4"/>
        <v>431895</v>
      </c>
      <c r="AF28" s="65">
        <f t="shared" si="5"/>
        <v>26.542219764011801</v>
      </c>
      <c r="AG28" s="21" t="s">
        <v>2640</v>
      </c>
      <c r="AH28" s="67">
        <v>-128250</v>
      </c>
      <c r="AI28" s="70">
        <v>-128250</v>
      </c>
      <c r="AJ28" s="21" t="s">
        <v>2640</v>
      </c>
      <c r="AK28" s="67">
        <f t="shared" si="13"/>
        <v>281081</v>
      </c>
      <c r="AL28" s="70">
        <f t="shared" si="14"/>
        <v>303645</v>
      </c>
      <c r="AM28" s="65">
        <f t="shared" si="15"/>
        <v>18.660582595870206</v>
      </c>
      <c r="AN28" s="25">
        <f t="shared" si="19"/>
        <v>8.0275792387247802E-2</v>
      </c>
      <c r="AO28" s="25">
        <f t="shared" si="6"/>
        <v>8.067412416910158E-2</v>
      </c>
      <c r="AP28" s="24">
        <f t="shared" si="7"/>
        <v>3.7618408437795018E-3</v>
      </c>
      <c r="AQ28" s="25">
        <f t="shared" si="8"/>
        <v>5.0623300966558538E-2</v>
      </c>
      <c r="AR28" s="2">
        <f t="shared" si="16"/>
        <v>1</v>
      </c>
      <c r="AS28" s="2">
        <f t="shared" si="17"/>
        <v>0</v>
      </c>
      <c r="AT28" s="2">
        <f t="shared" si="18"/>
        <v>0</v>
      </c>
    </row>
    <row r="29" spans="2:46" x14ac:dyDescent="0.2">
      <c r="B29" s="2">
        <v>1</v>
      </c>
      <c r="C29" s="2" t="s">
        <v>35</v>
      </c>
      <c r="D29" s="3" t="s">
        <v>39</v>
      </c>
      <c r="E29" s="2" t="s">
        <v>40</v>
      </c>
      <c r="F29" s="2" t="s">
        <v>14</v>
      </c>
      <c r="G29" s="2" t="s">
        <v>7</v>
      </c>
      <c r="H29" s="2">
        <v>38</v>
      </c>
      <c r="I29" s="30">
        <v>43675</v>
      </c>
      <c r="J29" s="30">
        <v>43668</v>
      </c>
      <c r="K29" s="63">
        <v>340.70410800000002</v>
      </c>
      <c r="L29" s="2">
        <v>0.35997200000000001</v>
      </c>
      <c r="M29" s="67">
        <v>13838.703436988544</v>
      </c>
      <c r="N29" s="67">
        <v>17175099.77</v>
      </c>
      <c r="O29" s="67">
        <v>2123886</v>
      </c>
      <c r="P29" s="70">
        <v>2046762</v>
      </c>
      <c r="Q29" s="63">
        <v>0</v>
      </c>
      <c r="R29" s="24">
        <f t="shared" si="9"/>
        <v>-3.6312683449111649E-2</v>
      </c>
      <c r="S29" s="24">
        <f t="shared" si="0"/>
        <v>-4.4904542641850398E-3</v>
      </c>
      <c r="T29" s="65">
        <f t="shared" si="1"/>
        <v>46.870981038746912</v>
      </c>
      <c r="U29" s="67">
        <v>877748.99999999988</v>
      </c>
      <c r="V29" s="70">
        <v>1024285</v>
      </c>
      <c r="W29" s="24">
        <f t="shared" si="2"/>
        <v>0.1669452201027859</v>
      </c>
      <c r="X29" s="24">
        <f t="shared" si="3"/>
        <v>8.5318863914815041E-3</v>
      </c>
      <c r="Y29" s="63">
        <f t="shared" si="10"/>
        <v>20.097286777332567</v>
      </c>
      <c r="Z29" s="63">
        <f t="shared" si="11"/>
        <v>23.456192177338096</v>
      </c>
      <c r="AA29" s="24">
        <f t="shared" si="12"/>
        <v>0.167132</v>
      </c>
      <c r="AB29" s="63">
        <v>0</v>
      </c>
      <c r="AC29" s="69">
        <v>0</v>
      </c>
      <c r="AD29" s="67">
        <f t="shared" si="4"/>
        <v>3001635</v>
      </c>
      <c r="AE29" s="67">
        <f t="shared" si="4"/>
        <v>3071047</v>
      </c>
      <c r="AF29" s="65">
        <f t="shared" si="5"/>
        <v>70.327173216085001</v>
      </c>
      <c r="AG29" s="21" t="s">
        <v>2640</v>
      </c>
      <c r="AH29" s="67">
        <v>0</v>
      </c>
      <c r="AI29" s="70">
        <v>0</v>
      </c>
      <c r="AJ29" s="21" t="s">
        <v>2640</v>
      </c>
      <c r="AK29" s="67">
        <f t="shared" si="13"/>
        <v>3001635</v>
      </c>
      <c r="AL29" s="70">
        <f t="shared" si="14"/>
        <v>3071047</v>
      </c>
      <c r="AM29" s="65">
        <f t="shared" si="15"/>
        <v>70.327173216085001</v>
      </c>
      <c r="AN29" s="25">
        <f t="shared" si="19"/>
        <v>2.31247303552897E-2</v>
      </c>
      <c r="AO29" s="25">
        <f t="shared" si="6"/>
        <v>2.3288737708786034E-2</v>
      </c>
      <c r="AP29" s="24">
        <f t="shared" si="7"/>
        <v>4.0414321272964574E-3</v>
      </c>
      <c r="AQ29" s="25">
        <f t="shared" si="8"/>
        <v>0.1788081024929033</v>
      </c>
      <c r="AR29" s="2">
        <f t="shared" si="16"/>
        <v>1</v>
      </c>
      <c r="AS29" s="2">
        <f t="shared" si="17"/>
        <v>0</v>
      </c>
      <c r="AT29" s="2">
        <f t="shared" si="18"/>
        <v>0</v>
      </c>
    </row>
    <row r="30" spans="2:46" x14ac:dyDescent="0.2">
      <c r="B30" s="2">
        <v>1</v>
      </c>
      <c r="C30" s="2" t="s">
        <v>35</v>
      </c>
      <c r="D30" s="3" t="s">
        <v>41</v>
      </c>
      <c r="E30" s="2" t="s">
        <v>42</v>
      </c>
      <c r="F30" s="2" t="s">
        <v>6</v>
      </c>
      <c r="G30" s="2" t="s">
        <v>7</v>
      </c>
      <c r="H30" s="2">
        <v>36</v>
      </c>
      <c r="I30" s="30">
        <v>17570</v>
      </c>
      <c r="J30" s="30">
        <v>17355</v>
      </c>
      <c r="K30" s="63">
        <v>173.857505</v>
      </c>
      <c r="L30" s="2">
        <v>0.42261599999999999</v>
      </c>
      <c r="M30" s="67">
        <v>13986.453824928081</v>
      </c>
      <c r="N30" s="67">
        <v>7085802.0800000019</v>
      </c>
      <c r="O30" s="67">
        <v>256116</v>
      </c>
      <c r="P30" s="70">
        <v>246816</v>
      </c>
      <c r="Q30" s="63">
        <v>0</v>
      </c>
      <c r="R30" s="24">
        <f t="shared" si="9"/>
        <v>-3.631167127395396E-2</v>
      </c>
      <c r="S30" s="24">
        <f t="shared" si="0"/>
        <v>-1.3124837379031051E-3</v>
      </c>
      <c r="T30" s="65">
        <f t="shared" si="1"/>
        <v>14.221607605877269</v>
      </c>
      <c r="U30" s="67">
        <v>569778</v>
      </c>
      <c r="V30" s="70">
        <v>567885</v>
      </c>
      <c r="W30" s="24">
        <f t="shared" si="2"/>
        <v>-3.3223465981487843E-3</v>
      </c>
      <c r="X30" s="24">
        <f t="shared" si="3"/>
        <v>-2.6715394794092238E-4</v>
      </c>
      <c r="Y30" s="63">
        <f t="shared" si="10"/>
        <v>32.429026750142285</v>
      </c>
      <c r="Z30" s="63">
        <f t="shared" si="11"/>
        <v>32.721694036300775</v>
      </c>
      <c r="AA30" s="24">
        <f t="shared" si="12"/>
        <v>9.025E-3</v>
      </c>
      <c r="AB30" s="63">
        <v>0</v>
      </c>
      <c r="AC30" s="69">
        <v>0</v>
      </c>
      <c r="AD30" s="67">
        <f t="shared" ref="AD30:AD93" si="20">O30+U30+AB30</f>
        <v>825894</v>
      </c>
      <c r="AE30" s="67">
        <f t="shared" ref="AE30:AE93" si="21">P30+V30+AC30</f>
        <v>814701</v>
      </c>
      <c r="AF30" s="65">
        <f t="shared" si="5"/>
        <v>46.943301642178049</v>
      </c>
      <c r="AG30" s="21" t="s">
        <v>2640</v>
      </c>
      <c r="AH30" s="67">
        <v>0</v>
      </c>
      <c r="AI30" s="70">
        <v>0</v>
      </c>
      <c r="AJ30" s="21" t="s">
        <v>2640</v>
      </c>
      <c r="AK30" s="67">
        <f t="shared" si="13"/>
        <v>825894</v>
      </c>
      <c r="AL30" s="70">
        <f t="shared" si="14"/>
        <v>814701</v>
      </c>
      <c r="AM30" s="65">
        <f t="shared" si="15"/>
        <v>46.943301642178049</v>
      </c>
      <c r="AN30" s="25">
        <f t="shared" si="19"/>
        <v>-1.3552586651555768E-2</v>
      </c>
      <c r="AO30" s="25">
        <f t="shared" si="6"/>
        <v>-1.3321202804860155E-3</v>
      </c>
      <c r="AP30" s="24">
        <f t="shared" si="7"/>
        <v>-1.5796376858440275E-3</v>
      </c>
      <c r="AQ30" s="25">
        <f t="shared" si="8"/>
        <v>0.11497653911326856</v>
      </c>
      <c r="AR30" s="2">
        <f t="shared" si="16"/>
        <v>0</v>
      </c>
      <c r="AS30" s="2">
        <f t="shared" si="17"/>
        <v>1</v>
      </c>
      <c r="AT30" s="2">
        <f t="shared" si="18"/>
        <v>0</v>
      </c>
    </row>
    <row r="31" spans="2:46" x14ac:dyDescent="0.2">
      <c r="B31" s="2">
        <v>1</v>
      </c>
      <c r="C31" s="2" t="s">
        <v>35</v>
      </c>
      <c r="D31" s="3" t="s">
        <v>43</v>
      </c>
      <c r="E31" s="2" t="s">
        <v>44</v>
      </c>
      <c r="F31" s="2" t="s">
        <v>14</v>
      </c>
      <c r="G31" s="2" t="s">
        <v>7</v>
      </c>
      <c r="H31" s="2">
        <v>48</v>
      </c>
      <c r="I31" s="30">
        <v>56515</v>
      </c>
      <c r="J31" s="30">
        <v>56150</v>
      </c>
      <c r="K31" s="63">
        <v>392.023776</v>
      </c>
      <c r="L31" s="2">
        <v>0.44386999999999999</v>
      </c>
      <c r="M31" s="67">
        <v>12966.279320459986</v>
      </c>
      <c r="N31" s="67">
        <v>19514698.770000003</v>
      </c>
      <c r="O31" s="67">
        <v>2254086</v>
      </c>
      <c r="P31" s="70">
        <v>2172235</v>
      </c>
      <c r="Q31" s="63">
        <v>0</v>
      </c>
      <c r="R31" s="24">
        <f t="shared" si="9"/>
        <v>-3.6312279123334235E-2</v>
      </c>
      <c r="S31" s="24">
        <f t="shared" si="0"/>
        <v>-4.1943255678550239E-3</v>
      </c>
      <c r="T31" s="65">
        <f t="shared" si="1"/>
        <v>38.68628673196794</v>
      </c>
      <c r="U31" s="67">
        <v>1681890.9999999998</v>
      </c>
      <c r="V31" s="70">
        <v>1671029</v>
      </c>
      <c r="W31" s="24">
        <f t="shared" si="2"/>
        <v>-6.4582068635837819E-3</v>
      </c>
      <c r="X31" s="24">
        <f t="shared" si="3"/>
        <v>-5.5660608078142351E-4</v>
      </c>
      <c r="Y31" s="63">
        <f t="shared" si="10"/>
        <v>29.760081394320089</v>
      </c>
      <c r="Z31" s="63">
        <f t="shared" si="11"/>
        <v>29.760089047195013</v>
      </c>
      <c r="AA31" s="24">
        <f t="shared" si="12"/>
        <v>0</v>
      </c>
      <c r="AB31" s="63">
        <v>0</v>
      </c>
      <c r="AC31" s="69">
        <v>0</v>
      </c>
      <c r="AD31" s="67">
        <f t="shared" si="20"/>
        <v>3935977</v>
      </c>
      <c r="AE31" s="67">
        <f t="shared" si="21"/>
        <v>3843264</v>
      </c>
      <c r="AF31" s="65">
        <f t="shared" si="5"/>
        <v>68.446375779162963</v>
      </c>
      <c r="AG31" s="21" t="s">
        <v>2640</v>
      </c>
      <c r="AH31" s="67">
        <v>0</v>
      </c>
      <c r="AI31" s="70">
        <v>0</v>
      </c>
      <c r="AJ31" s="21" t="s">
        <v>2640</v>
      </c>
      <c r="AK31" s="67">
        <f t="shared" si="13"/>
        <v>3935977</v>
      </c>
      <c r="AL31" s="70">
        <f t="shared" si="14"/>
        <v>3843264</v>
      </c>
      <c r="AM31" s="65">
        <f t="shared" si="15"/>
        <v>68.446375779162963</v>
      </c>
      <c r="AN31" s="25">
        <f t="shared" si="19"/>
        <v>-2.355526975894422E-2</v>
      </c>
      <c r="AO31" s="25">
        <f t="shared" si="6"/>
        <v>-1.7207944264055697E-2</v>
      </c>
      <c r="AP31" s="24">
        <f t="shared" si="7"/>
        <v>-4.7509316486364596E-3</v>
      </c>
      <c r="AQ31" s="25">
        <f t="shared" si="8"/>
        <v>0.19694200998420019</v>
      </c>
      <c r="AR31" s="2">
        <f t="shared" si="16"/>
        <v>0</v>
      </c>
      <c r="AS31" s="2">
        <f t="shared" si="17"/>
        <v>1</v>
      </c>
      <c r="AT31" s="2">
        <f t="shared" si="18"/>
        <v>0</v>
      </c>
    </row>
    <row r="32" spans="2:46" x14ac:dyDescent="0.2">
      <c r="B32" s="2">
        <v>1</v>
      </c>
      <c r="C32" s="2" t="s">
        <v>35</v>
      </c>
      <c r="D32" s="3" t="s">
        <v>45</v>
      </c>
      <c r="E32" s="2" t="s">
        <v>46</v>
      </c>
      <c r="F32" s="2" t="s">
        <v>14</v>
      </c>
      <c r="G32" s="2" t="s">
        <v>7</v>
      </c>
      <c r="H32" s="2">
        <v>39</v>
      </c>
      <c r="I32" s="30">
        <v>81834</v>
      </c>
      <c r="J32" s="30">
        <v>81723</v>
      </c>
      <c r="K32" s="63">
        <v>567.54203800000005</v>
      </c>
      <c r="L32" s="2">
        <v>0.46434599999999998</v>
      </c>
      <c r="M32" s="67">
        <v>13958.083629585741</v>
      </c>
      <c r="N32" s="67">
        <v>62737180.789999992</v>
      </c>
      <c r="O32" s="67">
        <v>6706804</v>
      </c>
      <c r="P32" s="70">
        <v>6463263</v>
      </c>
      <c r="Q32" s="63">
        <v>0</v>
      </c>
      <c r="R32" s="24">
        <f t="shared" si="9"/>
        <v>-3.6312526801141054E-2</v>
      </c>
      <c r="S32" s="24">
        <f t="shared" si="0"/>
        <v>-3.8819245132356867E-3</v>
      </c>
      <c r="T32" s="65">
        <f t="shared" si="1"/>
        <v>79.087441723872104</v>
      </c>
      <c r="U32" s="67">
        <v>1063291</v>
      </c>
      <c r="V32" s="70">
        <v>1274218</v>
      </c>
      <c r="W32" s="24">
        <f t="shared" si="2"/>
        <v>0.19837184740583713</v>
      </c>
      <c r="X32" s="24">
        <f t="shared" si="3"/>
        <v>3.3620732928059905E-3</v>
      </c>
      <c r="Y32" s="63">
        <f t="shared" si="10"/>
        <v>12.993266857296478</v>
      </c>
      <c r="Z32" s="63">
        <f t="shared" si="11"/>
        <v>15.591914149015578</v>
      </c>
      <c r="AA32" s="24">
        <f t="shared" si="12"/>
        <v>0.2</v>
      </c>
      <c r="AB32" s="63">
        <v>0</v>
      </c>
      <c r="AC32" s="69">
        <v>0</v>
      </c>
      <c r="AD32" s="67">
        <f t="shared" si="20"/>
        <v>7770095</v>
      </c>
      <c r="AE32" s="67">
        <f t="shared" si="21"/>
        <v>7737481</v>
      </c>
      <c r="AF32" s="65">
        <f t="shared" si="5"/>
        <v>94.679355872887683</v>
      </c>
      <c r="AG32" s="21" t="s">
        <v>2640</v>
      </c>
      <c r="AH32" s="67">
        <v>0</v>
      </c>
      <c r="AI32" s="70">
        <v>0</v>
      </c>
      <c r="AJ32" s="21" t="s">
        <v>2640</v>
      </c>
      <c r="AK32" s="67">
        <f t="shared" si="13"/>
        <v>7770095</v>
      </c>
      <c r="AL32" s="70">
        <f t="shared" si="14"/>
        <v>7737481</v>
      </c>
      <c r="AM32" s="65">
        <f t="shared" si="15"/>
        <v>94.679355872887683</v>
      </c>
      <c r="AN32" s="25">
        <f t="shared" si="19"/>
        <v>-4.1973746781731758E-3</v>
      </c>
      <c r="AO32" s="25">
        <f t="shared" si="6"/>
        <v>-2.8448289883340472E-3</v>
      </c>
      <c r="AP32" s="24">
        <f t="shared" si="7"/>
        <v>-5.1985122042969641E-4</v>
      </c>
      <c r="AQ32" s="25">
        <f t="shared" si="8"/>
        <v>0.12333166557004929</v>
      </c>
      <c r="AR32" s="2">
        <f t="shared" si="16"/>
        <v>0</v>
      </c>
      <c r="AS32" s="2">
        <f t="shared" si="17"/>
        <v>1</v>
      </c>
      <c r="AT32" s="2">
        <f t="shared" si="18"/>
        <v>0</v>
      </c>
    </row>
    <row r="33" spans="2:46" x14ac:dyDescent="0.2">
      <c r="B33" s="2">
        <v>1</v>
      </c>
      <c r="C33" s="2" t="s">
        <v>35</v>
      </c>
      <c r="D33" s="3" t="s">
        <v>47</v>
      </c>
      <c r="E33" s="2" t="s">
        <v>48</v>
      </c>
      <c r="F33" s="2" t="s">
        <v>6</v>
      </c>
      <c r="G33" s="2" t="s">
        <v>38</v>
      </c>
      <c r="H33" s="2">
        <v>36</v>
      </c>
      <c r="I33" s="30">
        <v>17157</v>
      </c>
      <c r="J33" s="30">
        <v>17066</v>
      </c>
      <c r="K33" s="63">
        <v>236.48892499999999</v>
      </c>
      <c r="L33" s="2">
        <v>0.35711399999999999</v>
      </c>
      <c r="M33" s="67">
        <v>12298.572881761609</v>
      </c>
      <c r="N33" s="67">
        <v>7103173.4200000018</v>
      </c>
      <c r="O33" s="67">
        <v>341967</v>
      </c>
      <c r="P33" s="70">
        <v>329549</v>
      </c>
      <c r="Q33" s="63">
        <v>0</v>
      </c>
      <c r="R33" s="24">
        <f t="shared" si="9"/>
        <v>-3.6313445449414727E-2</v>
      </c>
      <c r="S33" s="24">
        <f t="shared" si="0"/>
        <v>-1.7482326934374632E-3</v>
      </c>
      <c r="T33" s="65">
        <f t="shared" si="1"/>
        <v>19.310266026016642</v>
      </c>
      <c r="U33" s="67">
        <v>360102.99999999994</v>
      </c>
      <c r="V33" s="70">
        <v>380176</v>
      </c>
      <c r="W33" s="24">
        <f t="shared" si="2"/>
        <v>5.5742384817677237E-2</v>
      </c>
      <c r="X33" s="24">
        <f t="shared" si="3"/>
        <v>2.8259200237856579E-3</v>
      </c>
      <c r="Y33" s="63">
        <f t="shared" si="10"/>
        <v>20.988692661887274</v>
      </c>
      <c r="Z33" s="63">
        <f t="shared" si="11"/>
        <v>22.276807687800304</v>
      </c>
      <c r="AA33" s="24">
        <f t="shared" si="12"/>
        <v>6.1372000000000003E-2</v>
      </c>
      <c r="AB33" s="63">
        <v>0</v>
      </c>
      <c r="AC33" s="69">
        <v>0</v>
      </c>
      <c r="AD33" s="67">
        <f t="shared" si="20"/>
        <v>702070</v>
      </c>
      <c r="AE33" s="67">
        <f t="shared" si="21"/>
        <v>709725</v>
      </c>
      <c r="AF33" s="65">
        <f t="shared" si="5"/>
        <v>41.587073713816949</v>
      </c>
      <c r="AG33" s="21" t="s">
        <v>2640</v>
      </c>
      <c r="AH33" s="67">
        <v>-270106</v>
      </c>
      <c r="AI33" s="70">
        <v>-270106</v>
      </c>
      <c r="AJ33" s="21" t="s">
        <v>2640</v>
      </c>
      <c r="AK33" s="67">
        <f t="shared" si="13"/>
        <v>431964</v>
      </c>
      <c r="AL33" s="70">
        <f t="shared" si="14"/>
        <v>439619</v>
      </c>
      <c r="AM33" s="65">
        <f t="shared" si="15"/>
        <v>25.759932028594868</v>
      </c>
      <c r="AN33" s="25">
        <f t="shared" si="19"/>
        <v>1.7721384189423192E-2</v>
      </c>
      <c r="AO33" s="25">
        <f t="shared" si="6"/>
        <v>2.3148118395519335E-2</v>
      </c>
      <c r="AP33" s="24">
        <f t="shared" si="7"/>
        <v>1.0776873303481867E-3</v>
      </c>
      <c r="AQ33" s="25">
        <f t="shared" si="8"/>
        <v>6.1890506398476736E-2</v>
      </c>
      <c r="AR33" s="2">
        <f t="shared" si="16"/>
        <v>1</v>
      </c>
      <c r="AS33" s="2">
        <f t="shared" si="17"/>
        <v>0</v>
      </c>
      <c r="AT33" s="2">
        <f t="shared" si="18"/>
        <v>0</v>
      </c>
    </row>
    <row r="34" spans="2:46" x14ac:dyDescent="0.2">
      <c r="B34" s="2">
        <v>1</v>
      </c>
      <c r="C34" s="2" t="s">
        <v>35</v>
      </c>
      <c r="D34" s="3" t="s">
        <v>49</v>
      </c>
      <c r="E34" s="2" t="s">
        <v>50</v>
      </c>
      <c r="F34" s="2" t="s">
        <v>6</v>
      </c>
      <c r="G34" s="2" t="s">
        <v>7</v>
      </c>
      <c r="H34" s="2">
        <v>54</v>
      </c>
      <c r="I34" s="30">
        <v>30928</v>
      </c>
      <c r="J34" s="30">
        <v>30778</v>
      </c>
      <c r="K34" s="63">
        <v>344.43531100000001</v>
      </c>
      <c r="L34" s="2">
        <v>0.3629</v>
      </c>
      <c r="M34" s="67">
        <v>15826.338990441052</v>
      </c>
      <c r="N34" s="67">
        <v>13451035.469999999</v>
      </c>
      <c r="O34" s="67">
        <v>946489</v>
      </c>
      <c r="P34" s="70">
        <v>912120</v>
      </c>
      <c r="Q34" s="63">
        <v>0</v>
      </c>
      <c r="R34" s="24">
        <f t="shared" si="9"/>
        <v>-3.6312096601228361E-2</v>
      </c>
      <c r="S34" s="24">
        <f t="shared" si="0"/>
        <v>-2.5551192751408309E-3</v>
      </c>
      <c r="T34" s="65">
        <f t="shared" si="1"/>
        <v>29.635453895639742</v>
      </c>
      <c r="U34" s="67">
        <v>599844</v>
      </c>
      <c r="V34" s="70">
        <v>628987</v>
      </c>
      <c r="W34" s="24">
        <f t="shared" si="2"/>
        <v>4.858429858429858E-2</v>
      </c>
      <c r="X34" s="24">
        <f t="shared" si="3"/>
        <v>2.166599000128873E-3</v>
      </c>
      <c r="Y34" s="63">
        <f t="shared" si="10"/>
        <v>19.394852560786344</v>
      </c>
      <c r="Z34" s="63">
        <f t="shared" si="11"/>
        <v>20.436253167847163</v>
      </c>
      <c r="AA34" s="24">
        <f t="shared" si="12"/>
        <v>5.3695E-2</v>
      </c>
      <c r="AB34" s="63">
        <v>0</v>
      </c>
      <c r="AC34" s="69">
        <v>0</v>
      </c>
      <c r="AD34" s="67">
        <f t="shared" si="20"/>
        <v>1546333</v>
      </c>
      <c r="AE34" s="67">
        <f t="shared" si="21"/>
        <v>1541107</v>
      </c>
      <c r="AF34" s="65">
        <f t="shared" si="5"/>
        <v>50.071707063486905</v>
      </c>
      <c r="AG34" s="21" t="s">
        <v>2640</v>
      </c>
      <c r="AH34" s="67">
        <v>0</v>
      </c>
      <c r="AI34" s="70">
        <v>0</v>
      </c>
      <c r="AJ34" s="21" t="s">
        <v>2640</v>
      </c>
      <c r="AK34" s="67">
        <f t="shared" si="13"/>
        <v>1546333</v>
      </c>
      <c r="AL34" s="70">
        <f t="shared" si="14"/>
        <v>1541107</v>
      </c>
      <c r="AM34" s="65">
        <f t="shared" si="15"/>
        <v>50.071707063486905</v>
      </c>
      <c r="AN34" s="25">
        <f t="shared" si="19"/>
        <v>-3.3796084025885758E-3</v>
      </c>
      <c r="AO34" s="25">
        <f t="shared" si="6"/>
        <v>1.4775317215134365E-3</v>
      </c>
      <c r="AP34" s="24">
        <f t="shared" si="7"/>
        <v>-3.8852027501195792E-4</v>
      </c>
      <c r="AQ34" s="25">
        <f t="shared" si="8"/>
        <v>0.11457162561478251</v>
      </c>
      <c r="AR34" s="2">
        <f t="shared" si="16"/>
        <v>0</v>
      </c>
      <c r="AS34" s="2">
        <f t="shared" si="17"/>
        <v>1</v>
      </c>
      <c r="AT34" s="2">
        <f t="shared" si="18"/>
        <v>0</v>
      </c>
    </row>
    <row r="35" spans="2:46" x14ac:dyDescent="0.2">
      <c r="B35" s="2">
        <v>1</v>
      </c>
      <c r="C35" s="2" t="s">
        <v>35</v>
      </c>
      <c r="D35" s="3" t="s">
        <v>51</v>
      </c>
      <c r="E35" s="2" t="s">
        <v>52</v>
      </c>
      <c r="F35" s="2" t="s">
        <v>14</v>
      </c>
      <c r="G35" s="2" t="s">
        <v>7</v>
      </c>
      <c r="H35" s="2">
        <v>87</v>
      </c>
      <c r="I35" s="30">
        <v>56730</v>
      </c>
      <c r="J35" s="30">
        <v>56547</v>
      </c>
      <c r="K35" s="63">
        <v>394.17300699999998</v>
      </c>
      <c r="L35" s="2">
        <v>0.446218</v>
      </c>
      <c r="M35" s="67">
        <v>15348.730261370429</v>
      </c>
      <c r="N35" s="67">
        <v>21133867.02999999</v>
      </c>
      <c r="O35" s="67">
        <v>1693603</v>
      </c>
      <c r="P35" s="70">
        <v>1632104</v>
      </c>
      <c r="Q35" s="63">
        <v>0</v>
      </c>
      <c r="R35" s="24">
        <f t="shared" si="9"/>
        <v>-3.6312524245646682E-2</v>
      </c>
      <c r="S35" s="24">
        <f t="shared" si="0"/>
        <v>-2.9099738307570883E-3</v>
      </c>
      <c r="T35" s="65">
        <f t="shared" si="1"/>
        <v>28.86278670840186</v>
      </c>
      <c r="U35" s="67">
        <v>1482805.9999999993</v>
      </c>
      <c r="V35" s="70">
        <v>1501889</v>
      </c>
      <c r="W35" s="24">
        <f t="shared" si="2"/>
        <v>1.2869519006532659E-2</v>
      </c>
      <c r="X35" s="24">
        <f t="shared" si="3"/>
        <v>9.0295826944079653E-4</v>
      </c>
      <c r="Y35" s="63">
        <f t="shared" si="10"/>
        <v>26.137951701040002</v>
      </c>
      <c r="Z35" s="63">
        <f t="shared" si="11"/>
        <v>26.560012025394805</v>
      </c>
      <c r="AA35" s="24">
        <f t="shared" si="12"/>
        <v>1.6147000000000002E-2</v>
      </c>
      <c r="AB35" s="63">
        <v>0</v>
      </c>
      <c r="AC35" s="69">
        <v>0</v>
      </c>
      <c r="AD35" s="67">
        <f t="shared" si="20"/>
        <v>3176408.9999999991</v>
      </c>
      <c r="AE35" s="67">
        <f t="shared" si="21"/>
        <v>3133993</v>
      </c>
      <c r="AF35" s="65">
        <f t="shared" si="5"/>
        <v>55.422798733796668</v>
      </c>
      <c r="AG35" s="21" t="s">
        <v>2640</v>
      </c>
      <c r="AH35" s="67">
        <v>0</v>
      </c>
      <c r="AI35" s="70">
        <v>0</v>
      </c>
      <c r="AJ35" s="21" t="s">
        <v>2640</v>
      </c>
      <c r="AK35" s="67">
        <f t="shared" si="13"/>
        <v>3176408.9999999991</v>
      </c>
      <c r="AL35" s="70">
        <f t="shared" si="14"/>
        <v>3133993</v>
      </c>
      <c r="AM35" s="65">
        <f t="shared" si="15"/>
        <v>55.422798733796668</v>
      </c>
      <c r="AN35" s="25">
        <f t="shared" si="19"/>
        <v>-1.3353444093628711E-2</v>
      </c>
      <c r="AO35" s="25">
        <f t="shared" si="6"/>
        <v>-1.0160413168365245E-2</v>
      </c>
      <c r="AP35" s="24">
        <f t="shared" si="7"/>
        <v>-2.0070155613162808E-3</v>
      </c>
      <c r="AQ35" s="25">
        <f t="shared" si="8"/>
        <v>0.1482924537923527</v>
      </c>
      <c r="AR35" s="2">
        <f t="shared" si="16"/>
        <v>0</v>
      </c>
      <c r="AS35" s="2">
        <f t="shared" si="17"/>
        <v>1</v>
      </c>
      <c r="AT35" s="2">
        <f t="shared" si="18"/>
        <v>0</v>
      </c>
    </row>
    <row r="36" spans="2:46" x14ac:dyDescent="0.2">
      <c r="B36" s="2">
        <v>1</v>
      </c>
      <c r="C36" s="2" t="s">
        <v>35</v>
      </c>
      <c r="D36" s="3" t="s">
        <v>53</v>
      </c>
      <c r="E36" s="2" t="s">
        <v>54</v>
      </c>
      <c r="F36" s="2" t="s">
        <v>6</v>
      </c>
      <c r="G36" s="2" t="s">
        <v>7</v>
      </c>
      <c r="H36" s="2">
        <v>68</v>
      </c>
      <c r="I36" s="30">
        <v>27458</v>
      </c>
      <c r="J36" s="30">
        <v>27264</v>
      </c>
      <c r="K36" s="63">
        <v>332.37723699999998</v>
      </c>
      <c r="L36" s="2">
        <v>0.34207700000000002</v>
      </c>
      <c r="M36" s="67">
        <v>12952.939823672858</v>
      </c>
      <c r="N36" s="67">
        <v>7360808.8600000003</v>
      </c>
      <c r="O36" s="67">
        <v>718692</v>
      </c>
      <c r="P36" s="70">
        <v>692595</v>
      </c>
      <c r="Q36" s="63">
        <v>0</v>
      </c>
      <c r="R36" s="24">
        <f t="shared" si="9"/>
        <v>-3.6311799769581432E-2</v>
      </c>
      <c r="S36" s="24">
        <f t="shared" si="0"/>
        <v>-3.5453984061202749E-3</v>
      </c>
      <c r="T36" s="65">
        <f t="shared" si="1"/>
        <v>25.403279049295776</v>
      </c>
      <c r="U36" s="67">
        <v>536228</v>
      </c>
      <c r="V36" s="70">
        <v>573570</v>
      </c>
      <c r="W36" s="24">
        <f t="shared" si="2"/>
        <v>6.9638288190844166E-2</v>
      </c>
      <c r="X36" s="24">
        <f t="shared" si="3"/>
        <v>5.073083775198042E-3</v>
      </c>
      <c r="Y36" s="63">
        <f t="shared" si="10"/>
        <v>19.529026149027604</v>
      </c>
      <c r="Z36" s="63">
        <f t="shared" si="11"/>
        <v>21.03763204225352</v>
      </c>
      <c r="AA36" s="24">
        <f t="shared" si="12"/>
        <v>7.7248999999999998E-2</v>
      </c>
      <c r="AB36" s="63">
        <v>0</v>
      </c>
      <c r="AC36" s="69">
        <v>0</v>
      </c>
      <c r="AD36" s="67">
        <f t="shared" si="20"/>
        <v>1254920</v>
      </c>
      <c r="AE36" s="67">
        <f t="shared" si="21"/>
        <v>1266165</v>
      </c>
      <c r="AF36" s="65">
        <f t="shared" si="5"/>
        <v>46.440911091549296</v>
      </c>
      <c r="AG36" s="21" t="s">
        <v>2640</v>
      </c>
      <c r="AH36" s="67">
        <v>0</v>
      </c>
      <c r="AI36" s="70">
        <v>0</v>
      </c>
      <c r="AJ36" s="21" t="s">
        <v>2640</v>
      </c>
      <c r="AK36" s="67">
        <f t="shared" si="13"/>
        <v>1254920</v>
      </c>
      <c r="AL36" s="70">
        <f t="shared" si="14"/>
        <v>1266165</v>
      </c>
      <c r="AM36" s="65">
        <f t="shared" si="15"/>
        <v>46.440911091549296</v>
      </c>
      <c r="AN36" s="25">
        <f t="shared" si="19"/>
        <v>8.9607305644981358E-3</v>
      </c>
      <c r="AO36" s="25">
        <f t="shared" si="6"/>
        <v>1.6140101960093522E-2</v>
      </c>
      <c r="AP36" s="24">
        <f t="shared" si="7"/>
        <v>1.5276853690777672E-3</v>
      </c>
      <c r="AQ36" s="25">
        <f t="shared" si="8"/>
        <v>0.17201438375618952</v>
      </c>
      <c r="AR36" s="2">
        <f t="shared" si="16"/>
        <v>1</v>
      </c>
      <c r="AS36" s="2">
        <f t="shared" si="17"/>
        <v>0</v>
      </c>
      <c r="AT36" s="2">
        <f t="shared" si="18"/>
        <v>0</v>
      </c>
    </row>
    <row r="37" spans="2:46" x14ac:dyDescent="0.2">
      <c r="B37" s="2">
        <v>1</v>
      </c>
      <c r="C37" s="2" t="s">
        <v>35</v>
      </c>
      <c r="D37" s="3" t="s">
        <v>55</v>
      </c>
      <c r="E37" s="2" t="s">
        <v>56</v>
      </c>
      <c r="F37" s="2" t="s">
        <v>6</v>
      </c>
      <c r="G37" s="2" t="s">
        <v>7</v>
      </c>
      <c r="H37" s="2">
        <v>42</v>
      </c>
      <c r="I37" s="30">
        <v>14862</v>
      </c>
      <c r="J37" s="30">
        <v>14855</v>
      </c>
      <c r="K37" s="63">
        <v>397.27815600000002</v>
      </c>
      <c r="L37" s="2">
        <v>0.416433</v>
      </c>
      <c r="M37" s="67">
        <v>13814.175177984665</v>
      </c>
      <c r="N37" s="67">
        <v>5227992.5700000022</v>
      </c>
      <c r="O37" s="67">
        <v>217900</v>
      </c>
      <c r="P37" s="70">
        <v>209988</v>
      </c>
      <c r="Q37" s="63">
        <v>0</v>
      </c>
      <c r="R37" s="24">
        <f t="shared" si="9"/>
        <v>-3.6310234052317591E-2</v>
      </c>
      <c r="S37" s="24">
        <f t="shared" si="0"/>
        <v>-1.5133915922914169E-3</v>
      </c>
      <c r="T37" s="65">
        <f t="shared" si="1"/>
        <v>14.13584651632447</v>
      </c>
      <c r="U37" s="67">
        <v>322883</v>
      </c>
      <c r="V37" s="70">
        <v>351192</v>
      </c>
      <c r="W37" s="24">
        <f t="shared" si="2"/>
        <v>8.767572154619474E-2</v>
      </c>
      <c r="X37" s="24">
        <f t="shared" si="3"/>
        <v>5.4148891034097217E-3</v>
      </c>
      <c r="Y37" s="63">
        <f t="shared" si="10"/>
        <v>21.72540707845512</v>
      </c>
      <c r="Z37" s="63">
        <f t="shared" si="11"/>
        <v>23.641332884550657</v>
      </c>
      <c r="AA37" s="24">
        <f t="shared" si="12"/>
        <v>8.8188000000000002E-2</v>
      </c>
      <c r="AB37" s="63">
        <v>0</v>
      </c>
      <c r="AC37" s="69">
        <v>0</v>
      </c>
      <c r="AD37" s="67">
        <f t="shared" si="20"/>
        <v>540783</v>
      </c>
      <c r="AE37" s="67">
        <f t="shared" si="21"/>
        <v>561180</v>
      </c>
      <c r="AF37" s="65">
        <f t="shared" si="5"/>
        <v>37.777179400875127</v>
      </c>
      <c r="AG37" s="21" t="s">
        <v>2640</v>
      </c>
      <c r="AH37" s="67">
        <v>0</v>
      </c>
      <c r="AI37" s="70">
        <v>0</v>
      </c>
      <c r="AJ37" s="21" t="s">
        <v>2640</v>
      </c>
      <c r="AK37" s="67">
        <f t="shared" si="13"/>
        <v>540783</v>
      </c>
      <c r="AL37" s="70">
        <f t="shared" si="14"/>
        <v>561180</v>
      </c>
      <c r="AM37" s="65">
        <f t="shared" si="15"/>
        <v>37.777179400875127</v>
      </c>
      <c r="AN37" s="25">
        <f t="shared" si="19"/>
        <v>3.7717531801110614E-2</v>
      </c>
      <c r="AO37" s="25">
        <f t="shared" si="6"/>
        <v>3.8206526935584462E-2</v>
      </c>
      <c r="AP37" s="24">
        <f t="shared" si="7"/>
        <v>3.9014975111183051E-3</v>
      </c>
      <c r="AQ37" s="25">
        <f t="shared" si="8"/>
        <v>0.107341392032621</v>
      </c>
      <c r="AR37" s="2">
        <f t="shared" si="16"/>
        <v>1</v>
      </c>
      <c r="AS37" s="2">
        <f t="shared" si="17"/>
        <v>0</v>
      </c>
      <c r="AT37" s="2">
        <f t="shared" si="18"/>
        <v>0</v>
      </c>
    </row>
    <row r="38" spans="2:46" x14ac:dyDescent="0.2">
      <c r="B38" s="2">
        <v>1</v>
      </c>
      <c r="C38" s="2" t="s">
        <v>35</v>
      </c>
      <c r="D38" s="3" t="s">
        <v>57</v>
      </c>
      <c r="E38" s="2" t="s">
        <v>58</v>
      </c>
      <c r="F38" s="2" t="s">
        <v>14</v>
      </c>
      <c r="G38" s="2" t="s">
        <v>7</v>
      </c>
      <c r="H38" s="2">
        <v>27</v>
      </c>
      <c r="I38" s="30">
        <v>54049</v>
      </c>
      <c r="J38" s="30">
        <v>53923</v>
      </c>
      <c r="K38" s="63">
        <v>438.90976000000001</v>
      </c>
      <c r="L38" s="2">
        <v>0.42216999999999999</v>
      </c>
      <c r="M38" s="67">
        <v>14539.734059446635</v>
      </c>
      <c r="N38" s="67">
        <v>29366229.789999999</v>
      </c>
      <c r="O38" s="67">
        <v>2554141</v>
      </c>
      <c r="P38" s="70">
        <v>2461394</v>
      </c>
      <c r="Q38" s="63">
        <v>0</v>
      </c>
      <c r="R38" s="24">
        <f t="shared" si="9"/>
        <v>-3.6312404052869396E-2</v>
      </c>
      <c r="S38" s="24">
        <f t="shared" si="0"/>
        <v>-3.1582876202781358E-3</v>
      </c>
      <c r="T38" s="65">
        <f t="shared" si="1"/>
        <v>45.646458839456258</v>
      </c>
      <c r="U38" s="67">
        <v>1194270</v>
      </c>
      <c r="V38" s="70">
        <v>1331934</v>
      </c>
      <c r="W38" s="24">
        <f t="shared" si="2"/>
        <v>0.1152704162375342</v>
      </c>
      <c r="X38" s="24">
        <f t="shared" si="3"/>
        <v>4.6878336437617312E-3</v>
      </c>
      <c r="Y38" s="63">
        <f t="shared" si="10"/>
        <v>22.09606098170179</v>
      </c>
      <c r="Z38" s="63">
        <f t="shared" si="11"/>
        <v>24.700665764145171</v>
      </c>
      <c r="AA38" s="24">
        <f t="shared" si="12"/>
        <v>0.11787599999999999</v>
      </c>
      <c r="AB38" s="63">
        <v>0</v>
      </c>
      <c r="AC38" s="69">
        <v>0</v>
      </c>
      <c r="AD38" s="67">
        <f t="shared" si="20"/>
        <v>3748411</v>
      </c>
      <c r="AE38" s="67">
        <f t="shared" si="21"/>
        <v>3793328</v>
      </c>
      <c r="AF38" s="65">
        <f t="shared" si="5"/>
        <v>70.347124603601429</v>
      </c>
      <c r="AG38" s="21" t="s">
        <v>2640</v>
      </c>
      <c r="AH38" s="67">
        <v>0</v>
      </c>
      <c r="AI38" s="70">
        <v>0</v>
      </c>
      <c r="AJ38" s="21" t="s">
        <v>2640</v>
      </c>
      <c r="AK38" s="67">
        <f t="shared" si="13"/>
        <v>3748411</v>
      </c>
      <c r="AL38" s="70">
        <f t="shared" si="14"/>
        <v>3793328</v>
      </c>
      <c r="AM38" s="65">
        <f t="shared" si="15"/>
        <v>70.347124603601429</v>
      </c>
      <c r="AN38" s="25">
        <f t="shared" si="19"/>
        <v>1.1982944239572448E-2</v>
      </c>
      <c r="AO38" s="25">
        <f t="shared" si="6"/>
        <v>1.4347609613794665E-2</v>
      </c>
      <c r="AP38" s="24">
        <f t="shared" si="7"/>
        <v>1.5295460234835954E-3</v>
      </c>
      <c r="AQ38" s="25">
        <f t="shared" si="8"/>
        <v>0.12917313618828016</v>
      </c>
      <c r="AR38" s="2">
        <f t="shared" si="16"/>
        <v>1</v>
      </c>
      <c r="AS38" s="2">
        <f t="shared" si="17"/>
        <v>0</v>
      </c>
      <c r="AT38" s="2">
        <f t="shared" si="18"/>
        <v>0</v>
      </c>
    </row>
    <row r="39" spans="2:46" x14ac:dyDescent="0.2">
      <c r="B39" s="2">
        <v>1</v>
      </c>
      <c r="C39" s="2" t="s">
        <v>35</v>
      </c>
      <c r="D39" s="3" t="s">
        <v>59</v>
      </c>
      <c r="E39" s="2" t="s">
        <v>60</v>
      </c>
      <c r="F39" s="2" t="s">
        <v>6</v>
      </c>
      <c r="G39" s="2" t="s">
        <v>7</v>
      </c>
      <c r="H39" s="2">
        <v>54</v>
      </c>
      <c r="I39" s="30">
        <v>31849</v>
      </c>
      <c r="J39" s="30">
        <v>31656</v>
      </c>
      <c r="K39" s="63">
        <v>275.92408999999998</v>
      </c>
      <c r="L39" s="2">
        <v>0.33407100000000001</v>
      </c>
      <c r="M39" s="67">
        <v>13955.477277793701</v>
      </c>
      <c r="N39" s="67">
        <v>7065525.3199999994</v>
      </c>
      <c r="O39" s="67">
        <v>949471</v>
      </c>
      <c r="P39" s="70">
        <v>914993</v>
      </c>
      <c r="Q39" s="63">
        <v>0</v>
      </c>
      <c r="R39" s="24">
        <f t="shared" si="9"/>
        <v>-3.6312852103961069E-2</v>
      </c>
      <c r="S39" s="24">
        <f t="shared" si="0"/>
        <v>-4.8797503990828531E-3</v>
      </c>
      <c r="T39" s="65">
        <f t="shared" si="1"/>
        <v>28.904251958554461</v>
      </c>
      <c r="U39" s="67">
        <v>636143.99999999988</v>
      </c>
      <c r="V39" s="70">
        <v>673679</v>
      </c>
      <c r="W39" s="24">
        <f t="shared" si="2"/>
        <v>5.900393621569977E-2</v>
      </c>
      <c r="X39" s="24">
        <f t="shared" si="3"/>
        <v>5.3124146188750932E-3</v>
      </c>
      <c r="Y39" s="63">
        <f t="shared" si="10"/>
        <v>19.9737511381833</v>
      </c>
      <c r="Z39" s="63">
        <f t="shared" si="11"/>
        <v>21.281242102602981</v>
      </c>
      <c r="AA39" s="24">
        <f t="shared" si="12"/>
        <v>6.5460000000000004E-2</v>
      </c>
      <c r="AB39" s="63">
        <v>0</v>
      </c>
      <c r="AC39" s="69">
        <v>0</v>
      </c>
      <c r="AD39" s="67">
        <f t="shared" si="20"/>
        <v>1585615</v>
      </c>
      <c r="AE39" s="67">
        <f t="shared" si="21"/>
        <v>1588672</v>
      </c>
      <c r="AF39" s="65">
        <f t="shared" si="5"/>
        <v>50.185494061157442</v>
      </c>
      <c r="AG39" s="21" t="s">
        <v>2640</v>
      </c>
      <c r="AH39" s="67">
        <v>0</v>
      </c>
      <c r="AI39" s="70">
        <v>0</v>
      </c>
      <c r="AJ39" s="21" t="s">
        <v>2640</v>
      </c>
      <c r="AK39" s="67">
        <f t="shared" si="13"/>
        <v>1585615</v>
      </c>
      <c r="AL39" s="70">
        <f t="shared" si="14"/>
        <v>1588672</v>
      </c>
      <c r="AM39" s="65">
        <f t="shared" si="15"/>
        <v>50.185494061157442</v>
      </c>
      <c r="AN39" s="25">
        <f t="shared" si="19"/>
        <v>1.9279585523598098E-3</v>
      </c>
      <c r="AO39" s="25">
        <f t="shared" si="6"/>
        <v>8.0365034095939425E-3</v>
      </c>
      <c r="AP39" s="24">
        <f t="shared" si="7"/>
        <v>4.3266421979222351E-4</v>
      </c>
      <c r="AQ39" s="25">
        <f t="shared" si="8"/>
        <v>0.22484839103230334</v>
      </c>
      <c r="AR39" s="2">
        <f t="shared" si="16"/>
        <v>1</v>
      </c>
      <c r="AS39" s="2">
        <f t="shared" si="17"/>
        <v>0</v>
      </c>
      <c r="AT39" s="2">
        <f t="shared" si="18"/>
        <v>0</v>
      </c>
    </row>
    <row r="40" spans="2:46" x14ac:dyDescent="0.2">
      <c r="B40" s="2">
        <v>1</v>
      </c>
      <c r="C40" s="2" t="s">
        <v>35</v>
      </c>
      <c r="D40" s="3" t="s">
        <v>61</v>
      </c>
      <c r="E40" s="2" t="s">
        <v>62</v>
      </c>
      <c r="F40" s="2" t="s">
        <v>6</v>
      </c>
      <c r="G40" s="2" t="s">
        <v>38</v>
      </c>
      <c r="H40" s="2">
        <v>56</v>
      </c>
      <c r="I40" s="30">
        <v>20966</v>
      </c>
      <c r="J40" s="30">
        <v>21018</v>
      </c>
      <c r="K40" s="63">
        <v>135.132125</v>
      </c>
      <c r="L40" s="2">
        <v>0.329094</v>
      </c>
      <c r="M40" s="67">
        <v>14887.13849435261</v>
      </c>
      <c r="N40" s="67">
        <v>4291448.4100000011</v>
      </c>
      <c r="O40" s="67">
        <v>359603</v>
      </c>
      <c r="P40" s="70">
        <v>346545</v>
      </c>
      <c r="Q40" s="63">
        <v>0</v>
      </c>
      <c r="R40" s="24">
        <f t="shared" si="9"/>
        <v>-3.6312266582870567E-2</v>
      </c>
      <c r="S40" s="24">
        <f t="shared" si="0"/>
        <v>-3.0427955208717043E-3</v>
      </c>
      <c r="T40" s="65">
        <f t="shared" si="1"/>
        <v>16.488010276905509</v>
      </c>
      <c r="U40" s="67">
        <v>270398</v>
      </c>
      <c r="V40" s="70">
        <v>325282</v>
      </c>
      <c r="W40" s="24">
        <f t="shared" si="2"/>
        <v>0.20297487407451231</v>
      </c>
      <c r="X40" s="24">
        <f t="shared" si="3"/>
        <v>1.278915525865543E-2</v>
      </c>
      <c r="Y40" s="63">
        <f t="shared" si="10"/>
        <v>12.896976056472385</v>
      </c>
      <c r="Z40" s="63">
        <f t="shared" si="11"/>
        <v>15.476353601674756</v>
      </c>
      <c r="AA40" s="24">
        <f t="shared" si="12"/>
        <v>0.19999900000000001</v>
      </c>
      <c r="AB40" s="63">
        <v>0</v>
      </c>
      <c r="AC40" s="69">
        <v>0</v>
      </c>
      <c r="AD40" s="67">
        <f t="shared" si="20"/>
        <v>630001</v>
      </c>
      <c r="AE40" s="67">
        <f t="shared" si="21"/>
        <v>671827</v>
      </c>
      <c r="AF40" s="65">
        <f t="shared" si="5"/>
        <v>31.964363878580265</v>
      </c>
      <c r="AG40" s="21" t="s">
        <v>2640</v>
      </c>
      <c r="AH40" s="67">
        <v>-334671</v>
      </c>
      <c r="AI40" s="70">
        <v>-334671</v>
      </c>
      <c r="AJ40" s="21" t="s">
        <v>2640</v>
      </c>
      <c r="AK40" s="67">
        <f t="shared" si="13"/>
        <v>295330</v>
      </c>
      <c r="AL40" s="70">
        <f t="shared" si="14"/>
        <v>337156</v>
      </c>
      <c r="AM40" s="65">
        <f t="shared" si="15"/>
        <v>16.041297935103245</v>
      </c>
      <c r="AN40" s="25">
        <f t="shared" si="19"/>
        <v>0.14162462330274608</v>
      </c>
      <c r="AO40" s="25">
        <f t="shared" si="6"/>
        <v>0.1388001642480432</v>
      </c>
      <c r="AP40" s="24">
        <f t="shared" si="7"/>
        <v>9.7463597377837261E-3</v>
      </c>
      <c r="AQ40" s="25">
        <f t="shared" si="8"/>
        <v>7.856461683527495E-2</v>
      </c>
      <c r="AR40" s="2">
        <f t="shared" si="16"/>
        <v>1</v>
      </c>
      <c r="AS40" s="2">
        <f t="shared" si="17"/>
        <v>0</v>
      </c>
      <c r="AT40" s="2">
        <f t="shared" si="18"/>
        <v>0</v>
      </c>
    </row>
    <row r="41" spans="2:46" x14ac:dyDescent="0.2">
      <c r="B41" s="2">
        <v>1</v>
      </c>
      <c r="C41" s="2" t="s">
        <v>35</v>
      </c>
      <c r="D41" s="3" t="s">
        <v>63</v>
      </c>
      <c r="E41" s="2" t="s">
        <v>64</v>
      </c>
      <c r="F41" s="2" t="s">
        <v>6</v>
      </c>
      <c r="G41" s="2" t="s">
        <v>38</v>
      </c>
      <c r="H41" s="2">
        <v>26</v>
      </c>
      <c r="I41" s="30">
        <v>5891</v>
      </c>
      <c r="J41" s="30">
        <v>5846</v>
      </c>
      <c r="K41" s="63">
        <v>160.233664</v>
      </c>
      <c r="L41" s="2">
        <v>0.33821000000000001</v>
      </c>
      <c r="M41" s="67">
        <v>15921.961156438454</v>
      </c>
      <c r="N41" s="67">
        <v>1767326.1799999997</v>
      </c>
      <c r="O41" s="67">
        <v>66316</v>
      </c>
      <c r="P41" s="70">
        <v>63908</v>
      </c>
      <c r="Q41" s="63">
        <v>0</v>
      </c>
      <c r="R41" s="24">
        <f t="shared" si="9"/>
        <v>-3.6310995838108484E-2</v>
      </c>
      <c r="S41" s="24">
        <f t="shared" si="0"/>
        <v>-1.3625102300017988E-3</v>
      </c>
      <c r="T41" s="65">
        <f t="shared" si="1"/>
        <v>10.931919261033185</v>
      </c>
      <c r="U41" s="67">
        <v>126279.99999999997</v>
      </c>
      <c r="V41" s="70">
        <v>129495</v>
      </c>
      <c r="W41" s="24">
        <f t="shared" si="2"/>
        <v>2.5459296800760534E-2</v>
      </c>
      <c r="X41" s="24">
        <f t="shared" si="3"/>
        <v>1.81913222153481E-3</v>
      </c>
      <c r="Y41" s="63">
        <f t="shared" si="10"/>
        <v>21.436088949244606</v>
      </c>
      <c r="Z41" s="63">
        <f t="shared" si="11"/>
        <v>22.151043448511803</v>
      </c>
      <c r="AA41" s="24">
        <f t="shared" si="12"/>
        <v>3.3353000000000001E-2</v>
      </c>
      <c r="AB41" s="63">
        <v>0</v>
      </c>
      <c r="AC41" s="69">
        <v>0</v>
      </c>
      <c r="AD41" s="67">
        <f t="shared" si="20"/>
        <v>192595.99999999997</v>
      </c>
      <c r="AE41" s="67">
        <f t="shared" si="21"/>
        <v>193403</v>
      </c>
      <c r="AF41" s="65">
        <f t="shared" si="5"/>
        <v>33.082962709544987</v>
      </c>
      <c r="AG41" s="21" t="s">
        <v>2640</v>
      </c>
      <c r="AH41" s="67">
        <v>-57224</v>
      </c>
      <c r="AI41" s="70">
        <v>-57224</v>
      </c>
      <c r="AJ41" s="21" t="s">
        <v>2640</v>
      </c>
      <c r="AK41" s="67">
        <f t="shared" si="13"/>
        <v>135371.99999999997</v>
      </c>
      <c r="AL41" s="70">
        <f t="shared" si="14"/>
        <v>136179</v>
      </c>
      <c r="AM41" s="65">
        <f t="shared" si="15"/>
        <v>23.294389326034896</v>
      </c>
      <c r="AN41" s="25">
        <f t="shared" si="19"/>
        <v>5.9613509440654584E-3</v>
      </c>
      <c r="AO41" s="25">
        <f t="shared" si="6"/>
        <v>1.3704809854856226E-2</v>
      </c>
      <c r="AP41" s="24">
        <f t="shared" si="7"/>
        <v>4.5662199153301134E-4</v>
      </c>
      <c r="AQ41" s="25">
        <f t="shared" si="8"/>
        <v>7.7053687961551057E-2</v>
      </c>
      <c r="AR41" s="2">
        <f t="shared" si="16"/>
        <v>1</v>
      </c>
      <c r="AS41" s="2">
        <f t="shared" si="17"/>
        <v>0</v>
      </c>
      <c r="AT41" s="2">
        <f t="shared" si="18"/>
        <v>0</v>
      </c>
    </row>
    <row r="42" spans="2:46" x14ac:dyDescent="0.2">
      <c r="B42" s="2">
        <v>1</v>
      </c>
      <c r="C42" s="2" t="s">
        <v>35</v>
      </c>
      <c r="D42" s="3" t="s">
        <v>65</v>
      </c>
      <c r="E42" s="2" t="s">
        <v>66</v>
      </c>
      <c r="F42" s="2" t="s">
        <v>6</v>
      </c>
      <c r="G42" s="2" t="s">
        <v>7</v>
      </c>
      <c r="H42" s="2">
        <v>46</v>
      </c>
      <c r="I42" s="30">
        <v>21583</v>
      </c>
      <c r="J42" s="30">
        <v>21615</v>
      </c>
      <c r="K42" s="63">
        <v>206.384502</v>
      </c>
      <c r="L42" s="2">
        <v>0.38552599999999998</v>
      </c>
      <c r="M42" s="67">
        <v>14469.178467734382</v>
      </c>
      <c r="N42" s="67">
        <v>8550888.9899999965</v>
      </c>
      <c r="O42" s="67">
        <v>319195</v>
      </c>
      <c r="P42" s="70">
        <v>307604</v>
      </c>
      <c r="Q42" s="63">
        <v>0</v>
      </c>
      <c r="R42" s="24">
        <f t="shared" si="9"/>
        <v>-3.6313225457792253E-2</v>
      </c>
      <c r="S42" s="24">
        <f t="shared" si="0"/>
        <v>-1.355531572630088E-3</v>
      </c>
      <c r="T42" s="65">
        <f t="shared" si="1"/>
        <v>14.231043256997456</v>
      </c>
      <c r="U42" s="67">
        <v>556740.99999999988</v>
      </c>
      <c r="V42" s="70">
        <v>589913</v>
      </c>
      <c r="W42" s="24">
        <f t="shared" si="2"/>
        <v>5.9582462940577674E-2</v>
      </c>
      <c r="X42" s="24">
        <f t="shared" si="3"/>
        <v>3.8793627234307167E-3</v>
      </c>
      <c r="Y42" s="63">
        <f t="shared" si="10"/>
        <v>25.795348190705642</v>
      </c>
      <c r="Z42" s="63">
        <f t="shared" si="11"/>
        <v>27.291834374277123</v>
      </c>
      <c r="AA42" s="24">
        <f t="shared" si="12"/>
        <v>5.8014000000000003E-2</v>
      </c>
      <c r="AB42" s="63">
        <v>0</v>
      </c>
      <c r="AC42" s="69">
        <v>0</v>
      </c>
      <c r="AD42" s="67">
        <f t="shared" si="20"/>
        <v>875935.99999999988</v>
      </c>
      <c r="AE42" s="67">
        <f t="shared" si="21"/>
        <v>897517</v>
      </c>
      <c r="AF42" s="65">
        <f t="shared" si="5"/>
        <v>41.522877631274575</v>
      </c>
      <c r="AG42" s="21" t="s">
        <v>2640</v>
      </c>
      <c r="AH42" s="67">
        <v>0</v>
      </c>
      <c r="AI42" s="70">
        <v>0</v>
      </c>
      <c r="AJ42" s="21" t="s">
        <v>2640</v>
      </c>
      <c r="AK42" s="67">
        <f t="shared" si="13"/>
        <v>875935.99999999988</v>
      </c>
      <c r="AL42" s="70">
        <f t="shared" si="14"/>
        <v>897517</v>
      </c>
      <c r="AM42" s="65">
        <f t="shared" si="15"/>
        <v>41.522877631274575</v>
      </c>
      <c r="AN42" s="25">
        <f t="shared" si="19"/>
        <v>2.4637644759434616E-2</v>
      </c>
      <c r="AO42" s="25">
        <f t="shared" si="6"/>
        <v>2.3120716485906634E-2</v>
      </c>
      <c r="AP42" s="24">
        <f t="shared" si="7"/>
        <v>2.5238311508006287E-3</v>
      </c>
      <c r="AQ42" s="25">
        <f t="shared" si="8"/>
        <v>0.10496183508517287</v>
      </c>
      <c r="AR42" s="2">
        <f t="shared" si="16"/>
        <v>1</v>
      </c>
      <c r="AS42" s="2">
        <f t="shared" si="17"/>
        <v>0</v>
      </c>
      <c r="AT42" s="2">
        <f t="shared" si="18"/>
        <v>0</v>
      </c>
    </row>
    <row r="43" spans="2:46" x14ac:dyDescent="0.2">
      <c r="B43" s="2">
        <v>1</v>
      </c>
      <c r="C43" s="2" t="s">
        <v>35</v>
      </c>
      <c r="D43" s="3" t="s">
        <v>67</v>
      </c>
      <c r="E43" s="2" t="s">
        <v>68</v>
      </c>
      <c r="F43" s="2" t="s">
        <v>6</v>
      </c>
      <c r="G43" s="2" t="s">
        <v>38</v>
      </c>
      <c r="H43" s="2">
        <v>21</v>
      </c>
      <c r="I43" s="30">
        <v>16159</v>
      </c>
      <c r="J43" s="30">
        <v>15997</v>
      </c>
      <c r="K43" s="63">
        <v>141.39857499999999</v>
      </c>
      <c r="L43" s="2">
        <v>0.295956</v>
      </c>
      <c r="M43" s="67">
        <v>15854.877249151567</v>
      </c>
      <c r="N43" s="67">
        <v>3668981.84</v>
      </c>
      <c r="O43" s="67">
        <v>175389</v>
      </c>
      <c r="P43" s="70">
        <v>169020</v>
      </c>
      <c r="Q43" s="63">
        <v>0</v>
      </c>
      <c r="R43" s="24">
        <f t="shared" si="9"/>
        <v>-3.6313565845064399E-2</v>
      </c>
      <c r="S43" s="24">
        <f t="shared" si="0"/>
        <v>-1.7359039313206304E-3</v>
      </c>
      <c r="T43" s="65">
        <f t="shared" si="1"/>
        <v>10.565731074576483</v>
      </c>
      <c r="U43" s="67">
        <v>323693</v>
      </c>
      <c r="V43" s="70">
        <v>328205</v>
      </c>
      <c r="W43" s="24">
        <f t="shared" si="2"/>
        <v>1.3939133685312965E-2</v>
      </c>
      <c r="X43" s="24">
        <f t="shared" si="3"/>
        <v>1.2297689650052888E-3</v>
      </c>
      <c r="Y43" s="63">
        <f t="shared" si="10"/>
        <v>20.031747014047898</v>
      </c>
      <c r="Z43" s="63">
        <f t="shared" si="11"/>
        <v>20.516659373632557</v>
      </c>
      <c r="AA43" s="24">
        <f t="shared" si="12"/>
        <v>2.4206999999999999E-2</v>
      </c>
      <c r="AB43" s="63">
        <v>0</v>
      </c>
      <c r="AC43" s="69">
        <v>0</v>
      </c>
      <c r="AD43" s="67">
        <f t="shared" si="20"/>
        <v>499082</v>
      </c>
      <c r="AE43" s="67">
        <f t="shared" si="21"/>
        <v>497225</v>
      </c>
      <c r="AF43" s="65">
        <f t="shared" si="5"/>
        <v>31.08239044820904</v>
      </c>
      <c r="AG43" s="21" t="s">
        <v>2640</v>
      </c>
      <c r="AH43" s="67">
        <v>-172355</v>
      </c>
      <c r="AI43" s="70">
        <v>-172355</v>
      </c>
      <c r="AJ43" s="21" t="s">
        <v>2640</v>
      </c>
      <c r="AK43" s="67">
        <f t="shared" si="13"/>
        <v>326727</v>
      </c>
      <c r="AL43" s="70">
        <f t="shared" si="14"/>
        <v>324870</v>
      </c>
      <c r="AM43" s="65">
        <f t="shared" si="15"/>
        <v>20.308182784272052</v>
      </c>
      <c r="AN43" s="25">
        <f t="shared" si="19"/>
        <v>-5.6836441432755788E-3</v>
      </c>
      <c r="AO43" s="25">
        <f t="shared" si="6"/>
        <v>4.3856969612308117E-3</v>
      </c>
      <c r="AP43" s="24">
        <f t="shared" si="7"/>
        <v>-5.0613496631534164E-4</v>
      </c>
      <c r="AQ43" s="25">
        <f t="shared" si="8"/>
        <v>8.854500081145128E-2</v>
      </c>
      <c r="AR43" s="2">
        <f t="shared" si="16"/>
        <v>0</v>
      </c>
      <c r="AS43" s="2">
        <f t="shared" si="17"/>
        <v>1</v>
      </c>
      <c r="AT43" s="2">
        <f t="shared" si="18"/>
        <v>0</v>
      </c>
    </row>
    <row r="44" spans="2:46" x14ac:dyDescent="0.2">
      <c r="B44" s="2">
        <v>1</v>
      </c>
      <c r="C44" s="2" t="s">
        <v>35</v>
      </c>
      <c r="D44" s="3" t="s">
        <v>69</v>
      </c>
      <c r="E44" s="2" t="s">
        <v>70</v>
      </c>
      <c r="F44" s="2" t="s">
        <v>6</v>
      </c>
      <c r="G44" s="2" t="s">
        <v>38</v>
      </c>
      <c r="H44" s="2">
        <v>30</v>
      </c>
      <c r="I44" s="30">
        <v>6097</v>
      </c>
      <c r="J44" s="30">
        <v>6104</v>
      </c>
      <c r="K44" s="63">
        <v>153.400229</v>
      </c>
      <c r="L44" s="2">
        <v>0.30069299999999999</v>
      </c>
      <c r="M44" s="67">
        <v>14644.062544674767</v>
      </c>
      <c r="N44" s="67">
        <v>1871232.84</v>
      </c>
      <c r="O44" s="67">
        <v>40387</v>
      </c>
      <c r="P44" s="70">
        <v>38920</v>
      </c>
      <c r="Q44" s="63">
        <v>0</v>
      </c>
      <c r="R44" s="24">
        <f t="shared" si="9"/>
        <v>-3.6323569465422034E-2</v>
      </c>
      <c r="S44" s="24">
        <f t="shared" si="0"/>
        <v>-7.8397512519072716E-4</v>
      </c>
      <c r="T44" s="65">
        <f t="shared" si="1"/>
        <v>6.3761467889908259</v>
      </c>
      <c r="U44" s="67">
        <v>119483.00000000001</v>
      </c>
      <c r="V44" s="70">
        <v>125741</v>
      </c>
      <c r="W44" s="24">
        <f t="shared" si="2"/>
        <v>5.2375651766359832E-2</v>
      </c>
      <c r="X44" s="24">
        <f t="shared" si="3"/>
        <v>3.344319245701131E-3</v>
      </c>
      <c r="Y44" s="63">
        <f t="shared" si="10"/>
        <v>19.597014925373138</v>
      </c>
      <c r="Z44" s="63">
        <f t="shared" si="11"/>
        <v>20.599770642201836</v>
      </c>
      <c r="AA44" s="24">
        <f t="shared" si="12"/>
        <v>5.1168999999999999E-2</v>
      </c>
      <c r="AB44" s="63">
        <v>0</v>
      </c>
      <c r="AC44" s="69">
        <v>0</v>
      </c>
      <c r="AD44" s="67">
        <f t="shared" si="20"/>
        <v>159870</v>
      </c>
      <c r="AE44" s="67">
        <f t="shared" si="21"/>
        <v>164661</v>
      </c>
      <c r="AF44" s="65">
        <f t="shared" si="5"/>
        <v>26.975917431192659</v>
      </c>
      <c r="AG44" s="21" t="s">
        <v>2640</v>
      </c>
      <c r="AH44" s="67">
        <v>-33918</v>
      </c>
      <c r="AI44" s="70">
        <v>-33918</v>
      </c>
      <c r="AJ44" s="21" t="s">
        <v>2640</v>
      </c>
      <c r="AK44" s="67">
        <f t="shared" si="13"/>
        <v>125952</v>
      </c>
      <c r="AL44" s="70">
        <f t="shared" si="14"/>
        <v>130743</v>
      </c>
      <c r="AM44" s="65">
        <f t="shared" si="15"/>
        <v>21.419233289646133</v>
      </c>
      <c r="AN44" s="25">
        <f t="shared" si="19"/>
        <v>3.803830030487805E-2</v>
      </c>
      <c r="AO44" s="25">
        <f t="shared" si="6"/>
        <v>3.6847889410032808E-2</v>
      </c>
      <c r="AP44" s="24">
        <f t="shared" si="7"/>
        <v>2.5603441205104115E-3</v>
      </c>
      <c r="AQ44" s="25">
        <f t="shared" si="8"/>
        <v>6.9869979408869284E-2</v>
      </c>
      <c r="AR44" s="2">
        <f t="shared" si="16"/>
        <v>1</v>
      </c>
      <c r="AS44" s="2">
        <f t="shared" si="17"/>
        <v>0</v>
      </c>
      <c r="AT44" s="2">
        <f t="shared" si="18"/>
        <v>0</v>
      </c>
    </row>
    <row r="45" spans="2:46" x14ac:dyDescent="0.2">
      <c r="B45" s="2">
        <v>1</v>
      </c>
      <c r="C45" s="2" t="s">
        <v>35</v>
      </c>
      <c r="D45" s="3" t="s">
        <v>71</v>
      </c>
      <c r="E45" s="2" t="s">
        <v>72</v>
      </c>
      <c r="F45" s="2" t="s">
        <v>6</v>
      </c>
      <c r="G45" s="2" t="s">
        <v>7</v>
      </c>
      <c r="H45" s="2">
        <v>26</v>
      </c>
      <c r="I45" s="30">
        <v>21524</v>
      </c>
      <c r="J45" s="30">
        <v>21272</v>
      </c>
      <c r="K45" s="63">
        <v>287.65104400000001</v>
      </c>
      <c r="L45" s="2">
        <v>0.35463</v>
      </c>
      <c r="M45" s="67">
        <v>11334.061108184475</v>
      </c>
      <c r="N45" s="67">
        <v>8661118.8399999999</v>
      </c>
      <c r="O45" s="67">
        <v>665513</v>
      </c>
      <c r="P45" s="70">
        <v>641347</v>
      </c>
      <c r="Q45" s="63">
        <v>0</v>
      </c>
      <c r="R45" s="24">
        <f t="shared" si="9"/>
        <v>-3.6311837635027433E-2</v>
      </c>
      <c r="S45" s="24">
        <f t="shared" si="0"/>
        <v>-2.7901706980850063E-3</v>
      </c>
      <c r="T45" s="65">
        <f t="shared" si="1"/>
        <v>30.149821361414066</v>
      </c>
      <c r="U45" s="67">
        <v>207988</v>
      </c>
      <c r="V45" s="70">
        <v>246663</v>
      </c>
      <c r="W45" s="24">
        <f t="shared" si="2"/>
        <v>0.18594822778237208</v>
      </c>
      <c r="X45" s="24">
        <f t="shared" si="3"/>
        <v>4.4653584270643726E-3</v>
      </c>
      <c r="Y45" s="63">
        <f t="shared" si="10"/>
        <v>9.6630737781081582</v>
      </c>
      <c r="Z45" s="63">
        <f t="shared" si="11"/>
        <v>11.595665663783377</v>
      </c>
      <c r="AA45" s="24">
        <f t="shared" si="12"/>
        <v>0.19999800000000001</v>
      </c>
      <c r="AB45" s="63">
        <v>0</v>
      </c>
      <c r="AC45" s="69">
        <v>0</v>
      </c>
      <c r="AD45" s="67">
        <f t="shared" si="20"/>
        <v>873501</v>
      </c>
      <c r="AE45" s="67">
        <f t="shared" si="21"/>
        <v>888010</v>
      </c>
      <c r="AF45" s="65">
        <f t="shared" si="5"/>
        <v>41.745487025197441</v>
      </c>
      <c r="AG45" s="21" t="s">
        <v>2640</v>
      </c>
      <c r="AH45" s="67">
        <v>0</v>
      </c>
      <c r="AI45" s="70">
        <v>0</v>
      </c>
      <c r="AJ45" s="21" t="s">
        <v>2640</v>
      </c>
      <c r="AK45" s="67">
        <f t="shared" si="13"/>
        <v>873501</v>
      </c>
      <c r="AL45" s="70">
        <f t="shared" si="14"/>
        <v>888010</v>
      </c>
      <c r="AM45" s="65">
        <f t="shared" si="15"/>
        <v>41.745487025197441</v>
      </c>
      <c r="AN45" s="25">
        <f t="shared" si="19"/>
        <v>1.661016987959945E-2</v>
      </c>
      <c r="AO45" s="25">
        <f t="shared" si="6"/>
        <v>2.8653502091411154E-2</v>
      </c>
      <c r="AP45" s="24">
        <f t="shared" si="7"/>
        <v>1.6751877289793659E-3</v>
      </c>
      <c r="AQ45" s="25">
        <f t="shared" si="8"/>
        <v>0.10252832415817539</v>
      </c>
      <c r="AR45" s="2">
        <f t="shared" si="16"/>
        <v>1</v>
      </c>
      <c r="AS45" s="2">
        <f t="shared" si="17"/>
        <v>0</v>
      </c>
      <c r="AT45" s="2">
        <f t="shared" si="18"/>
        <v>0</v>
      </c>
    </row>
    <row r="46" spans="2:46" x14ac:dyDescent="0.2">
      <c r="B46" s="2">
        <v>1</v>
      </c>
      <c r="C46" s="2" t="s">
        <v>35</v>
      </c>
      <c r="D46" s="3" t="s">
        <v>73</v>
      </c>
      <c r="E46" s="2" t="s">
        <v>74</v>
      </c>
      <c r="F46" s="2" t="s">
        <v>6</v>
      </c>
      <c r="G46" s="2" t="s">
        <v>7</v>
      </c>
      <c r="H46" s="2">
        <v>30</v>
      </c>
      <c r="I46" s="30">
        <v>7119</v>
      </c>
      <c r="J46" s="30">
        <v>7059</v>
      </c>
      <c r="K46" s="63">
        <v>369.702224</v>
      </c>
      <c r="L46" s="2">
        <v>0.41209200000000001</v>
      </c>
      <c r="M46" s="67">
        <v>12449.982735723772</v>
      </c>
      <c r="N46" s="67">
        <v>1918611.1700000002</v>
      </c>
      <c r="O46" s="67">
        <v>63134</v>
      </c>
      <c r="P46" s="70">
        <v>60841</v>
      </c>
      <c r="Q46" s="63">
        <v>0</v>
      </c>
      <c r="R46" s="24">
        <f t="shared" si="9"/>
        <v>-3.6319574238920405E-2</v>
      </c>
      <c r="S46" s="24">
        <f t="shared" si="0"/>
        <v>-1.1951353332316937E-3</v>
      </c>
      <c r="T46" s="65">
        <f t="shared" si="1"/>
        <v>8.6189261935118289</v>
      </c>
      <c r="U46" s="67">
        <v>156485.99999999997</v>
      </c>
      <c r="V46" s="70">
        <v>176095</v>
      </c>
      <c r="W46" s="24">
        <f t="shared" si="2"/>
        <v>0.1253083342918857</v>
      </c>
      <c r="X46" s="24">
        <f t="shared" si="3"/>
        <v>1.0220413758979641E-2</v>
      </c>
      <c r="Y46" s="63">
        <f t="shared" si="10"/>
        <v>21.981458069953643</v>
      </c>
      <c r="Z46" s="63">
        <f t="shared" si="11"/>
        <v>24.946168012466355</v>
      </c>
      <c r="AA46" s="24">
        <f t="shared" si="12"/>
        <v>0.13487299999999999</v>
      </c>
      <c r="AB46" s="63">
        <v>0</v>
      </c>
      <c r="AC46" s="69">
        <v>0</v>
      </c>
      <c r="AD46" s="67">
        <f t="shared" si="20"/>
        <v>219619.99999999997</v>
      </c>
      <c r="AE46" s="67">
        <f t="shared" si="21"/>
        <v>236936</v>
      </c>
      <c r="AF46" s="65">
        <f t="shared" si="5"/>
        <v>33.565094205978184</v>
      </c>
      <c r="AG46" s="21" t="s">
        <v>2640</v>
      </c>
      <c r="AH46" s="67">
        <v>0</v>
      </c>
      <c r="AI46" s="70">
        <v>0</v>
      </c>
      <c r="AJ46" s="21" t="s">
        <v>2640</v>
      </c>
      <c r="AK46" s="67">
        <f t="shared" si="13"/>
        <v>219619.99999999997</v>
      </c>
      <c r="AL46" s="70">
        <f t="shared" si="14"/>
        <v>236936</v>
      </c>
      <c r="AM46" s="65">
        <f t="shared" si="15"/>
        <v>33.565094205978184</v>
      </c>
      <c r="AN46" s="25">
        <f t="shared" si="19"/>
        <v>7.8845278207813632E-2</v>
      </c>
      <c r="AO46" s="25">
        <f t="shared" si="6"/>
        <v>8.8015233823689698E-2</v>
      </c>
      <c r="AP46" s="24">
        <f t="shared" si="7"/>
        <v>9.0252784257479467E-3</v>
      </c>
      <c r="AQ46" s="25">
        <f t="shared" si="8"/>
        <v>0.12349349555803951</v>
      </c>
      <c r="AR46" s="2">
        <f t="shared" si="16"/>
        <v>1</v>
      </c>
      <c r="AS46" s="2">
        <f t="shared" si="17"/>
        <v>0</v>
      </c>
      <c r="AT46" s="2">
        <f t="shared" si="18"/>
        <v>0</v>
      </c>
    </row>
    <row r="47" spans="2:46" x14ac:dyDescent="0.2">
      <c r="B47" s="2">
        <v>1</v>
      </c>
      <c r="C47" s="2" t="s">
        <v>75</v>
      </c>
      <c r="D47" s="3" t="s">
        <v>76</v>
      </c>
      <c r="E47" s="2" t="s">
        <v>77</v>
      </c>
      <c r="F47" s="2" t="s">
        <v>14</v>
      </c>
      <c r="G47" s="2" t="s">
        <v>7</v>
      </c>
      <c r="H47" s="2">
        <v>21</v>
      </c>
      <c r="I47" s="30">
        <v>62535</v>
      </c>
      <c r="J47" s="30">
        <v>62402</v>
      </c>
      <c r="K47" s="63">
        <v>616.56212900000003</v>
      </c>
      <c r="L47" s="2">
        <v>0.43165199999999998</v>
      </c>
      <c r="M47" s="67">
        <v>14937.031936880781</v>
      </c>
      <c r="N47" s="67">
        <v>39170784.340000018</v>
      </c>
      <c r="O47" s="67">
        <v>6630790</v>
      </c>
      <c r="P47" s="70">
        <v>6390010</v>
      </c>
      <c r="Q47" s="63">
        <v>0</v>
      </c>
      <c r="R47" s="24">
        <f t="shared" si="9"/>
        <v>-3.631241526273643E-2</v>
      </c>
      <c r="S47" s="24">
        <f t="shared" si="0"/>
        <v>-6.1469282287034202E-3</v>
      </c>
      <c r="T47" s="65">
        <f t="shared" si="1"/>
        <v>102.40072433575847</v>
      </c>
      <c r="U47" s="67">
        <v>1311572</v>
      </c>
      <c r="V47" s="70">
        <v>1411181</v>
      </c>
      <c r="W47" s="24">
        <f t="shared" si="2"/>
        <v>7.5946269057283855E-2</v>
      </c>
      <c r="X47" s="24">
        <f t="shared" si="3"/>
        <v>2.5429411659312197E-3</v>
      </c>
      <c r="Y47" s="63">
        <f t="shared" si="10"/>
        <v>20.973406892140403</v>
      </c>
      <c r="Z47" s="63">
        <f t="shared" si="11"/>
        <v>22.614355309124708</v>
      </c>
      <c r="AA47" s="24">
        <f t="shared" si="12"/>
        <v>7.8239000000000003E-2</v>
      </c>
      <c r="AB47" s="63">
        <v>0</v>
      </c>
      <c r="AC47" s="69">
        <v>0</v>
      </c>
      <c r="AD47" s="67">
        <f t="shared" si="20"/>
        <v>7942362</v>
      </c>
      <c r="AE47" s="67">
        <f t="shared" si="21"/>
        <v>7801191</v>
      </c>
      <c r="AF47" s="65">
        <f t="shared" si="5"/>
        <v>125.01507964488317</v>
      </c>
      <c r="AG47" s="21" t="s">
        <v>2640</v>
      </c>
      <c r="AH47" s="67">
        <v>0</v>
      </c>
      <c r="AI47" s="70">
        <v>0</v>
      </c>
      <c r="AJ47" s="21" t="s">
        <v>2640</v>
      </c>
      <c r="AK47" s="67">
        <f t="shared" si="13"/>
        <v>7942362</v>
      </c>
      <c r="AL47" s="70">
        <f t="shared" si="14"/>
        <v>7801191</v>
      </c>
      <c r="AM47" s="65">
        <f t="shared" si="15"/>
        <v>125.01507964488317</v>
      </c>
      <c r="AN47" s="25">
        <f t="shared" si="19"/>
        <v>-1.7774435363182892E-2</v>
      </c>
      <c r="AO47" s="25">
        <f t="shared" si="6"/>
        <v>-1.5680976818637893E-2</v>
      </c>
      <c r="AP47" s="24">
        <f t="shared" si="7"/>
        <v>-3.603987062772201E-3</v>
      </c>
      <c r="AQ47" s="25">
        <f t="shared" si="8"/>
        <v>0.19915840674228369</v>
      </c>
      <c r="AR47" s="2">
        <f t="shared" si="16"/>
        <v>0</v>
      </c>
      <c r="AS47" s="2">
        <f t="shared" si="17"/>
        <v>1</v>
      </c>
      <c r="AT47" s="2">
        <f t="shared" si="18"/>
        <v>0</v>
      </c>
    </row>
    <row r="48" spans="2:46" x14ac:dyDescent="0.2">
      <c r="B48" s="2">
        <v>1</v>
      </c>
      <c r="C48" s="2" t="s">
        <v>75</v>
      </c>
      <c r="D48" s="3" t="s">
        <v>78</v>
      </c>
      <c r="E48" s="2" t="s">
        <v>79</v>
      </c>
      <c r="F48" s="2" t="s">
        <v>14</v>
      </c>
      <c r="G48" s="2" t="s">
        <v>7</v>
      </c>
      <c r="H48" s="2">
        <v>44</v>
      </c>
      <c r="I48" s="30">
        <v>67787</v>
      </c>
      <c r="J48" s="30">
        <v>67849</v>
      </c>
      <c r="K48" s="63">
        <v>421.29455100000001</v>
      </c>
      <c r="L48" s="2">
        <v>0.39574900000000002</v>
      </c>
      <c r="M48" s="67">
        <v>15035.576208178438</v>
      </c>
      <c r="N48" s="67">
        <v>24282416.650000002</v>
      </c>
      <c r="O48" s="67">
        <v>3637828</v>
      </c>
      <c r="P48" s="70">
        <v>3505730</v>
      </c>
      <c r="Q48" s="63">
        <v>0</v>
      </c>
      <c r="R48" s="24">
        <f t="shared" si="9"/>
        <v>-3.6312327025906699E-2</v>
      </c>
      <c r="S48" s="24">
        <f t="shared" si="0"/>
        <v>-5.4400680914104974E-3</v>
      </c>
      <c r="T48" s="65">
        <f t="shared" si="1"/>
        <v>51.669589824463145</v>
      </c>
      <c r="U48" s="67">
        <v>2380422.9999999995</v>
      </c>
      <c r="V48" s="70">
        <v>2382600</v>
      </c>
      <c r="W48" s="24">
        <f t="shared" si="2"/>
        <v>9.145433395663094E-4</v>
      </c>
      <c r="X48" s="24">
        <f t="shared" si="3"/>
        <v>8.9653350050744037E-5</v>
      </c>
      <c r="Y48" s="63">
        <f t="shared" si="10"/>
        <v>35.116216973756025</v>
      </c>
      <c r="Z48" s="63">
        <f t="shared" si="11"/>
        <v>35.116213945673479</v>
      </c>
      <c r="AA48" s="24">
        <f t="shared" si="12"/>
        <v>0</v>
      </c>
      <c r="AB48" s="63">
        <v>0</v>
      </c>
      <c r="AC48" s="69">
        <v>0</v>
      </c>
      <c r="AD48" s="67">
        <f t="shared" si="20"/>
        <v>6018251</v>
      </c>
      <c r="AE48" s="67">
        <f t="shared" si="21"/>
        <v>5888330</v>
      </c>
      <c r="AF48" s="65">
        <f t="shared" si="5"/>
        <v>86.785803770136624</v>
      </c>
      <c r="AG48" s="21" t="s">
        <v>2640</v>
      </c>
      <c r="AH48" s="67">
        <v>0</v>
      </c>
      <c r="AI48" s="70">
        <v>0</v>
      </c>
      <c r="AJ48" s="21" t="s">
        <v>2640</v>
      </c>
      <c r="AK48" s="67">
        <f t="shared" si="13"/>
        <v>6018251</v>
      </c>
      <c r="AL48" s="70">
        <f t="shared" si="14"/>
        <v>5888330</v>
      </c>
      <c r="AM48" s="65">
        <f t="shared" si="15"/>
        <v>86.785803770136624</v>
      </c>
      <c r="AN48" s="25">
        <f t="shared" si="19"/>
        <v>-2.1587833408742839E-2</v>
      </c>
      <c r="AO48" s="25">
        <f t="shared" si="6"/>
        <v>-2.2481900444788483E-2</v>
      </c>
      <c r="AP48" s="24">
        <f t="shared" si="7"/>
        <v>-5.3504147413597726E-3</v>
      </c>
      <c r="AQ48" s="25">
        <f t="shared" si="8"/>
        <v>0.24249357404877572</v>
      </c>
      <c r="AR48" s="2">
        <f t="shared" si="16"/>
        <v>0</v>
      </c>
      <c r="AS48" s="2">
        <f t="shared" si="17"/>
        <v>1</v>
      </c>
      <c r="AT48" s="2">
        <f t="shared" si="18"/>
        <v>0</v>
      </c>
    </row>
    <row r="49" spans="2:46" x14ac:dyDescent="0.2">
      <c r="B49" s="2">
        <v>1</v>
      </c>
      <c r="C49" s="2" t="s">
        <v>75</v>
      </c>
      <c r="D49" s="3" t="s">
        <v>80</v>
      </c>
      <c r="E49" s="2" t="s">
        <v>81</v>
      </c>
      <c r="F49" s="2" t="s">
        <v>14</v>
      </c>
      <c r="G49" s="2" t="s">
        <v>7</v>
      </c>
      <c r="H49" s="2">
        <v>39</v>
      </c>
      <c r="I49" s="30">
        <v>90259</v>
      </c>
      <c r="J49" s="30">
        <v>90813</v>
      </c>
      <c r="K49" s="63">
        <v>480.11445500000002</v>
      </c>
      <c r="L49" s="2">
        <v>0.45256000000000002</v>
      </c>
      <c r="M49" s="67">
        <v>15958.586631516875</v>
      </c>
      <c r="N49" s="67">
        <v>64340179.710000023</v>
      </c>
      <c r="O49" s="67">
        <v>6363742</v>
      </c>
      <c r="P49" s="70">
        <v>6132659</v>
      </c>
      <c r="Q49" s="63">
        <v>0</v>
      </c>
      <c r="R49" s="24">
        <f t="shared" si="9"/>
        <v>-3.6312440070637719E-2</v>
      </c>
      <c r="S49" s="24">
        <f t="shared" si="0"/>
        <v>-3.5915815131626698E-3</v>
      </c>
      <c r="T49" s="65">
        <f t="shared" si="1"/>
        <v>67.530628874720577</v>
      </c>
      <c r="U49" s="67">
        <v>2091021.9999999995</v>
      </c>
      <c r="V49" s="70">
        <v>2256156</v>
      </c>
      <c r="W49" s="24">
        <f t="shared" si="2"/>
        <v>7.897286590002417E-2</v>
      </c>
      <c r="X49" s="24">
        <f t="shared" si="3"/>
        <v>2.5665766049194705E-3</v>
      </c>
      <c r="Y49" s="63">
        <f t="shared" si="10"/>
        <v>23.166908563134974</v>
      </c>
      <c r="Z49" s="63">
        <f t="shared" si="11"/>
        <v>24.843976082719433</v>
      </c>
      <c r="AA49" s="24">
        <f t="shared" si="12"/>
        <v>7.2390999999999997E-2</v>
      </c>
      <c r="AB49" s="63">
        <v>0</v>
      </c>
      <c r="AC49" s="69">
        <v>0</v>
      </c>
      <c r="AD49" s="67">
        <f t="shared" si="20"/>
        <v>8454764</v>
      </c>
      <c r="AE49" s="67">
        <f t="shared" si="21"/>
        <v>8388815</v>
      </c>
      <c r="AF49" s="65">
        <f t="shared" si="5"/>
        <v>92.374604957440013</v>
      </c>
      <c r="AG49" s="21" t="s">
        <v>2640</v>
      </c>
      <c r="AH49" s="67">
        <v>0</v>
      </c>
      <c r="AI49" s="70">
        <v>0</v>
      </c>
      <c r="AJ49" s="21" t="s">
        <v>2640</v>
      </c>
      <c r="AK49" s="67">
        <f t="shared" si="13"/>
        <v>8454764</v>
      </c>
      <c r="AL49" s="70">
        <f t="shared" si="14"/>
        <v>8388815</v>
      </c>
      <c r="AM49" s="65">
        <f t="shared" si="15"/>
        <v>92.374604957440013</v>
      </c>
      <c r="AN49" s="25">
        <f t="shared" si="19"/>
        <v>-7.8002177234042253E-3</v>
      </c>
      <c r="AO49" s="25">
        <f t="shared" si="6"/>
        <v>-1.3853081073158524E-2</v>
      </c>
      <c r="AP49" s="24">
        <f t="shared" si="7"/>
        <v>-1.0250049082432067E-3</v>
      </c>
      <c r="AQ49" s="25">
        <f t="shared" si="8"/>
        <v>0.13038221276053064</v>
      </c>
      <c r="AR49" s="2">
        <f t="shared" si="16"/>
        <v>0</v>
      </c>
      <c r="AS49" s="2">
        <f t="shared" si="17"/>
        <v>1</v>
      </c>
      <c r="AT49" s="2">
        <f t="shared" si="18"/>
        <v>0</v>
      </c>
    </row>
    <row r="50" spans="2:46" x14ac:dyDescent="0.2">
      <c r="B50" s="2">
        <v>1</v>
      </c>
      <c r="C50" s="2" t="s">
        <v>75</v>
      </c>
      <c r="D50" s="3" t="s">
        <v>82</v>
      </c>
      <c r="E50" s="2" t="s">
        <v>83</v>
      </c>
      <c r="F50" s="2" t="s">
        <v>6</v>
      </c>
      <c r="G50" s="2" t="s">
        <v>7</v>
      </c>
      <c r="H50" s="2">
        <v>60</v>
      </c>
      <c r="I50" s="30">
        <v>36853</v>
      </c>
      <c r="J50" s="30">
        <v>36760</v>
      </c>
      <c r="K50" s="63">
        <v>441.88365099999999</v>
      </c>
      <c r="L50" s="2">
        <v>0.38065599999999999</v>
      </c>
      <c r="M50" s="67">
        <v>14763.978979065929</v>
      </c>
      <c r="N50" s="67">
        <v>11924879.6</v>
      </c>
      <c r="O50" s="67">
        <v>1117989</v>
      </c>
      <c r="P50" s="70">
        <v>1077392</v>
      </c>
      <c r="Q50" s="63">
        <v>0</v>
      </c>
      <c r="R50" s="24">
        <f t="shared" si="9"/>
        <v>-3.6312521858444025E-2</v>
      </c>
      <c r="S50" s="24">
        <f t="shared" si="0"/>
        <v>-3.4043949592581211E-3</v>
      </c>
      <c r="T50" s="65">
        <f t="shared" si="1"/>
        <v>29.308813928182808</v>
      </c>
      <c r="U50" s="67">
        <v>702352.00000000012</v>
      </c>
      <c r="V50" s="70">
        <v>750433</v>
      </c>
      <c r="W50" s="24">
        <f t="shared" si="2"/>
        <v>6.8457126910722588E-2</v>
      </c>
      <c r="X50" s="24">
        <f t="shared" si="3"/>
        <v>4.0319903942677869E-3</v>
      </c>
      <c r="Y50" s="63">
        <f t="shared" si="10"/>
        <v>19.058204216753047</v>
      </c>
      <c r="Z50" s="63">
        <f t="shared" si="11"/>
        <v>20.414390642002175</v>
      </c>
      <c r="AA50" s="24">
        <f t="shared" si="12"/>
        <v>7.1160000000000001E-2</v>
      </c>
      <c r="AB50" s="63">
        <v>0</v>
      </c>
      <c r="AC50" s="69">
        <v>0</v>
      </c>
      <c r="AD50" s="67">
        <f t="shared" si="20"/>
        <v>1820341</v>
      </c>
      <c r="AE50" s="67">
        <f t="shared" si="21"/>
        <v>1827825</v>
      </c>
      <c r="AF50" s="65">
        <f t="shared" si="5"/>
        <v>49.723204570184983</v>
      </c>
      <c r="AG50" s="21" t="s">
        <v>2640</v>
      </c>
      <c r="AH50" s="67">
        <v>0</v>
      </c>
      <c r="AI50" s="70">
        <v>0</v>
      </c>
      <c r="AJ50" s="21" t="s">
        <v>2640</v>
      </c>
      <c r="AK50" s="67">
        <f t="shared" si="13"/>
        <v>1820341</v>
      </c>
      <c r="AL50" s="70">
        <f t="shared" si="14"/>
        <v>1827825</v>
      </c>
      <c r="AM50" s="65">
        <f t="shared" si="15"/>
        <v>49.723204570184983</v>
      </c>
      <c r="AN50" s="25">
        <f t="shared" si="19"/>
        <v>4.111317604778445E-3</v>
      </c>
      <c r="AO50" s="25">
        <f t="shared" si="6"/>
        <v>6.6516427554106361E-3</v>
      </c>
      <c r="AP50" s="24">
        <f t="shared" si="7"/>
        <v>6.2759543500967509E-4</v>
      </c>
      <c r="AQ50" s="25">
        <f t="shared" si="8"/>
        <v>0.1532782771240726</v>
      </c>
      <c r="AR50" s="2">
        <f t="shared" si="16"/>
        <v>1</v>
      </c>
      <c r="AS50" s="2">
        <f t="shared" si="17"/>
        <v>0</v>
      </c>
      <c r="AT50" s="2">
        <f t="shared" si="18"/>
        <v>0</v>
      </c>
    </row>
    <row r="51" spans="2:46" x14ac:dyDescent="0.2">
      <c r="B51" s="2">
        <v>1</v>
      </c>
      <c r="C51" s="2" t="s">
        <v>75</v>
      </c>
      <c r="D51" s="3" t="s">
        <v>84</v>
      </c>
      <c r="E51" s="2" t="s">
        <v>85</v>
      </c>
      <c r="F51" s="2" t="s">
        <v>6</v>
      </c>
      <c r="G51" s="2" t="s">
        <v>7</v>
      </c>
      <c r="H51" s="2">
        <v>44</v>
      </c>
      <c r="I51" s="30">
        <v>26225</v>
      </c>
      <c r="J51" s="30">
        <v>26162</v>
      </c>
      <c r="K51" s="63">
        <v>381.74535600000002</v>
      </c>
      <c r="L51" s="2">
        <v>0.37496299999999999</v>
      </c>
      <c r="M51" s="67">
        <v>13790.470682924866</v>
      </c>
      <c r="N51" s="67">
        <v>6876492.679999996</v>
      </c>
      <c r="O51" s="67">
        <v>837136</v>
      </c>
      <c r="P51" s="70">
        <v>806738</v>
      </c>
      <c r="Q51" s="63">
        <v>0</v>
      </c>
      <c r="R51" s="24">
        <f t="shared" si="9"/>
        <v>-3.6311901530933999E-2</v>
      </c>
      <c r="S51" s="24">
        <f t="shared" si="0"/>
        <v>-4.4205674919732506E-3</v>
      </c>
      <c r="T51" s="65">
        <f t="shared" si="1"/>
        <v>30.836251051142877</v>
      </c>
      <c r="U51" s="67">
        <v>491705</v>
      </c>
      <c r="V51" s="70">
        <v>563808</v>
      </c>
      <c r="W51" s="24">
        <f t="shared" si="2"/>
        <v>0.14663873664087212</v>
      </c>
      <c r="X51" s="24">
        <f t="shared" si="3"/>
        <v>1.0485432524302497E-2</v>
      </c>
      <c r="Y51" s="63">
        <f t="shared" si="10"/>
        <v>18.749475691134414</v>
      </c>
      <c r="Z51" s="63">
        <f t="shared" si="11"/>
        <v>21.550645975078357</v>
      </c>
      <c r="AA51" s="24">
        <f t="shared" si="12"/>
        <v>0.14940000000000001</v>
      </c>
      <c r="AB51" s="63">
        <v>0</v>
      </c>
      <c r="AC51" s="69">
        <v>0</v>
      </c>
      <c r="AD51" s="67">
        <f t="shared" si="20"/>
        <v>1328841</v>
      </c>
      <c r="AE51" s="67">
        <f t="shared" si="21"/>
        <v>1370546</v>
      </c>
      <c r="AF51" s="65">
        <f t="shared" si="5"/>
        <v>52.386897026221234</v>
      </c>
      <c r="AG51" s="21" t="s">
        <v>2640</v>
      </c>
      <c r="AH51" s="67">
        <v>0</v>
      </c>
      <c r="AI51" s="70">
        <v>0</v>
      </c>
      <c r="AJ51" s="21" t="s">
        <v>2640</v>
      </c>
      <c r="AK51" s="67">
        <f t="shared" si="13"/>
        <v>1328841</v>
      </c>
      <c r="AL51" s="70">
        <f t="shared" si="14"/>
        <v>1370546</v>
      </c>
      <c r="AM51" s="65">
        <f t="shared" si="15"/>
        <v>52.386897026221234</v>
      </c>
      <c r="AN51" s="25">
        <f t="shared" si="19"/>
        <v>3.1384492200346017E-2</v>
      </c>
      <c r="AO51" s="25">
        <f t="shared" si="6"/>
        <v>3.3868141118954087E-2</v>
      </c>
      <c r="AP51" s="24">
        <f t="shared" si="7"/>
        <v>6.0648650323292461E-3</v>
      </c>
      <c r="AQ51" s="25">
        <f t="shared" si="8"/>
        <v>0.19930887209204456</v>
      </c>
      <c r="AR51" s="2">
        <f t="shared" si="16"/>
        <v>1</v>
      </c>
      <c r="AS51" s="2">
        <f t="shared" si="17"/>
        <v>0</v>
      </c>
      <c r="AT51" s="2">
        <f t="shared" si="18"/>
        <v>0</v>
      </c>
    </row>
    <row r="52" spans="2:46" x14ac:dyDescent="0.2">
      <c r="B52" s="2">
        <v>1</v>
      </c>
      <c r="C52" s="2" t="s">
        <v>75</v>
      </c>
      <c r="D52" s="3" t="s">
        <v>86</v>
      </c>
      <c r="E52" s="2" t="s">
        <v>87</v>
      </c>
      <c r="F52" s="2" t="s">
        <v>6</v>
      </c>
      <c r="G52" s="2" t="s">
        <v>7</v>
      </c>
      <c r="H52" s="2">
        <v>25</v>
      </c>
      <c r="I52" s="30">
        <v>15121</v>
      </c>
      <c r="J52" s="30">
        <v>15072</v>
      </c>
      <c r="K52" s="63">
        <v>192.74588600000001</v>
      </c>
      <c r="L52" s="2">
        <v>0.29072999999999999</v>
      </c>
      <c r="M52" s="67">
        <v>13419.192740836383</v>
      </c>
      <c r="N52" s="67">
        <v>4775557.8500000006</v>
      </c>
      <c r="O52" s="67">
        <v>235199</v>
      </c>
      <c r="P52" s="70">
        <v>226658</v>
      </c>
      <c r="Q52" s="63">
        <v>0</v>
      </c>
      <c r="R52" s="24">
        <f t="shared" si="9"/>
        <v>-3.6313929906164555E-2</v>
      </c>
      <c r="S52" s="24">
        <f t="shared" si="0"/>
        <v>-1.78848215606895E-3</v>
      </c>
      <c r="T52" s="65">
        <f t="shared" si="1"/>
        <v>15.038349256900212</v>
      </c>
      <c r="U52" s="67">
        <v>305331</v>
      </c>
      <c r="V52" s="70">
        <v>327539</v>
      </c>
      <c r="W52" s="24">
        <f t="shared" si="2"/>
        <v>7.273418028303702E-2</v>
      </c>
      <c r="X52" s="24">
        <f t="shared" si="3"/>
        <v>4.6503467652475403E-3</v>
      </c>
      <c r="Y52" s="63">
        <f t="shared" si="10"/>
        <v>20.192513722637393</v>
      </c>
      <c r="Z52" s="63">
        <f t="shared" si="11"/>
        <v>21.731621549893841</v>
      </c>
      <c r="AA52" s="24">
        <f t="shared" si="12"/>
        <v>7.6221999999999998E-2</v>
      </c>
      <c r="AB52" s="63">
        <v>0</v>
      </c>
      <c r="AC52" s="69">
        <v>0</v>
      </c>
      <c r="AD52" s="67">
        <f t="shared" si="20"/>
        <v>540530</v>
      </c>
      <c r="AE52" s="67">
        <f t="shared" si="21"/>
        <v>554197</v>
      </c>
      <c r="AF52" s="65">
        <f t="shared" si="5"/>
        <v>36.769970806794056</v>
      </c>
      <c r="AG52" s="21" t="s">
        <v>2640</v>
      </c>
      <c r="AH52" s="67">
        <v>0</v>
      </c>
      <c r="AI52" s="70">
        <v>0</v>
      </c>
      <c r="AJ52" s="21" t="s">
        <v>2640</v>
      </c>
      <c r="AK52" s="67">
        <f t="shared" si="13"/>
        <v>540530</v>
      </c>
      <c r="AL52" s="70">
        <f t="shared" si="14"/>
        <v>554197</v>
      </c>
      <c r="AM52" s="65">
        <f t="shared" si="15"/>
        <v>36.769970806794056</v>
      </c>
      <c r="AN52" s="25">
        <f t="shared" si="19"/>
        <v>2.5284443046639408E-2</v>
      </c>
      <c r="AO52" s="25">
        <f t="shared" si="6"/>
        <v>2.8617705898901002E-2</v>
      </c>
      <c r="AP52" s="24">
        <f t="shared" si="7"/>
        <v>2.8618646091785904E-3</v>
      </c>
      <c r="AQ52" s="25">
        <f t="shared" si="8"/>
        <v>0.11604864131213487</v>
      </c>
      <c r="AR52" s="2">
        <f t="shared" si="16"/>
        <v>1</v>
      </c>
      <c r="AS52" s="2">
        <f t="shared" si="17"/>
        <v>0</v>
      </c>
      <c r="AT52" s="2">
        <f t="shared" si="18"/>
        <v>0</v>
      </c>
    </row>
    <row r="53" spans="2:46" x14ac:dyDescent="0.2">
      <c r="B53" s="2">
        <v>1</v>
      </c>
      <c r="C53" s="2" t="s">
        <v>75</v>
      </c>
      <c r="D53" s="3" t="s">
        <v>88</v>
      </c>
      <c r="E53" s="2" t="s">
        <v>89</v>
      </c>
      <c r="F53" s="2" t="s">
        <v>6</v>
      </c>
      <c r="G53" s="2" t="s">
        <v>7</v>
      </c>
      <c r="H53" s="2">
        <v>33</v>
      </c>
      <c r="I53" s="30">
        <v>27875</v>
      </c>
      <c r="J53" s="30">
        <v>27633</v>
      </c>
      <c r="K53" s="63">
        <v>544.89523399999996</v>
      </c>
      <c r="L53" s="2">
        <v>0.256851</v>
      </c>
      <c r="M53" s="67">
        <v>14351.762964953361</v>
      </c>
      <c r="N53" s="67">
        <v>9733923.9900000021</v>
      </c>
      <c r="O53" s="67">
        <v>1144577</v>
      </c>
      <c r="P53" s="70">
        <v>1103015</v>
      </c>
      <c r="Q53" s="63">
        <v>0</v>
      </c>
      <c r="R53" s="24">
        <f t="shared" si="9"/>
        <v>-3.631210482125713E-2</v>
      </c>
      <c r="S53" s="24">
        <f t="shared" si="0"/>
        <v>-4.2698093844474316E-3</v>
      </c>
      <c r="T53" s="65">
        <f t="shared" si="1"/>
        <v>39.916585242282778</v>
      </c>
      <c r="U53" s="67">
        <v>334899.99999999994</v>
      </c>
      <c r="V53" s="70">
        <v>365417</v>
      </c>
      <c r="W53" s="24">
        <f t="shared" si="2"/>
        <v>9.1122723200955713E-2</v>
      </c>
      <c r="X53" s="24">
        <f t="shared" si="3"/>
        <v>3.1351179679799464E-3</v>
      </c>
      <c r="Y53" s="63">
        <f t="shared" si="10"/>
        <v>12.014349775784751</v>
      </c>
      <c r="Z53" s="63">
        <f t="shared" si="11"/>
        <v>13.223935150001809</v>
      </c>
      <c r="AA53" s="24">
        <f t="shared" si="12"/>
        <v>0.100678</v>
      </c>
      <c r="AB53" s="63">
        <v>0</v>
      </c>
      <c r="AC53" s="69">
        <v>0</v>
      </c>
      <c r="AD53" s="67">
        <f t="shared" si="20"/>
        <v>1479477</v>
      </c>
      <c r="AE53" s="67">
        <f t="shared" si="21"/>
        <v>1468432</v>
      </c>
      <c r="AF53" s="65">
        <f t="shared" si="5"/>
        <v>53.140520392284586</v>
      </c>
      <c r="AG53" s="21" t="s">
        <v>2640</v>
      </c>
      <c r="AH53" s="67">
        <v>0</v>
      </c>
      <c r="AI53" s="70">
        <v>0</v>
      </c>
      <c r="AJ53" s="21" t="s">
        <v>2640</v>
      </c>
      <c r="AK53" s="67">
        <f t="shared" si="13"/>
        <v>1479477</v>
      </c>
      <c r="AL53" s="70">
        <f t="shared" si="14"/>
        <v>1468432</v>
      </c>
      <c r="AM53" s="65">
        <f t="shared" si="15"/>
        <v>53.140520392284586</v>
      </c>
      <c r="AN53" s="25">
        <f t="shared" si="19"/>
        <v>-7.4654759756319295E-3</v>
      </c>
      <c r="AO53" s="25">
        <f t="shared" si="6"/>
        <v>1.2267888821069217E-3</v>
      </c>
      <c r="AP53" s="24">
        <f t="shared" si="7"/>
        <v>-1.1346914164674915E-3</v>
      </c>
      <c r="AQ53" s="25">
        <f t="shared" si="8"/>
        <v>0.1508571467692342</v>
      </c>
      <c r="AR53" s="2">
        <f t="shared" si="16"/>
        <v>0</v>
      </c>
      <c r="AS53" s="2">
        <f t="shared" si="17"/>
        <v>1</v>
      </c>
      <c r="AT53" s="2">
        <f t="shared" si="18"/>
        <v>0</v>
      </c>
    </row>
    <row r="54" spans="2:46" x14ac:dyDescent="0.2">
      <c r="B54" s="2">
        <v>1</v>
      </c>
      <c r="C54" s="2" t="s">
        <v>75</v>
      </c>
      <c r="D54" s="3" t="s">
        <v>90</v>
      </c>
      <c r="E54" s="2" t="s">
        <v>91</v>
      </c>
      <c r="F54" s="2" t="s">
        <v>6</v>
      </c>
      <c r="G54" s="2" t="s">
        <v>7</v>
      </c>
      <c r="H54" s="2">
        <v>14</v>
      </c>
      <c r="I54" s="30">
        <v>9074</v>
      </c>
      <c r="J54" s="30">
        <v>9076</v>
      </c>
      <c r="K54" s="63">
        <v>287.90623599999998</v>
      </c>
      <c r="L54" s="2">
        <v>0.62118799999999996</v>
      </c>
      <c r="M54" s="67">
        <v>13495.982405370993</v>
      </c>
      <c r="N54" s="67">
        <v>5146302.8899999997</v>
      </c>
      <c r="O54" s="67">
        <v>179958</v>
      </c>
      <c r="P54" s="70">
        <v>173423</v>
      </c>
      <c r="Q54" s="63">
        <v>0</v>
      </c>
      <c r="R54" s="24">
        <f t="shared" si="9"/>
        <v>-3.6314028828948963E-2</v>
      </c>
      <c r="S54" s="24">
        <f t="shared" si="0"/>
        <v>-1.2698436410920229E-3</v>
      </c>
      <c r="T54" s="65">
        <f t="shared" si="1"/>
        <v>19.107866901718818</v>
      </c>
      <c r="U54" s="67">
        <v>382704</v>
      </c>
      <c r="V54" s="70">
        <v>382788</v>
      </c>
      <c r="W54" s="24">
        <f t="shared" si="2"/>
        <v>2.1949078138727707E-4</v>
      </c>
      <c r="X54" s="24">
        <f t="shared" si="3"/>
        <v>1.6322397222912E-5</v>
      </c>
      <c r="Y54" s="63">
        <f t="shared" si="10"/>
        <v>42.175887150099186</v>
      </c>
      <c r="Z54" s="63">
        <f t="shared" si="11"/>
        <v>42.175848391361832</v>
      </c>
      <c r="AA54" s="24">
        <f t="shared" si="12"/>
        <v>-9.9999999999999995E-7</v>
      </c>
      <c r="AB54" s="63">
        <v>0</v>
      </c>
      <c r="AC54" s="69">
        <v>0</v>
      </c>
      <c r="AD54" s="67">
        <f t="shared" si="20"/>
        <v>562662</v>
      </c>
      <c r="AE54" s="67">
        <f t="shared" si="21"/>
        <v>556211</v>
      </c>
      <c r="AF54" s="65">
        <f t="shared" si="5"/>
        <v>61.283715293080654</v>
      </c>
      <c r="AG54" s="21" t="s">
        <v>2640</v>
      </c>
      <c r="AH54" s="67">
        <v>0</v>
      </c>
      <c r="AI54" s="70">
        <v>0</v>
      </c>
      <c r="AJ54" s="21" t="s">
        <v>2640</v>
      </c>
      <c r="AK54" s="67">
        <f t="shared" si="13"/>
        <v>562662</v>
      </c>
      <c r="AL54" s="70">
        <f t="shared" si="14"/>
        <v>556211</v>
      </c>
      <c r="AM54" s="65">
        <f t="shared" si="15"/>
        <v>61.283715293080654</v>
      </c>
      <c r="AN54" s="25">
        <f t="shared" si="19"/>
        <v>-1.1465142483409222E-2</v>
      </c>
      <c r="AO54" s="25">
        <f t="shared" si="6"/>
        <v>-1.1682977401328176E-2</v>
      </c>
      <c r="AP54" s="24">
        <f t="shared" si="7"/>
        <v>-1.2535212438691109E-3</v>
      </c>
      <c r="AQ54" s="25">
        <f t="shared" si="8"/>
        <v>0.10807972478277508</v>
      </c>
      <c r="AR54" s="2">
        <f t="shared" si="16"/>
        <v>0</v>
      </c>
      <c r="AS54" s="2">
        <f t="shared" si="17"/>
        <v>1</v>
      </c>
      <c r="AT54" s="2">
        <f t="shared" si="18"/>
        <v>0</v>
      </c>
    </row>
    <row r="55" spans="2:46" x14ac:dyDescent="0.2">
      <c r="B55" s="2">
        <v>1</v>
      </c>
      <c r="C55" s="2" t="s">
        <v>75</v>
      </c>
      <c r="D55" s="3" t="s">
        <v>92</v>
      </c>
      <c r="E55" s="2" t="s">
        <v>93</v>
      </c>
      <c r="F55" s="2" t="s">
        <v>6</v>
      </c>
      <c r="G55" s="2" t="s">
        <v>7</v>
      </c>
      <c r="H55" s="2">
        <v>15</v>
      </c>
      <c r="I55" s="30">
        <v>8635</v>
      </c>
      <c r="J55" s="30">
        <v>8665</v>
      </c>
      <c r="K55" s="63">
        <v>210.60103899999999</v>
      </c>
      <c r="L55" s="2">
        <v>0.58473900000000001</v>
      </c>
      <c r="M55" s="67">
        <v>13635.817699349875</v>
      </c>
      <c r="N55" s="67">
        <v>3733623.8599999989</v>
      </c>
      <c r="O55" s="67">
        <v>145668</v>
      </c>
      <c r="P55" s="70">
        <v>140378</v>
      </c>
      <c r="Q55" s="63">
        <v>0</v>
      </c>
      <c r="R55" s="24">
        <f t="shared" si="9"/>
        <v>-3.6315457066754542E-2</v>
      </c>
      <c r="S55" s="24">
        <f t="shared" si="0"/>
        <v>-1.4168540266399523E-3</v>
      </c>
      <c r="T55" s="65">
        <f t="shared" si="1"/>
        <v>16.200577034045008</v>
      </c>
      <c r="U55" s="67">
        <v>333700.00000000006</v>
      </c>
      <c r="V55" s="70">
        <v>362377</v>
      </c>
      <c r="W55" s="24">
        <f t="shared" si="2"/>
        <v>8.5936469883128419E-2</v>
      </c>
      <c r="X55" s="24">
        <f t="shared" si="3"/>
        <v>7.6807415731481718E-3</v>
      </c>
      <c r="Y55" s="63">
        <f t="shared" si="10"/>
        <v>38.645049218297636</v>
      </c>
      <c r="Z55" s="63">
        <f t="shared" si="11"/>
        <v>41.820773225620314</v>
      </c>
      <c r="AA55" s="24">
        <f t="shared" si="12"/>
        <v>8.2177E-2</v>
      </c>
      <c r="AB55" s="63">
        <v>0</v>
      </c>
      <c r="AC55" s="69">
        <v>0</v>
      </c>
      <c r="AD55" s="67">
        <f t="shared" si="20"/>
        <v>479368.00000000006</v>
      </c>
      <c r="AE55" s="67">
        <f t="shared" si="21"/>
        <v>502755</v>
      </c>
      <c r="AF55" s="65">
        <f t="shared" si="5"/>
        <v>58.021350259665319</v>
      </c>
      <c r="AG55" s="21" t="s">
        <v>2640</v>
      </c>
      <c r="AH55" s="67">
        <v>0</v>
      </c>
      <c r="AI55" s="70">
        <v>0</v>
      </c>
      <c r="AJ55" s="21" t="s">
        <v>2640</v>
      </c>
      <c r="AK55" s="67">
        <f t="shared" si="13"/>
        <v>479368.00000000006</v>
      </c>
      <c r="AL55" s="70">
        <f t="shared" si="14"/>
        <v>502755</v>
      </c>
      <c r="AM55" s="65">
        <f t="shared" si="15"/>
        <v>58.021350259665319</v>
      </c>
      <c r="AN55" s="25">
        <f t="shared" si="19"/>
        <v>4.8787153084894987E-2</v>
      </c>
      <c r="AO55" s="25">
        <f t="shared" si="6"/>
        <v>4.5156037725108789E-2</v>
      </c>
      <c r="AP55" s="24">
        <f t="shared" si="7"/>
        <v>6.2638875465082199E-3</v>
      </c>
      <c r="AQ55" s="25">
        <f t="shared" si="8"/>
        <v>0.13465603897228151</v>
      </c>
      <c r="AR55" s="2">
        <f t="shared" si="16"/>
        <v>1</v>
      </c>
      <c r="AS55" s="2">
        <f t="shared" si="17"/>
        <v>0</v>
      </c>
      <c r="AT55" s="2">
        <f t="shared" si="18"/>
        <v>0</v>
      </c>
    </row>
    <row r="56" spans="2:46" x14ac:dyDescent="0.2">
      <c r="B56" s="2">
        <v>1</v>
      </c>
      <c r="C56" s="2" t="s">
        <v>75</v>
      </c>
      <c r="D56" s="3" t="s">
        <v>94</v>
      </c>
      <c r="E56" s="2" t="s">
        <v>95</v>
      </c>
      <c r="F56" s="2" t="s">
        <v>6</v>
      </c>
      <c r="G56" s="2" t="s">
        <v>7</v>
      </c>
      <c r="H56" s="2">
        <v>7</v>
      </c>
      <c r="I56" s="30">
        <v>5801</v>
      </c>
      <c r="J56" s="30">
        <v>5765</v>
      </c>
      <c r="K56" s="63">
        <v>289.806938</v>
      </c>
      <c r="L56" s="2">
        <v>0.31586500000000001</v>
      </c>
      <c r="M56" s="67">
        <v>14692.792205459769</v>
      </c>
      <c r="N56" s="67">
        <v>1942778.4600000004</v>
      </c>
      <c r="O56" s="67">
        <v>137281</v>
      </c>
      <c r="P56" s="70">
        <v>132296</v>
      </c>
      <c r="Q56" s="63">
        <v>0</v>
      </c>
      <c r="R56" s="24">
        <f t="shared" si="9"/>
        <v>-3.6312381174379516E-2</v>
      </c>
      <c r="S56" s="24">
        <f t="shared" si="0"/>
        <v>-2.5659127392219485E-3</v>
      </c>
      <c r="T56" s="65">
        <f t="shared" si="1"/>
        <v>22.948135299219427</v>
      </c>
      <c r="U56" s="67">
        <v>105741</v>
      </c>
      <c r="V56" s="70">
        <v>111849</v>
      </c>
      <c r="W56" s="24">
        <f t="shared" si="2"/>
        <v>5.7763781314721818E-2</v>
      </c>
      <c r="X56" s="24">
        <f t="shared" si="3"/>
        <v>3.143950854797926E-3</v>
      </c>
      <c r="Y56" s="63">
        <f t="shared" si="10"/>
        <v>18.228064126874678</v>
      </c>
      <c r="Z56" s="63">
        <f t="shared" si="11"/>
        <v>19.40138768430182</v>
      </c>
      <c r="AA56" s="24">
        <f t="shared" si="12"/>
        <v>6.4368999999999996E-2</v>
      </c>
      <c r="AB56" s="63">
        <v>0</v>
      </c>
      <c r="AC56" s="69">
        <v>0</v>
      </c>
      <c r="AD56" s="67">
        <f t="shared" si="20"/>
        <v>243022</v>
      </c>
      <c r="AE56" s="67">
        <f t="shared" si="21"/>
        <v>244145</v>
      </c>
      <c r="AF56" s="65">
        <f t="shared" si="5"/>
        <v>42.349522983521247</v>
      </c>
      <c r="AG56" s="21" t="s">
        <v>2640</v>
      </c>
      <c r="AH56" s="67">
        <v>0</v>
      </c>
      <c r="AI56" s="70">
        <v>0</v>
      </c>
      <c r="AJ56" s="21" t="s">
        <v>2640</v>
      </c>
      <c r="AK56" s="67">
        <f t="shared" si="13"/>
        <v>243022</v>
      </c>
      <c r="AL56" s="70">
        <f t="shared" si="14"/>
        <v>244145</v>
      </c>
      <c r="AM56" s="65">
        <f t="shared" si="15"/>
        <v>42.349522983521247</v>
      </c>
      <c r="AN56" s="25">
        <f t="shared" si="19"/>
        <v>4.6209808165515879E-3</v>
      </c>
      <c r="AO56" s="25">
        <f t="shared" si="6"/>
        <v>1.0894416256169048E-2</v>
      </c>
      <c r="AP56" s="24">
        <f t="shared" si="7"/>
        <v>5.7803811557597762E-4</v>
      </c>
      <c r="AQ56" s="25">
        <f t="shared" si="8"/>
        <v>0.12566795701451206</v>
      </c>
      <c r="AR56" s="2">
        <f t="shared" si="16"/>
        <v>1</v>
      </c>
      <c r="AS56" s="2">
        <f t="shared" si="17"/>
        <v>0</v>
      </c>
      <c r="AT56" s="2">
        <f t="shared" si="18"/>
        <v>0</v>
      </c>
    </row>
    <row r="57" spans="2:46" x14ac:dyDescent="0.2">
      <c r="B57" s="2">
        <v>1</v>
      </c>
      <c r="C57" s="2" t="s">
        <v>75</v>
      </c>
      <c r="D57" s="3" t="s">
        <v>96</v>
      </c>
      <c r="E57" s="2" t="s">
        <v>97</v>
      </c>
      <c r="F57" s="2" t="s">
        <v>6</v>
      </c>
      <c r="G57" s="2" t="s">
        <v>7</v>
      </c>
      <c r="H57" s="2">
        <v>14</v>
      </c>
      <c r="I57" s="30">
        <v>7936</v>
      </c>
      <c r="J57" s="30">
        <v>7924</v>
      </c>
      <c r="K57" s="63">
        <v>126.808178</v>
      </c>
      <c r="L57" s="2">
        <v>0.30963800000000002</v>
      </c>
      <c r="M57" s="67">
        <v>14358.270313757039</v>
      </c>
      <c r="N57" s="67">
        <v>1261935.5599999996</v>
      </c>
      <c r="O57" s="67">
        <v>42695</v>
      </c>
      <c r="P57" s="70">
        <v>41145</v>
      </c>
      <c r="Q57" s="63">
        <v>0</v>
      </c>
      <c r="R57" s="24">
        <f t="shared" si="9"/>
        <v>-3.6304016863801358E-2</v>
      </c>
      <c r="S57" s="24">
        <f t="shared" si="0"/>
        <v>-1.2282719095418791E-3</v>
      </c>
      <c r="T57" s="65">
        <f t="shared" si="1"/>
        <v>5.1924533064109033</v>
      </c>
      <c r="U57" s="67">
        <v>199669</v>
      </c>
      <c r="V57" s="70">
        <v>222412</v>
      </c>
      <c r="W57" s="24">
        <f t="shared" si="2"/>
        <v>0.11390351030956225</v>
      </c>
      <c r="X57" s="24">
        <f t="shared" si="3"/>
        <v>1.8022314863684486E-2</v>
      </c>
      <c r="Y57" s="63">
        <f t="shared" si="10"/>
        <v>25.159904233870968</v>
      </c>
      <c r="Z57" s="63">
        <f t="shared" si="11"/>
        <v>28.068147400302877</v>
      </c>
      <c r="AA57" s="24">
        <f t="shared" si="12"/>
        <v>0.11559</v>
      </c>
      <c r="AB57" s="63">
        <v>0</v>
      </c>
      <c r="AC57" s="69">
        <v>0</v>
      </c>
      <c r="AD57" s="67">
        <f t="shared" si="20"/>
        <v>242364</v>
      </c>
      <c r="AE57" s="67">
        <f t="shared" si="21"/>
        <v>263557</v>
      </c>
      <c r="AF57" s="65">
        <f t="shared" si="5"/>
        <v>33.260600706713781</v>
      </c>
      <c r="AG57" s="21" t="s">
        <v>2640</v>
      </c>
      <c r="AH57" s="67">
        <v>0</v>
      </c>
      <c r="AI57" s="70">
        <v>0</v>
      </c>
      <c r="AJ57" s="21" t="s">
        <v>2640</v>
      </c>
      <c r="AK57" s="67">
        <f t="shared" si="13"/>
        <v>242364</v>
      </c>
      <c r="AL57" s="70">
        <f t="shared" si="14"/>
        <v>263557</v>
      </c>
      <c r="AM57" s="65">
        <f t="shared" si="15"/>
        <v>33.260600706713781</v>
      </c>
      <c r="AN57" s="25">
        <f t="shared" si="19"/>
        <v>8.744285454935552E-2</v>
      </c>
      <c r="AO57" s="25">
        <f t="shared" si="6"/>
        <v>8.9089663516366269E-2</v>
      </c>
      <c r="AP57" s="24">
        <f t="shared" si="7"/>
        <v>1.6794042954142607E-2</v>
      </c>
      <c r="AQ57" s="25">
        <f t="shared" si="8"/>
        <v>0.20885139333105099</v>
      </c>
      <c r="AR57" s="2">
        <f t="shared" si="16"/>
        <v>1</v>
      </c>
      <c r="AS57" s="2">
        <f t="shared" si="17"/>
        <v>0</v>
      </c>
      <c r="AT57" s="2">
        <f t="shared" si="18"/>
        <v>0</v>
      </c>
    </row>
    <row r="58" spans="2:46" x14ac:dyDescent="0.2">
      <c r="B58" s="2">
        <v>1</v>
      </c>
      <c r="C58" s="2" t="s">
        <v>98</v>
      </c>
      <c r="D58" s="3" t="s">
        <v>99</v>
      </c>
      <c r="E58" s="2" t="s">
        <v>100</v>
      </c>
      <c r="F58" s="2" t="s">
        <v>14</v>
      </c>
      <c r="G58" s="2" t="s">
        <v>7</v>
      </c>
      <c r="H58" s="2">
        <v>25</v>
      </c>
      <c r="I58" s="30">
        <v>71560</v>
      </c>
      <c r="J58" s="30">
        <v>71702</v>
      </c>
      <c r="K58" s="63">
        <v>556.82520699999998</v>
      </c>
      <c r="L58" s="2">
        <v>0.40860000000000002</v>
      </c>
      <c r="M58" s="67">
        <v>18347.430128490505</v>
      </c>
      <c r="N58" s="67">
        <v>46298584.480000019</v>
      </c>
      <c r="O58" s="67">
        <v>3239719</v>
      </c>
      <c r="P58" s="70">
        <v>3122077</v>
      </c>
      <c r="Q58" s="63">
        <v>0</v>
      </c>
      <c r="R58" s="24">
        <f t="shared" si="9"/>
        <v>-3.6312408576175903E-2</v>
      </c>
      <c r="S58" s="24">
        <f t="shared" si="0"/>
        <v>-2.5409416145501982E-3</v>
      </c>
      <c r="T58" s="65">
        <f t="shared" si="1"/>
        <v>43.542397701598283</v>
      </c>
      <c r="U58" s="67">
        <v>908602.99999999988</v>
      </c>
      <c r="V58" s="70">
        <v>1092487</v>
      </c>
      <c r="W58" s="24">
        <f t="shared" si="2"/>
        <v>0.20238101789230289</v>
      </c>
      <c r="X58" s="24">
        <f t="shared" si="3"/>
        <v>3.9716980997428547E-3</v>
      </c>
      <c r="Y58" s="63">
        <f t="shared" si="10"/>
        <v>12.697079373951928</v>
      </c>
      <c r="Z58" s="63">
        <f t="shared" si="11"/>
        <v>15.236492705921732</v>
      </c>
      <c r="AA58" s="24">
        <f t="shared" si="12"/>
        <v>0.2</v>
      </c>
      <c r="AB58" s="63">
        <v>0</v>
      </c>
      <c r="AC58" s="69">
        <v>0</v>
      </c>
      <c r="AD58" s="67">
        <f t="shared" si="20"/>
        <v>4148322</v>
      </c>
      <c r="AE58" s="67">
        <f t="shared" si="21"/>
        <v>4214564</v>
      </c>
      <c r="AF58" s="65">
        <f t="shared" si="5"/>
        <v>58.778890407520016</v>
      </c>
      <c r="AG58" s="21" t="s">
        <v>2640</v>
      </c>
      <c r="AH58" s="67">
        <v>0</v>
      </c>
      <c r="AI58" s="70">
        <v>0</v>
      </c>
      <c r="AJ58" s="21" t="s">
        <v>2640</v>
      </c>
      <c r="AK58" s="67">
        <f t="shared" si="13"/>
        <v>4148322</v>
      </c>
      <c r="AL58" s="70">
        <f t="shared" si="14"/>
        <v>4214564</v>
      </c>
      <c r="AM58" s="65">
        <f t="shared" si="15"/>
        <v>58.778890407520016</v>
      </c>
      <c r="AN58" s="25">
        <f t="shared" si="19"/>
        <v>1.5968384325035521E-2</v>
      </c>
      <c r="AO58" s="25">
        <f t="shared" si="6"/>
        <v>1.3956341277782336E-2</v>
      </c>
      <c r="AP58" s="24">
        <f t="shared" si="7"/>
        <v>1.4307564851926543E-3</v>
      </c>
      <c r="AQ58" s="25">
        <f t="shared" si="8"/>
        <v>9.1030083259253852E-2</v>
      </c>
      <c r="AR58" s="2">
        <f t="shared" si="16"/>
        <v>1</v>
      </c>
      <c r="AS58" s="2">
        <f t="shared" si="17"/>
        <v>0</v>
      </c>
      <c r="AT58" s="2">
        <f t="shared" si="18"/>
        <v>0</v>
      </c>
    </row>
    <row r="59" spans="2:46" x14ac:dyDescent="0.2">
      <c r="B59" s="2">
        <v>1</v>
      </c>
      <c r="C59" s="2" t="s">
        <v>98</v>
      </c>
      <c r="D59" s="3" t="s">
        <v>101</v>
      </c>
      <c r="E59" s="2" t="s">
        <v>102</v>
      </c>
      <c r="F59" s="2" t="s">
        <v>14</v>
      </c>
      <c r="G59" s="2" t="s">
        <v>7</v>
      </c>
      <c r="H59" s="2">
        <v>46</v>
      </c>
      <c r="I59" s="30">
        <v>56216</v>
      </c>
      <c r="J59" s="30">
        <v>56814</v>
      </c>
      <c r="K59" s="63">
        <v>411.27401700000001</v>
      </c>
      <c r="L59" s="2">
        <v>0.42080400000000001</v>
      </c>
      <c r="M59" s="67">
        <v>15003.976125633635</v>
      </c>
      <c r="N59" s="67">
        <v>38269477.970000021</v>
      </c>
      <c r="O59" s="67">
        <v>2627116</v>
      </c>
      <c r="P59" s="70">
        <v>2531719</v>
      </c>
      <c r="Q59" s="63">
        <v>0</v>
      </c>
      <c r="R59" s="24">
        <f t="shared" si="9"/>
        <v>-3.6312442998329697E-2</v>
      </c>
      <c r="S59" s="24">
        <f t="shared" si="0"/>
        <v>-2.4927698275576961E-3</v>
      </c>
      <c r="T59" s="65">
        <f t="shared" si="1"/>
        <v>44.561534128911887</v>
      </c>
      <c r="U59" s="67">
        <v>1290790</v>
      </c>
      <c r="V59" s="70">
        <v>1413291</v>
      </c>
      <c r="W59" s="24">
        <f t="shared" si="2"/>
        <v>9.4903896063651016E-2</v>
      </c>
      <c r="X59" s="24">
        <f t="shared" si="3"/>
        <v>3.2010104787954059E-3</v>
      </c>
      <c r="Y59" s="63">
        <f t="shared" si="10"/>
        <v>22.961256581756082</v>
      </c>
      <c r="Z59" s="63">
        <f t="shared" si="11"/>
        <v>24.875752455380717</v>
      </c>
      <c r="AA59" s="24">
        <f t="shared" si="12"/>
        <v>8.3378999999999995E-2</v>
      </c>
      <c r="AB59" s="63">
        <v>0</v>
      </c>
      <c r="AC59" s="69">
        <v>0</v>
      </c>
      <c r="AD59" s="67">
        <f t="shared" si="20"/>
        <v>3917906</v>
      </c>
      <c r="AE59" s="67">
        <f t="shared" si="21"/>
        <v>3945010</v>
      </c>
      <c r="AF59" s="65">
        <f t="shared" si="5"/>
        <v>69.437286584292607</v>
      </c>
      <c r="AG59" s="21" t="s">
        <v>2640</v>
      </c>
      <c r="AH59" s="67">
        <v>0</v>
      </c>
      <c r="AI59" s="70">
        <v>0</v>
      </c>
      <c r="AJ59" s="21" t="s">
        <v>2640</v>
      </c>
      <c r="AK59" s="67">
        <f t="shared" si="13"/>
        <v>3917906</v>
      </c>
      <c r="AL59" s="70">
        <f t="shared" si="14"/>
        <v>3945010</v>
      </c>
      <c r="AM59" s="65">
        <f t="shared" si="15"/>
        <v>69.437286584292607</v>
      </c>
      <c r="AN59" s="25">
        <f t="shared" si="19"/>
        <v>6.9179811868891189E-3</v>
      </c>
      <c r="AO59" s="25">
        <f t="shared" si="6"/>
        <v>-3.6804092230408036E-3</v>
      </c>
      <c r="AP59" s="24">
        <f t="shared" si="7"/>
        <v>7.0824065123770976E-4</v>
      </c>
      <c r="AQ59" s="25">
        <f t="shared" si="8"/>
        <v>0.10308502256269469</v>
      </c>
      <c r="AR59" s="2">
        <f t="shared" si="16"/>
        <v>1</v>
      </c>
      <c r="AS59" s="2">
        <f t="shared" si="17"/>
        <v>0</v>
      </c>
      <c r="AT59" s="2">
        <f t="shared" si="18"/>
        <v>0</v>
      </c>
    </row>
    <row r="60" spans="2:46" x14ac:dyDescent="0.2">
      <c r="B60" s="2">
        <v>1</v>
      </c>
      <c r="C60" s="2" t="s">
        <v>98</v>
      </c>
      <c r="D60" s="3" t="s">
        <v>103</v>
      </c>
      <c r="E60" s="2" t="s">
        <v>104</v>
      </c>
      <c r="F60" s="2" t="s">
        <v>6</v>
      </c>
      <c r="G60" s="2" t="s">
        <v>7</v>
      </c>
      <c r="H60" s="2">
        <v>41</v>
      </c>
      <c r="I60" s="30">
        <v>23408</v>
      </c>
      <c r="J60" s="30">
        <v>23530</v>
      </c>
      <c r="K60" s="63">
        <v>308.24398600000001</v>
      </c>
      <c r="L60" s="2">
        <v>0.41032999999999997</v>
      </c>
      <c r="M60" s="67">
        <v>13851.022468055913</v>
      </c>
      <c r="N60" s="67">
        <v>10354028.940000001</v>
      </c>
      <c r="O60" s="67">
        <v>333707</v>
      </c>
      <c r="P60" s="70">
        <v>321589</v>
      </c>
      <c r="Q60" s="63">
        <v>0</v>
      </c>
      <c r="R60" s="24">
        <f t="shared" si="9"/>
        <v>-3.6313292798772601E-2</v>
      </c>
      <c r="S60" s="24">
        <f t="shared" si="0"/>
        <v>-1.1703656683038012E-3</v>
      </c>
      <c r="T60" s="65">
        <f t="shared" si="1"/>
        <v>13.667190820229495</v>
      </c>
      <c r="U60" s="67">
        <v>357911.99999999977</v>
      </c>
      <c r="V60" s="70">
        <v>431733</v>
      </c>
      <c r="W60" s="24">
        <f t="shared" si="2"/>
        <v>0.20625461007175017</v>
      </c>
      <c r="X60" s="24">
        <f t="shared" si="3"/>
        <v>7.1296883974133673E-3</v>
      </c>
      <c r="Y60" s="63">
        <f t="shared" si="10"/>
        <v>15.290157211209833</v>
      </c>
      <c r="Z60" s="63">
        <f t="shared" si="11"/>
        <v>18.348193795155122</v>
      </c>
      <c r="AA60" s="24">
        <f t="shared" si="12"/>
        <v>0.2</v>
      </c>
      <c r="AB60" s="63">
        <v>0</v>
      </c>
      <c r="AC60" s="69">
        <v>0</v>
      </c>
      <c r="AD60" s="67">
        <f t="shared" si="20"/>
        <v>691618.99999999977</v>
      </c>
      <c r="AE60" s="67">
        <f t="shared" si="21"/>
        <v>753322</v>
      </c>
      <c r="AF60" s="65">
        <f t="shared" si="5"/>
        <v>32.015384615384619</v>
      </c>
      <c r="AG60" s="21" t="s">
        <v>2640</v>
      </c>
      <c r="AH60" s="67">
        <v>0</v>
      </c>
      <c r="AI60" s="70">
        <v>0</v>
      </c>
      <c r="AJ60" s="21" t="s">
        <v>2640</v>
      </c>
      <c r="AK60" s="67">
        <f t="shared" si="13"/>
        <v>691618.99999999977</v>
      </c>
      <c r="AL60" s="70">
        <f t="shared" si="14"/>
        <v>753322</v>
      </c>
      <c r="AM60" s="65">
        <f t="shared" si="15"/>
        <v>32.015384615384619</v>
      </c>
      <c r="AN60" s="25">
        <f t="shared" si="19"/>
        <v>8.9215304958366173E-2</v>
      </c>
      <c r="AO60" s="25">
        <f t="shared" si="6"/>
        <v>8.3567864788161472E-2</v>
      </c>
      <c r="AP60" s="24">
        <f t="shared" si="7"/>
        <v>5.9593227291095657E-3</v>
      </c>
      <c r="AQ60" s="25">
        <f t="shared" si="8"/>
        <v>7.2756412442478643E-2</v>
      </c>
      <c r="AR60" s="2">
        <f t="shared" si="16"/>
        <v>1</v>
      </c>
      <c r="AS60" s="2">
        <f t="shared" si="17"/>
        <v>0</v>
      </c>
      <c r="AT60" s="2">
        <f t="shared" si="18"/>
        <v>0</v>
      </c>
    </row>
    <row r="61" spans="2:46" x14ac:dyDescent="0.2">
      <c r="B61" s="2">
        <v>1</v>
      </c>
      <c r="C61" s="2" t="s">
        <v>98</v>
      </c>
      <c r="D61" s="3" t="s">
        <v>105</v>
      </c>
      <c r="E61" s="2" t="s">
        <v>106</v>
      </c>
      <c r="F61" s="2" t="s">
        <v>6</v>
      </c>
      <c r="G61" s="2" t="s">
        <v>7</v>
      </c>
      <c r="H61" s="2">
        <v>60</v>
      </c>
      <c r="I61" s="30">
        <v>29831</v>
      </c>
      <c r="J61" s="30">
        <v>30009</v>
      </c>
      <c r="K61" s="63">
        <v>520.258556</v>
      </c>
      <c r="L61" s="2">
        <v>0.31479800000000002</v>
      </c>
      <c r="M61" s="67">
        <v>14435.66842467324</v>
      </c>
      <c r="N61" s="67">
        <v>9684644.3499999922</v>
      </c>
      <c r="O61" s="67">
        <v>709974</v>
      </c>
      <c r="P61" s="70">
        <v>684193</v>
      </c>
      <c r="Q61" s="63">
        <v>0</v>
      </c>
      <c r="R61" s="24">
        <f t="shared" si="9"/>
        <v>-3.63125973627203E-2</v>
      </c>
      <c r="S61" s="24">
        <f t="shared" si="0"/>
        <v>-2.6620492264127407E-3</v>
      </c>
      <c r="T61" s="65">
        <f t="shared" si="1"/>
        <v>22.799593455296744</v>
      </c>
      <c r="U61" s="67">
        <v>447580</v>
      </c>
      <c r="V61" s="70">
        <v>490451</v>
      </c>
      <c r="W61" s="24">
        <f t="shared" si="2"/>
        <v>9.5783993922874178E-2</v>
      </c>
      <c r="X61" s="24">
        <f t="shared" si="3"/>
        <v>4.4266984362724728E-3</v>
      </c>
      <c r="Y61" s="63">
        <f t="shared" si="10"/>
        <v>15.003855050115652</v>
      </c>
      <c r="Z61" s="63">
        <f t="shared" si="11"/>
        <v>16.343463627578394</v>
      </c>
      <c r="AA61" s="24">
        <f t="shared" si="12"/>
        <v>8.9284000000000002E-2</v>
      </c>
      <c r="AB61" s="63">
        <v>0</v>
      </c>
      <c r="AC61" s="69">
        <v>0</v>
      </c>
      <c r="AD61" s="67">
        <f t="shared" si="20"/>
        <v>1157554</v>
      </c>
      <c r="AE61" s="67">
        <f t="shared" si="21"/>
        <v>1174644</v>
      </c>
      <c r="AF61" s="65">
        <f t="shared" si="5"/>
        <v>39.143057082875139</v>
      </c>
      <c r="AG61" s="21" t="s">
        <v>2640</v>
      </c>
      <c r="AH61" s="67">
        <v>0</v>
      </c>
      <c r="AI61" s="70">
        <v>0</v>
      </c>
      <c r="AJ61" s="21" t="s">
        <v>2640</v>
      </c>
      <c r="AK61" s="67">
        <f t="shared" si="13"/>
        <v>1157554</v>
      </c>
      <c r="AL61" s="70">
        <f t="shared" si="14"/>
        <v>1174644</v>
      </c>
      <c r="AM61" s="65">
        <f t="shared" si="15"/>
        <v>39.143057082875139</v>
      </c>
      <c r="AN61" s="25">
        <f t="shared" si="19"/>
        <v>1.476389006473996E-2</v>
      </c>
      <c r="AO61" s="25">
        <f t="shared" si="6"/>
        <v>8.7447633883588338E-3</v>
      </c>
      <c r="AP61" s="24">
        <f t="shared" si="7"/>
        <v>1.7646492098597317E-3</v>
      </c>
      <c r="AQ61" s="25">
        <f t="shared" si="8"/>
        <v>0.12128932747024426</v>
      </c>
      <c r="AR61" s="2">
        <f t="shared" si="16"/>
        <v>1</v>
      </c>
      <c r="AS61" s="2">
        <f t="shared" si="17"/>
        <v>0</v>
      </c>
      <c r="AT61" s="2">
        <f t="shared" si="18"/>
        <v>0</v>
      </c>
    </row>
    <row r="62" spans="2:46" x14ac:dyDescent="0.2">
      <c r="B62" s="2">
        <v>1</v>
      </c>
      <c r="C62" s="2" t="s">
        <v>98</v>
      </c>
      <c r="D62" s="3" t="s">
        <v>107</v>
      </c>
      <c r="E62" s="2" t="s">
        <v>108</v>
      </c>
      <c r="F62" s="2" t="s">
        <v>6</v>
      </c>
      <c r="G62" s="2" t="s">
        <v>7</v>
      </c>
      <c r="H62" s="2">
        <v>21</v>
      </c>
      <c r="I62" s="30">
        <v>11900</v>
      </c>
      <c r="J62" s="30">
        <v>11973</v>
      </c>
      <c r="K62" s="63">
        <v>290.30393400000003</v>
      </c>
      <c r="L62" s="2">
        <v>0.52565799999999996</v>
      </c>
      <c r="M62" s="67">
        <v>16248.140817523959</v>
      </c>
      <c r="N62" s="67">
        <v>4942375.0800000019</v>
      </c>
      <c r="O62" s="67">
        <v>97246</v>
      </c>
      <c r="P62" s="70">
        <v>93715</v>
      </c>
      <c r="Q62" s="63">
        <v>0</v>
      </c>
      <c r="R62" s="24">
        <f t="shared" si="9"/>
        <v>-3.6309976759969609E-2</v>
      </c>
      <c r="S62" s="24">
        <f t="shared" si="0"/>
        <v>-7.1443383855844436E-4</v>
      </c>
      <c r="T62" s="65">
        <f t="shared" si="1"/>
        <v>7.8271945210055955</v>
      </c>
      <c r="U62" s="67">
        <v>354694.00000000006</v>
      </c>
      <c r="V62" s="70">
        <v>373163</v>
      </c>
      <c r="W62" s="24">
        <f t="shared" si="2"/>
        <v>5.207023518864129E-2</v>
      </c>
      <c r="X62" s="24">
        <f t="shared" si="3"/>
        <v>3.7368673362605121E-3</v>
      </c>
      <c r="Y62" s="63">
        <f t="shared" si="10"/>
        <v>29.806218487394961</v>
      </c>
      <c r="Z62" s="63">
        <f t="shared" si="11"/>
        <v>31.167042512319384</v>
      </c>
      <c r="AA62" s="24">
        <f t="shared" si="12"/>
        <v>4.5656000000000002E-2</v>
      </c>
      <c r="AB62" s="63">
        <v>0</v>
      </c>
      <c r="AC62" s="69">
        <v>0</v>
      </c>
      <c r="AD62" s="67">
        <f t="shared" si="20"/>
        <v>451940.00000000006</v>
      </c>
      <c r="AE62" s="67">
        <f t="shared" si="21"/>
        <v>466878</v>
      </c>
      <c r="AF62" s="65">
        <f t="shared" si="5"/>
        <v>38.994237033324978</v>
      </c>
      <c r="AG62" s="21" t="s">
        <v>2640</v>
      </c>
      <c r="AH62" s="67">
        <v>0</v>
      </c>
      <c r="AI62" s="70">
        <v>0</v>
      </c>
      <c r="AJ62" s="21" t="s">
        <v>2640</v>
      </c>
      <c r="AK62" s="67">
        <f t="shared" si="13"/>
        <v>451940.00000000006</v>
      </c>
      <c r="AL62" s="70">
        <f t="shared" si="14"/>
        <v>466878</v>
      </c>
      <c r="AM62" s="65">
        <f t="shared" si="15"/>
        <v>38.994237033324978</v>
      </c>
      <c r="AN62" s="25">
        <f t="shared" si="19"/>
        <v>3.3053060140726509E-2</v>
      </c>
      <c r="AO62" s="25">
        <f t="shared" si="6"/>
        <v>2.6754482224559117E-2</v>
      </c>
      <c r="AP62" s="24">
        <f t="shared" si="7"/>
        <v>3.0224334977020676E-3</v>
      </c>
      <c r="AQ62" s="25">
        <f t="shared" si="8"/>
        <v>9.4464299540778646E-2</v>
      </c>
      <c r="AR62" s="2">
        <f t="shared" si="16"/>
        <v>1</v>
      </c>
      <c r="AS62" s="2">
        <f t="shared" si="17"/>
        <v>0</v>
      </c>
      <c r="AT62" s="2">
        <f t="shared" si="18"/>
        <v>0</v>
      </c>
    </row>
    <row r="63" spans="2:46" x14ac:dyDescent="0.2">
      <c r="B63" s="2">
        <v>1</v>
      </c>
      <c r="C63" s="2" t="s">
        <v>98</v>
      </c>
      <c r="D63" s="3" t="s">
        <v>109</v>
      </c>
      <c r="E63" s="2" t="s">
        <v>110</v>
      </c>
      <c r="F63" s="2" t="s">
        <v>6</v>
      </c>
      <c r="G63" s="2" t="s">
        <v>7</v>
      </c>
      <c r="H63" s="2">
        <v>14</v>
      </c>
      <c r="I63" s="30">
        <v>6027</v>
      </c>
      <c r="J63" s="30">
        <v>6105</v>
      </c>
      <c r="K63" s="63">
        <v>317.28943500000003</v>
      </c>
      <c r="L63" s="2">
        <v>0.32238899999999998</v>
      </c>
      <c r="M63" s="67">
        <v>15980.290971100341</v>
      </c>
      <c r="N63" s="67">
        <v>1898122.1299999997</v>
      </c>
      <c r="O63" s="67">
        <v>0</v>
      </c>
      <c r="P63" s="70">
        <v>0</v>
      </c>
      <c r="Q63" s="63">
        <v>0</v>
      </c>
      <c r="R63" s="24">
        <f t="shared" si="9"/>
        <v>0</v>
      </c>
      <c r="S63" s="24">
        <f t="shared" si="0"/>
        <v>0</v>
      </c>
      <c r="T63" s="65">
        <f t="shared" si="1"/>
        <v>0</v>
      </c>
      <c r="U63" s="67">
        <v>104883.99999999997</v>
      </c>
      <c r="V63" s="70">
        <v>113616</v>
      </c>
      <c r="W63" s="24">
        <f t="shared" si="2"/>
        <v>8.325388047748028E-2</v>
      </c>
      <c r="X63" s="24">
        <f t="shared" si="3"/>
        <v>4.6003362281014188E-3</v>
      </c>
      <c r="Y63" s="63">
        <f t="shared" si="10"/>
        <v>17.402356064376967</v>
      </c>
      <c r="Z63" s="63">
        <f t="shared" si="11"/>
        <v>18.610319410319409</v>
      </c>
      <c r="AA63" s="24">
        <f t="shared" si="12"/>
        <v>6.9414000000000003E-2</v>
      </c>
      <c r="AB63" s="63">
        <v>0</v>
      </c>
      <c r="AC63" s="69">
        <v>0</v>
      </c>
      <c r="AD63" s="67">
        <f t="shared" si="20"/>
        <v>104883.99999999997</v>
      </c>
      <c r="AE63" s="67">
        <f t="shared" si="21"/>
        <v>113616</v>
      </c>
      <c r="AF63" s="65">
        <f t="shared" si="5"/>
        <v>18.610319410319409</v>
      </c>
      <c r="AG63" s="21" t="s">
        <v>2640</v>
      </c>
      <c r="AH63" s="67">
        <v>0</v>
      </c>
      <c r="AI63" s="70">
        <v>0</v>
      </c>
      <c r="AJ63" s="21" t="s">
        <v>2640</v>
      </c>
      <c r="AK63" s="67">
        <f t="shared" si="13"/>
        <v>104883.99999999997</v>
      </c>
      <c r="AL63" s="70">
        <f t="shared" si="14"/>
        <v>113616</v>
      </c>
      <c r="AM63" s="65">
        <f t="shared" si="15"/>
        <v>18.610319410319409</v>
      </c>
      <c r="AN63" s="25">
        <f t="shared" si="19"/>
        <v>8.3253880477480183E-2</v>
      </c>
      <c r="AO63" s="25">
        <f t="shared" si="6"/>
        <v>6.9413781758848936E-2</v>
      </c>
      <c r="AP63" s="24">
        <f t="shared" si="7"/>
        <v>4.6003362281014188E-3</v>
      </c>
      <c r="AQ63" s="25">
        <f t="shared" si="8"/>
        <v>5.985705461428871E-2</v>
      </c>
      <c r="AR63" s="2">
        <f t="shared" si="16"/>
        <v>1</v>
      </c>
      <c r="AS63" s="2">
        <f t="shared" si="17"/>
        <v>0</v>
      </c>
      <c r="AT63" s="2">
        <f t="shared" si="18"/>
        <v>0</v>
      </c>
    </row>
    <row r="64" spans="2:46" x14ac:dyDescent="0.2">
      <c r="B64" s="2">
        <v>1</v>
      </c>
      <c r="C64" s="2" t="s">
        <v>98</v>
      </c>
      <c r="D64" s="3" t="s">
        <v>111</v>
      </c>
      <c r="E64" s="2" t="s">
        <v>112</v>
      </c>
      <c r="F64" s="2" t="s">
        <v>6</v>
      </c>
      <c r="G64" s="2" t="s">
        <v>7</v>
      </c>
      <c r="H64" s="2">
        <v>13</v>
      </c>
      <c r="I64" s="30">
        <v>18002</v>
      </c>
      <c r="J64" s="30">
        <v>18115</v>
      </c>
      <c r="K64" s="63">
        <v>307.79166400000003</v>
      </c>
      <c r="L64" s="2">
        <v>0.54198400000000002</v>
      </c>
      <c r="M64" s="67">
        <v>16933.513711613799</v>
      </c>
      <c r="N64" s="67">
        <v>12473413.719999999</v>
      </c>
      <c r="O64" s="67">
        <v>173903</v>
      </c>
      <c r="P64" s="70">
        <v>167588</v>
      </c>
      <c r="Q64" s="63">
        <v>0</v>
      </c>
      <c r="R64" s="24">
        <f t="shared" si="9"/>
        <v>-3.6313347095794812E-2</v>
      </c>
      <c r="S64" s="24">
        <f t="shared" si="0"/>
        <v>-5.0627680134384258E-4</v>
      </c>
      <c r="T64" s="65">
        <f t="shared" si="1"/>
        <v>9.2513386696108206</v>
      </c>
      <c r="U64" s="67">
        <v>531417</v>
      </c>
      <c r="V64" s="70">
        <v>561828</v>
      </c>
      <c r="W64" s="24">
        <f t="shared" si="2"/>
        <v>5.7226246055357644E-2</v>
      </c>
      <c r="X64" s="24">
        <f t="shared" si="3"/>
        <v>2.4380655274216304E-3</v>
      </c>
      <c r="Y64" s="63">
        <f t="shared" si="10"/>
        <v>29.519886679257858</v>
      </c>
      <c r="Z64" s="63">
        <f t="shared" si="11"/>
        <v>31.014518354954458</v>
      </c>
      <c r="AA64" s="24">
        <f t="shared" si="12"/>
        <v>5.0631000000000002E-2</v>
      </c>
      <c r="AB64" s="63">
        <v>0</v>
      </c>
      <c r="AC64" s="69">
        <v>0</v>
      </c>
      <c r="AD64" s="67">
        <f t="shared" si="20"/>
        <v>705320</v>
      </c>
      <c r="AE64" s="67">
        <f t="shared" si="21"/>
        <v>729416</v>
      </c>
      <c r="AF64" s="65">
        <f t="shared" si="5"/>
        <v>40.265857024565278</v>
      </c>
      <c r="AG64" s="21" t="s">
        <v>2640</v>
      </c>
      <c r="AH64" s="67">
        <v>0</v>
      </c>
      <c r="AI64" s="70">
        <v>0</v>
      </c>
      <c r="AJ64" s="21" t="s">
        <v>2640</v>
      </c>
      <c r="AK64" s="67">
        <f t="shared" si="13"/>
        <v>705320</v>
      </c>
      <c r="AL64" s="70">
        <f t="shared" si="14"/>
        <v>729416</v>
      </c>
      <c r="AM64" s="65">
        <f t="shared" si="15"/>
        <v>40.265857024565278</v>
      </c>
      <c r="AN64" s="25">
        <f t="shared" si="19"/>
        <v>3.4163216695967787E-2</v>
      </c>
      <c r="AO64" s="25">
        <f t="shared" si="6"/>
        <v>2.7712184761844449E-2</v>
      </c>
      <c r="AP64" s="24">
        <f t="shared" si="7"/>
        <v>1.931788726077788E-3</v>
      </c>
      <c r="AQ64" s="25">
        <f t="shared" si="8"/>
        <v>5.8477656267461646E-2</v>
      </c>
      <c r="AR64" s="2">
        <f t="shared" si="16"/>
        <v>1</v>
      </c>
      <c r="AS64" s="2">
        <f t="shared" si="17"/>
        <v>0</v>
      </c>
      <c r="AT64" s="2">
        <f t="shared" si="18"/>
        <v>0</v>
      </c>
    </row>
    <row r="65" spans="2:46" x14ac:dyDescent="0.2">
      <c r="B65" s="2">
        <v>1</v>
      </c>
      <c r="C65" s="2" t="s">
        <v>98</v>
      </c>
      <c r="D65" s="3" t="s">
        <v>113</v>
      </c>
      <c r="E65" s="2" t="s">
        <v>114</v>
      </c>
      <c r="F65" s="2" t="s">
        <v>6</v>
      </c>
      <c r="G65" s="2" t="s">
        <v>7</v>
      </c>
      <c r="H65" s="2">
        <v>13</v>
      </c>
      <c r="I65" s="30">
        <v>11682</v>
      </c>
      <c r="J65" s="30">
        <v>11660</v>
      </c>
      <c r="K65" s="63">
        <v>278.03027400000002</v>
      </c>
      <c r="L65" s="2">
        <v>0.37853100000000001</v>
      </c>
      <c r="M65" s="67">
        <v>16116.138316656858</v>
      </c>
      <c r="N65" s="67">
        <v>5854194.1299999999</v>
      </c>
      <c r="O65" s="67">
        <v>214466</v>
      </c>
      <c r="P65" s="70">
        <v>206678</v>
      </c>
      <c r="Q65" s="63">
        <v>0</v>
      </c>
      <c r="R65" s="24">
        <f t="shared" si="9"/>
        <v>-3.6313448285509087E-2</v>
      </c>
      <c r="S65" s="24">
        <f t="shared" si="0"/>
        <v>-1.3303282786763342E-3</v>
      </c>
      <c r="T65" s="65">
        <f t="shared" si="1"/>
        <v>17.725385934819897</v>
      </c>
      <c r="U65" s="67">
        <v>252285</v>
      </c>
      <c r="V65" s="70">
        <v>266754</v>
      </c>
      <c r="W65" s="24">
        <f t="shared" si="2"/>
        <v>5.7351804506807769E-2</v>
      </c>
      <c r="X65" s="24">
        <f t="shared" si="3"/>
        <v>2.4715613590354239E-3</v>
      </c>
      <c r="Y65" s="63">
        <f t="shared" si="10"/>
        <v>21.596045197740114</v>
      </c>
      <c r="Z65" s="63">
        <f t="shared" si="11"/>
        <v>22.877701543739281</v>
      </c>
      <c r="AA65" s="24">
        <f t="shared" si="12"/>
        <v>5.9346999999999997E-2</v>
      </c>
      <c r="AB65" s="63">
        <v>0</v>
      </c>
      <c r="AC65" s="69">
        <v>0</v>
      </c>
      <c r="AD65" s="67">
        <f t="shared" si="20"/>
        <v>466751</v>
      </c>
      <c r="AE65" s="67">
        <f t="shared" si="21"/>
        <v>473432</v>
      </c>
      <c r="AF65" s="65">
        <f t="shared" si="5"/>
        <v>40.603087478559175</v>
      </c>
      <c r="AG65" s="21" t="s">
        <v>2640</v>
      </c>
      <c r="AH65" s="67">
        <v>0</v>
      </c>
      <c r="AI65" s="70">
        <v>0</v>
      </c>
      <c r="AJ65" s="21" t="s">
        <v>2640</v>
      </c>
      <c r="AK65" s="67">
        <f t="shared" si="13"/>
        <v>466751</v>
      </c>
      <c r="AL65" s="70">
        <f t="shared" si="14"/>
        <v>473432</v>
      </c>
      <c r="AM65" s="65">
        <f t="shared" si="15"/>
        <v>40.603087478559175</v>
      </c>
      <c r="AN65" s="25">
        <f t="shared" si="19"/>
        <v>1.4313841855721788E-2</v>
      </c>
      <c r="AO65" s="25">
        <f t="shared" si="6"/>
        <v>1.6227641557336137E-2</v>
      </c>
      <c r="AP65" s="24">
        <f t="shared" si="7"/>
        <v>1.1412330803590896E-3</v>
      </c>
      <c r="AQ65" s="25">
        <f t="shared" si="8"/>
        <v>8.0870567235528282E-2</v>
      </c>
      <c r="AR65" s="2">
        <f t="shared" si="16"/>
        <v>1</v>
      </c>
      <c r="AS65" s="2">
        <f t="shared" si="17"/>
        <v>0</v>
      </c>
      <c r="AT65" s="2">
        <f t="shared" si="18"/>
        <v>0</v>
      </c>
    </row>
    <row r="66" spans="2:46" x14ac:dyDescent="0.2">
      <c r="B66" s="2">
        <v>1</v>
      </c>
      <c r="C66" s="2" t="s">
        <v>115</v>
      </c>
      <c r="D66" s="3" t="s">
        <v>116</v>
      </c>
      <c r="E66" s="2" t="s">
        <v>117</v>
      </c>
      <c r="F66" s="2" t="s">
        <v>6</v>
      </c>
      <c r="G66" s="2" t="s">
        <v>7</v>
      </c>
      <c r="H66" s="2">
        <v>16</v>
      </c>
      <c r="I66" s="30">
        <v>8782</v>
      </c>
      <c r="J66" s="30">
        <v>8817</v>
      </c>
      <c r="K66" s="63">
        <v>277.89077900000001</v>
      </c>
      <c r="L66" s="2">
        <v>0.39063599999999998</v>
      </c>
      <c r="M66" s="67">
        <v>15761.908853519026</v>
      </c>
      <c r="N66" s="67">
        <v>1954337.2699999998</v>
      </c>
      <c r="O66" s="67">
        <v>46822</v>
      </c>
      <c r="P66" s="70">
        <v>45122</v>
      </c>
      <c r="Q66" s="63">
        <v>0</v>
      </c>
      <c r="R66" s="24">
        <f t="shared" si="9"/>
        <v>-3.6307718593823424E-2</v>
      </c>
      <c r="S66" s="24">
        <f t="shared" si="0"/>
        <v>-8.69860093288811E-4</v>
      </c>
      <c r="T66" s="65">
        <f t="shared" si="1"/>
        <v>5.1176137008052622</v>
      </c>
      <c r="U66" s="67">
        <v>142968.99999999997</v>
      </c>
      <c r="V66" s="70">
        <v>172247</v>
      </c>
      <c r="W66" s="24">
        <f t="shared" si="2"/>
        <v>0.20478565283383143</v>
      </c>
      <c r="X66" s="24">
        <f t="shared" si="3"/>
        <v>1.4981037536064609E-2</v>
      </c>
      <c r="Y66" s="63">
        <f t="shared" si="10"/>
        <v>16.279776816214984</v>
      </c>
      <c r="Z66" s="63">
        <f t="shared" si="11"/>
        <v>19.535783146194852</v>
      </c>
      <c r="AA66" s="24">
        <f t="shared" si="12"/>
        <v>0.20000299999999999</v>
      </c>
      <c r="AB66" s="63">
        <v>0</v>
      </c>
      <c r="AC66" s="69">
        <v>0</v>
      </c>
      <c r="AD66" s="67">
        <f t="shared" si="20"/>
        <v>189790.99999999997</v>
      </c>
      <c r="AE66" s="67">
        <f t="shared" si="21"/>
        <v>217369</v>
      </c>
      <c r="AF66" s="65">
        <f t="shared" si="5"/>
        <v>24.653396847000113</v>
      </c>
      <c r="AG66" s="21" t="s">
        <v>2640</v>
      </c>
      <c r="AH66" s="67">
        <v>0</v>
      </c>
      <c r="AI66" s="70">
        <v>0</v>
      </c>
      <c r="AJ66" s="21" t="s">
        <v>2640</v>
      </c>
      <c r="AK66" s="67">
        <f t="shared" si="13"/>
        <v>189790.99999999997</v>
      </c>
      <c r="AL66" s="70">
        <f t="shared" si="14"/>
        <v>217369</v>
      </c>
      <c r="AM66" s="65">
        <f t="shared" si="15"/>
        <v>24.653396847000113</v>
      </c>
      <c r="AN66" s="25">
        <f t="shared" si="19"/>
        <v>0.14530720634803565</v>
      </c>
      <c r="AO66" s="25">
        <f t="shared" si="6"/>
        <v>0.14076079008148445</v>
      </c>
      <c r="AP66" s="24">
        <f t="shared" si="7"/>
        <v>1.4111177442775798E-2</v>
      </c>
      <c r="AQ66" s="25">
        <f t="shared" si="8"/>
        <v>0.11122389330476209</v>
      </c>
      <c r="AR66" s="2">
        <f t="shared" si="16"/>
        <v>1</v>
      </c>
      <c r="AS66" s="2">
        <f t="shared" si="17"/>
        <v>0</v>
      </c>
      <c r="AT66" s="2">
        <f t="shared" si="18"/>
        <v>0</v>
      </c>
    </row>
    <row r="67" spans="2:46" x14ac:dyDescent="0.2">
      <c r="B67" s="2">
        <v>1</v>
      </c>
      <c r="C67" s="2" t="s">
        <v>115</v>
      </c>
      <c r="D67" s="3" t="s">
        <v>118</v>
      </c>
      <c r="E67" s="2" t="s">
        <v>119</v>
      </c>
      <c r="F67" s="2" t="s">
        <v>6</v>
      </c>
      <c r="G67" s="2" t="s">
        <v>7</v>
      </c>
      <c r="H67" s="2">
        <v>20</v>
      </c>
      <c r="I67" s="30">
        <v>15457</v>
      </c>
      <c r="J67" s="30">
        <v>15520</v>
      </c>
      <c r="K67" s="63">
        <v>236.340915</v>
      </c>
      <c r="L67" s="2">
        <v>0.42285600000000001</v>
      </c>
      <c r="M67" s="67">
        <v>15342.624077630648</v>
      </c>
      <c r="N67" s="67">
        <v>4957024.5</v>
      </c>
      <c r="O67" s="67">
        <v>93173</v>
      </c>
      <c r="P67" s="70">
        <v>89790</v>
      </c>
      <c r="Q67" s="63">
        <v>0</v>
      </c>
      <c r="R67" s="24">
        <f t="shared" si="9"/>
        <v>-3.6308801906131616E-2</v>
      </c>
      <c r="S67" s="24">
        <f t="shared" si="0"/>
        <v>-6.8246586233334128E-4</v>
      </c>
      <c r="T67" s="65">
        <f t="shared" si="1"/>
        <v>5.7854381443298966</v>
      </c>
      <c r="U67" s="67">
        <v>413836.00000000006</v>
      </c>
      <c r="V67" s="70">
        <v>430192</v>
      </c>
      <c r="W67" s="24">
        <f t="shared" si="2"/>
        <v>3.9522902792410441E-2</v>
      </c>
      <c r="X67" s="24">
        <f t="shared" si="3"/>
        <v>3.2995600485734825E-3</v>
      </c>
      <c r="Y67" s="63">
        <f t="shared" si="10"/>
        <v>26.773371288089542</v>
      </c>
      <c r="Z67" s="63">
        <f t="shared" si="11"/>
        <v>27.718556701030927</v>
      </c>
      <c r="AA67" s="24">
        <f t="shared" si="12"/>
        <v>3.5303000000000001E-2</v>
      </c>
      <c r="AB67" s="63">
        <v>113011</v>
      </c>
      <c r="AC67" s="69">
        <v>113011</v>
      </c>
      <c r="AD67" s="67">
        <f t="shared" si="20"/>
        <v>620020</v>
      </c>
      <c r="AE67" s="67">
        <f t="shared" si="21"/>
        <v>632993</v>
      </c>
      <c r="AF67" s="65">
        <f t="shared" si="5"/>
        <v>40.785631443298968</v>
      </c>
      <c r="AG67" s="21" t="s">
        <v>2640</v>
      </c>
      <c r="AH67" s="67">
        <v>0</v>
      </c>
      <c r="AI67" s="70">
        <v>0</v>
      </c>
      <c r="AJ67" s="21" t="s">
        <v>2640</v>
      </c>
      <c r="AK67" s="67">
        <f t="shared" si="13"/>
        <v>620020</v>
      </c>
      <c r="AL67" s="70">
        <f t="shared" si="14"/>
        <v>632993</v>
      </c>
      <c r="AM67" s="65">
        <f t="shared" si="15"/>
        <v>40.785631443298968</v>
      </c>
      <c r="AN67" s="25">
        <f t="shared" si="19"/>
        <v>2.0923518596174317E-2</v>
      </c>
      <c r="AO67" s="25">
        <f t="shared" si="6"/>
        <v>1.6779305859604854E-2</v>
      </c>
      <c r="AP67" s="24">
        <f t="shared" si="7"/>
        <v>2.6170941862401526E-3</v>
      </c>
      <c r="AQ67" s="25">
        <f t="shared" si="8"/>
        <v>0.12769616127578146</v>
      </c>
      <c r="AR67" s="2">
        <f t="shared" si="16"/>
        <v>1</v>
      </c>
      <c r="AS67" s="2">
        <f t="shared" si="17"/>
        <v>0</v>
      </c>
      <c r="AT67" s="2">
        <f t="shared" si="18"/>
        <v>0</v>
      </c>
    </row>
    <row r="68" spans="2:46" x14ac:dyDescent="0.2">
      <c r="B68" s="2">
        <v>1</v>
      </c>
      <c r="C68" s="2" t="s">
        <v>115</v>
      </c>
      <c r="D68" s="3" t="s">
        <v>120</v>
      </c>
      <c r="E68" s="2" t="s">
        <v>121</v>
      </c>
      <c r="F68" s="2" t="s">
        <v>6</v>
      </c>
      <c r="G68" s="2" t="s">
        <v>7</v>
      </c>
      <c r="H68" s="2">
        <v>15</v>
      </c>
      <c r="I68" s="30">
        <v>20622</v>
      </c>
      <c r="J68" s="30">
        <v>20729</v>
      </c>
      <c r="K68" s="63">
        <v>305.10019799999998</v>
      </c>
      <c r="L68" s="2">
        <v>0.406198</v>
      </c>
      <c r="M68" s="67">
        <v>17301.124235006118</v>
      </c>
      <c r="N68" s="67">
        <v>7965007.7299999967</v>
      </c>
      <c r="O68" s="67">
        <v>354925</v>
      </c>
      <c r="P68" s="70">
        <v>342037</v>
      </c>
      <c r="Q68" s="63">
        <v>0</v>
      </c>
      <c r="R68" s="24">
        <f t="shared" si="9"/>
        <v>-3.6311896879622441E-2</v>
      </c>
      <c r="S68" s="24">
        <f t="shared" si="0"/>
        <v>-1.618077525707562E-3</v>
      </c>
      <c r="T68" s="65">
        <f t="shared" si="1"/>
        <v>16.500410053548169</v>
      </c>
      <c r="U68" s="67">
        <v>439682</v>
      </c>
      <c r="V68" s="70">
        <v>479998</v>
      </c>
      <c r="W68" s="24">
        <f t="shared" si="2"/>
        <v>9.1693542150918184E-2</v>
      </c>
      <c r="X68" s="24">
        <f t="shared" si="3"/>
        <v>5.061639783242246E-3</v>
      </c>
      <c r="Y68" s="63">
        <f t="shared" si="10"/>
        <v>21.321016390262827</v>
      </c>
      <c r="Z68" s="63">
        <f t="shared" si="11"/>
        <v>23.155868589898212</v>
      </c>
      <c r="AA68" s="24">
        <f t="shared" si="12"/>
        <v>8.6057999999999996E-2</v>
      </c>
      <c r="AB68" s="63">
        <v>0</v>
      </c>
      <c r="AC68" s="69">
        <v>0</v>
      </c>
      <c r="AD68" s="67">
        <f t="shared" si="20"/>
        <v>794607</v>
      </c>
      <c r="AE68" s="67">
        <f t="shared" si="21"/>
        <v>822035</v>
      </c>
      <c r="AF68" s="65">
        <f t="shared" si="5"/>
        <v>39.656278643446377</v>
      </c>
      <c r="AG68" s="21" t="s">
        <v>2640</v>
      </c>
      <c r="AH68" s="67">
        <v>0</v>
      </c>
      <c r="AI68" s="70">
        <v>0</v>
      </c>
      <c r="AJ68" s="21" t="s">
        <v>2640</v>
      </c>
      <c r="AK68" s="67">
        <f t="shared" si="13"/>
        <v>794607</v>
      </c>
      <c r="AL68" s="70">
        <f t="shared" si="14"/>
        <v>822035</v>
      </c>
      <c r="AM68" s="65">
        <f t="shared" si="15"/>
        <v>39.656278643446377</v>
      </c>
      <c r="AN68" s="25">
        <f t="shared" si="19"/>
        <v>3.4517692393850039E-2</v>
      </c>
      <c r="AO68" s="25">
        <f t="shared" si="6"/>
        <v>2.9177666676924785E-2</v>
      </c>
      <c r="AP68" s="24">
        <f t="shared" si="7"/>
        <v>3.4435622575346844E-3</v>
      </c>
      <c r="AQ68" s="25">
        <f t="shared" si="8"/>
        <v>0.10320580065526193</v>
      </c>
      <c r="AR68" s="2">
        <f t="shared" si="16"/>
        <v>1</v>
      </c>
      <c r="AS68" s="2">
        <f t="shared" si="17"/>
        <v>0</v>
      </c>
      <c r="AT68" s="2">
        <f t="shared" si="18"/>
        <v>0</v>
      </c>
    </row>
    <row r="69" spans="2:46" x14ac:dyDescent="0.2">
      <c r="B69" s="2">
        <v>1</v>
      </c>
      <c r="C69" s="2" t="s">
        <v>115</v>
      </c>
      <c r="D69" s="3" t="s">
        <v>122</v>
      </c>
      <c r="E69" s="2" t="s">
        <v>123</v>
      </c>
      <c r="F69" s="2" t="s">
        <v>6</v>
      </c>
      <c r="G69" s="2" t="s">
        <v>7</v>
      </c>
      <c r="H69" s="2">
        <v>17</v>
      </c>
      <c r="I69" s="30">
        <v>26968</v>
      </c>
      <c r="J69" s="30">
        <v>27049</v>
      </c>
      <c r="K69" s="63">
        <v>295.58963399999999</v>
      </c>
      <c r="L69" s="2">
        <v>0.394509</v>
      </c>
      <c r="M69" s="67">
        <v>17377.533906997949</v>
      </c>
      <c r="N69" s="67">
        <v>13301452.949999994</v>
      </c>
      <c r="O69" s="67">
        <v>239256</v>
      </c>
      <c r="P69" s="70">
        <v>230568</v>
      </c>
      <c r="Q69" s="63">
        <v>0</v>
      </c>
      <c r="R69" s="24">
        <f t="shared" si="9"/>
        <v>-3.6312568963787761E-2</v>
      </c>
      <c r="S69" s="24">
        <f t="shared" si="0"/>
        <v>-6.5316172847117463E-4</v>
      </c>
      <c r="T69" s="65">
        <f t="shared" si="1"/>
        <v>8.5240859181485451</v>
      </c>
      <c r="U69" s="67">
        <v>595482</v>
      </c>
      <c r="V69" s="70">
        <v>614734</v>
      </c>
      <c r="W69" s="24">
        <f t="shared" si="2"/>
        <v>3.2330112413137657E-2</v>
      </c>
      <c r="X69" s="24">
        <f t="shared" si="3"/>
        <v>1.447360680999891E-3</v>
      </c>
      <c r="Y69" s="63">
        <f t="shared" si="10"/>
        <v>22.081059032927914</v>
      </c>
      <c r="Z69" s="63">
        <f t="shared" si="11"/>
        <v>22.726681208177752</v>
      </c>
      <c r="AA69" s="24">
        <f t="shared" si="12"/>
        <v>2.9239000000000001E-2</v>
      </c>
      <c r="AB69" s="63">
        <v>0</v>
      </c>
      <c r="AC69" s="69">
        <v>0</v>
      </c>
      <c r="AD69" s="67">
        <f t="shared" si="20"/>
        <v>834738</v>
      </c>
      <c r="AE69" s="67">
        <f t="shared" si="21"/>
        <v>845302</v>
      </c>
      <c r="AF69" s="65">
        <f t="shared" si="5"/>
        <v>31.250767126326298</v>
      </c>
      <c r="AG69" s="21" t="s">
        <v>2640</v>
      </c>
      <c r="AH69" s="67">
        <v>0</v>
      </c>
      <c r="AI69" s="70">
        <v>0</v>
      </c>
      <c r="AJ69" s="21" t="s">
        <v>2640</v>
      </c>
      <c r="AK69" s="67">
        <f t="shared" si="13"/>
        <v>834738</v>
      </c>
      <c r="AL69" s="70">
        <f t="shared" si="14"/>
        <v>845302</v>
      </c>
      <c r="AM69" s="65">
        <f t="shared" si="15"/>
        <v>31.250767126326298</v>
      </c>
      <c r="AN69" s="25">
        <f t="shared" si="19"/>
        <v>1.2655467943234883E-2</v>
      </c>
      <c r="AO69" s="25">
        <f t="shared" si="6"/>
        <v>9.6230048982646199E-3</v>
      </c>
      <c r="AP69" s="24">
        <f t="shared" si="7"/>
        <v>7.9419895252871647E-4</v>
      </c>
      <c r="AQ69" s="25">
        <f t="shared" si="8"/>
        <v>6.3549598918064096E-2</v>
      </c>
      <c r="AR69" s="2">
        <f t="shared" si="16"/>
        <v>1</v>
      </c>
      <c r="AS69" s="2">
        <f t="shared" si="17"/>
        <v>0</v>
      </c>
      <c r="AT69" s="2">
        <f t="shared" si="18"/>
        <v>0</v>
      </c>
    </row>
    <row r="70" spans="2:46" x14ac:dyDescent="0.2">
      <c r="B70" s="2">
        <v>1</v>
      </c>
      <c r="C70" s="2" t="s">
        <v>115</v>
      </c>
      <c r="D70" s="3" t="s">
        <v>124</v>
      </c>
      <c r="E70" s="2" t="s">
        <v>125</v>
      </c>
      <c r="F70" s="2" t="s">
        <v>14</v>
      </c>
      <c r="G70" s="2" t="s">
        <v>7</v>
      </c>
      <c r="H70" s="2">
        <v>17</v>
      </c>
      <c r="I70" s="30">
        <v>53639</v>
      </c>
      <c r="J70" s="30">
        <v>53817</v>
      </c>
      <c r="K70" s="63">
        <v>269.82828799999999</v>
      </c>
      <c r="L70" s="2">
        <v>0.22575000000000001</v>
      </c>
      <c r="M70" s="67">
        <v>16714.72043749642</v>
      </c>
      <c r="N70" s="67">
        <v>14932410.230000002</v>
      </c>
      <c r="O70" s="67">
        <v>2150995</v>
      </c>
      <c r="P70" s="70">
        <v>2072887</v>
      </c>
      <c r="Q70" s="63">
        <v>0</v>
      </c>
      <c r="R70" s="24">
        <f t="shared" si="9"/>
        <v>-3.6312497239649577E-2</v>
      </c>
      <c r="S70" s="24">
        <f t="shared" si="0"/>
        <v>-5.2307697683711433E-3</v>
      </c>
      <c r="T70" s="65">
        <f t="shared" si="1"/>
        <v>38.517327238604899</v>
      </c>
      <c r="U70" s="67">
        <v>1778445.0000000002</v>
      </c>
      <c r="V70" s="70">
        <v>1784347</v>
      </c>
      <c r="W70" s="24">
        <f t="shared" si="2"/>
        <v>3.3186294768743352E-3</v>
      </c>
      <c r="X70" s="24">
        <f t="shared" si="3"/>
        <v>3.9524764650132214E-4</v>
      </c>
      <c r="Y70" s="63">
        <f t="shared" si="10"/>
        <v>33.155819459721478</v>
      </c>
      <c r="Z70" s="63">
        <f t="shared" si="11"/>
        <v>33.155824367764829</v>
      </c>
      <c r="AA70" s="24">
        <f t="shared" si="12"/>
        <v>0</v>
      </c>
      <c r="AB70" s="63">
        <v>0</v>
      </c>
      <c r="AC70" s="69">
        <v>0</v>
      </c>
      <c r="AD70" s="67">
        <f t="shared" si="20"/>
        <v>3929440</v>
      </c>
      <c r="AE70" s="67">
        <f t="shared" si="21"/>
        <v>3857234</v>
      </c>
      <c r="AF70" s="65">
        <f t="shared" si="5"/>
        <v>71.673151606369728</v>
      </c>
      <c r="AG70" s="21" t="s">
        <v>2640</v>
      </c>
      <c r="AH70" s="67">
        <v>0</v>
      </c>
      <c r="AI70" s="70">
        <v>0</v>
      </c>
      <c r="AJ70" s="21" t="s">
        <v>2640</v>
      </c>
      <c r="AK70" s="67">
        <f t="shared" si="13"/>
        <v>3929440</v>
      </c>
      <c r="AL70" s="70">
        <f t="shared" si="14"/>
        <v>3857234</v>
      </c>
      <c r="AM70" s="65">
        <f t="shared" si="15"/>
        <v>71.673151606369728</v>
      </c>
      <c r="AN70" s="25">
        <f t="shared" si="19"/>
        <v>-1.8375646402540819E-2</v>
      </c>
      <c r="AO70" s="25">
        <f t="shared" si="6"/>
        <v>-2.1622373922476013E-2</v>
      </c>
      <c r="AP70" s="24">
        <f t="shared" si="7"/>
        <v>-4.8355221218698051E-3</v>
      </c>
      <c r="AQ70" s="25">
        <f t="shared" si="8"/>
        <v>0.25831288724245016</v>
      </c>
      <c r="AR70" s="2">
        <f t="shared" si="16"/>
        <v>0</v>
      </c>
      <c r="AS70" s="2">
        <f t="shared" si="17"/>
        <v>1</v>
      </c>
      <c r="AT70" s="2">
        <f t="shared" si="18"/>
        <v>0</v>
      </c>
    </row>
    <row r="71" spans="2:46" x14ac:dyDescent="0.2">
      <c r="B71" s="2">
        <v>1</v>
      </c>
      <c r="C71" s="2" t="s">
        <v>115</v>
      </c>
      <c r="D71" s="3" t="s">
        <v>126</v>
      </c>
      <c r="E71" s="2" t="s">
        <v>127</v>
      </c>
      <c r="F71" s="2" t="s">
        <v>6</v>
      </c>
      <c r="G71" s="2" t="s">
        <v>38</v>
      </c>
      <c r="H71" s="2">
        <v>25</v>
      </c>
      <c r="I71" s="30">
        <v>21096</v>
      </c>
      <c r="J71" s="30">
        <v>21265</v>
      </c>
      <c r="K71" s="63">
        <v>172.018857</v>
      </c>
      <c r="L71" s="2">
        <v>0.39039000000000001</v>
      </c>
      <c r="M71" s="67">
        <v>16417.306311620461</v>
      </c>
      <c r="N71" s="67">
        <v>6350722.1399999997</v>
      </c>
      <c r="O71" s="67">
        <v>357243</v>
      </c>
      <c r="P71" s="70">
        <v>344271</v>
      </c>
      <c r="Q71" s="63">
        <v>0</v>
      </c>
      <c r="R71" s="24">
        <f t="shared" si="9"/>
        <v>-3.6311418278314744E-2</v>
      </c>
      <c r="S71" s="24">
        <f t="shared" si="0"/>
        <v>-2.0426023551394111E-3</v>
      </c>
      <c r="T71" s="65">
        <f t="shared" si="1"/>
        <v>16.189560310369153</v>
      </c>
      <c r="U71" s="67">
        <v>449711</v>
      </c>
      <c r="V71" s="70">
        <v>522679</v>
      </c>
      <c r="W71" s="24">
        <f t="shared" si="2"/>
        <v>0.16225531508012914</v>
      </c>
      <c r="X71" s="24">
        <f t="shared" si="3"/>
        <v>1.1489716978863132E-2</v>
      </c>
      <c r="Y71" s="63">
        <f t="shared" si="10"/>
        <v>21.317358740993555</v>
      </c>
      <c r="Z71" s="63">
        <f t="shared" si="11"/>
        <v>24.579308723254172</v>
      </c>
      <c r="AA71" s="24">
        <f t="shared" si="12"/>
        <v>0.15301799999999999</v>
      </c>
      <c r="AB71" s="63">
        <v>210628</v>
      </c>
      <c r="AC71" s="69">
        <v>210628</v>
      </c>
      <c r="AD71" s="67">
        <f t="shared" si="20"/>
        <v>1017582</v>
      </c>
      <c r="AE71" s="67">
        <f t="shared" si="21"/>
        <v>1077578</v>
      </c>
      <c r="AF71" s="65">
        <f t="shared" si="5"/>
        <v>50.673783211850456</v>
      </c>
      <c r="AG71" s="21" t="s">
        <v>2640</v>
      </c>
      <c r="AH71" s="67">
        <v>-276337</v>
      </c>
      <c r="AI71" s="70">
        <v>-276337</v>
      </c>
      <c r="AJ71" s="21" t="s">
        <v>2640</v>
      </c>
      <c r="AK71" s="67">
        <f t="shared" si="13"/>
        <v>741245</v>
      </c>
      <c r="AL71" s="70">
        <f t="shared" si="14"/>
        <v>801241</v>
      </c>
      <c r="AM71" s="65">
        <f t="shared" si="15"/>
        <v>37.678861979778979</v>
      </c>
      <c r="AN71" s="25">
        <f t="shared" si="19"/>
        <v>8.0939500435078818E-2</v>
      </c>
      <c r="AO71" s="25">
        <f t="shared" si="6"/>
        <v>7.2348916114668427E-2</v>
      </c>
      <c r="AP71" s="24">
        <f t="shared" si="7"/>
        <v>9.4471146237237215E-3</v>
      </c>
      <c r="AQ71" s="25">
        <f t="shared" si="8"/>
        <v>0.12616533715959427</v>
      </c>
      <c r="AR71" s="2">
        <f t="shared" si="16"/>
        <v>1</v>
      </c>
      <c r="AS71" s="2">
        <f t="shared" si="17"/>
        <v>0</v>
      </c>
      <c r="AT71" s="2">
        <f t="shared" si="18"/>
        <v>0</v>
      </c>
    </row>
    <row r="72" spans="2:46" x14ac:dyDescent="0.2">
      <c r="B72" s="2">
        <v>1</v>
      </c>
      <c r="C72" s="2" t="s">
        <v>115</v>
      </c>
      <c r="D72" s="3" t="s">
        <v>128</v>
      </c>
      <c r="E72" s="2" t="s">
        <v>129</v>
      </c>
      <c r="F72" s="2" t="s">
        <v>6</v>
      </c>
      <c r="G72" s="2" t="s">
        <v>7</v>
      </c>
      <c r="H72" s="2">
        <v>13</v>
      </c>
      <c r="I72" s="30">
        <v>36029</v>
      </c>
      <c r="J72" s="30">
        <v>36320</v>
      </c>
      <c r="K72" s="63">
        <v>409.99887100000001</v>
      </c>
      <c r="L72" s="2">
        <v>0.37443500000000002</v>
      </c>
      <c r="M72" s="67">
        <v>18801.386300667007</v>
      </c>
      <c r="N72" s="67">
        <v>23756187.749999996</v>
      </c>
      <c r="O72" s="67">
        <v>1299681</v>
      </c>
      <c r="P72" s="70">
        <v>1252486</v>
      </c>
      <c r="Q72" s="63">
        <v>0</v>
      </c>
      <c r="R72" s="24">
        <f t="shared" si="9"/>
        <v>-3.6312756745693786E-2</v>
      </c>
      <c r="S72" s="24">
        <f t="shared" si="0"/>
        <v>-1.9866403017462266E-3</v>
      </c>
      <c r="T72" s="65">
        <f t="shared" si="1"/>
        <v>34.484746696035245</v>
      </c>
      <c r="U72" s="67">
        <v>348150</v>
      </c>
      <c r="V72" s="70">
        <v>421154</v>
      </c>
      <c r="W72" s="24">
        <f t="shared" si="2"/>
        <v>0.20969122504667537</v>
      </c>
      <c r="X72" s="24">
        <f t="shared" si="3"/>
        <v>3.073051988318286E-3</v>
      </c>
      <c r="Y72" s="63">
        <f t="shared" si="10"/>
        <v>9.6630492103583219</v>
      </c>
      <c r="Z72" s="63">
        <f t="shared" si="11"/>
        <v>11.595649779735682</v>
      </c>
      <c r="AA72" s="24">
        <f t="shared" si="12"/>
        <v>0.19999900000000001</v>
      </c>
      <c r="AB72" s="63">
        <v>0</v>
      </c>
      <c r="AC72" s="69">
        <v>0</v>
      </c>
      <c r="AD72" s="67">
        <f t="shared" si="20"/>
        <v>1647831</v>
      </c>
      <c r="AE72" s="67">
        <f t="shared" si="21"/>
        <v>1673640</v>
      </c>
      <c r="AF72" s="65">
        <f t="shared" si="5"/>
        <v>46.080396475770925</v>
      </c>
      <c r="AG72" s="21" t="s">
        <v>2640</v>
      </c>
      <c r="AH72" s="67">
        <v>0</v>
      </c>
      <c r="AI72" s="70">
        <v>0</v>
      </c>
      <c r="AJ72" s="21" t="s">
        <v>2640</v>
      </c>
      <c r="AK72" s="67">
        <f t="shared" si="13"/>
        <v>1647831</v>
      </c>
      <c r="AL72" s="70">
        <f t="shared" si="14"/>
        <v>1673640</v>
      </c>
      <c r="AM72" s="65">
        <f t="shared" si="15"/>
        <v>46.080396475770925</v>
      </c>
      <c r="AN72" s="25">
        <f t="shared" si="19"/>
        <v>1.5662407127915424E-2</v>
      </c>
      <c r="AO72" s="25">
        <f t="shared" si="6"/>
        <v>7.5248035906294586E-3</v>
      </c>
      <c r="AP72" s="24">
        <f t="shared" si="7"/>
        <v>1.0864116865720596E-3</v>
      </c>
      <c r="AQ72" s="25">
        <f t="shared" si="8"/>
        <v>7.0450697629294512E-2</v>
      </c>
      <c r="AR72" s="2">
        <f t="shared" si="16"/>
        <v>1</v>
      </c>
      <c r="AS72" s="2">
        <f t="shared" si="17"/>
        <v>0</v>
      </c>
      <c r="AT72" s="2">
        <f t="shared" si="18"/>
        <v>0</v>
      </c>
    </row>
    <row r="73" spans="2:46" x14ac:dyDescent="0.2">
      <c r="B73" s="2">
        <v>1</v>
      </c>
      <c r="C73" s="2" t="s">
        <v>115</v>
      </c>
      <c r="D73" s="3" t="s">
        <v>130</v>
      </c>
      <c r="E73" s="2" t="s">
        <v>131</v>
      </c>
      <c r="F73" s="2" t="s">
        <v>6</v>
      </c>
      <c r="G73" s="2" t="s">
        <v>7</v>
      </c>
      <c r="H73" s="2">
        <v>8</v>
      </c>
      <c r="I73" s="30">
        <v>12316</v>
      </c>
      <c r="J73" s="30">
        <v>12364</v>
      </c>
      <c r="K73" s="63">
        <v>443.39064999999999</v>
      </c>
      <c r="L73" s="2">
        <v>0.45222000000000001</v>
      </c>
      <c r="M73" s="67">
        <v>17071.459311770788</v>
      </c>
      <c r="N73" s="67">
        <v>8912608.7599999998</v>
      </c>
      <c r="O73" s="67">
        <v>320750</v>
      </c>
      <c r="P73" s="70">
        <v>309103</v>
      </c>
      <c r="Q73" s="63">
        <v>0</v>
      </c>
      <c r="R73" s="24">
        <f t="shared" si="9"/>
        <v>-3.6311769290724882E-2</v>
      </c>
      <c r="S73" s="24">
        <f t="shared" si="0"/>
        <v>-1.3068003222885777E-3</v>
      </c>
      <c r="T73" s="65">
        <f t="shared" si="1"/>
        <v>25.000242639922355</v>
      </c>
      <c r="U73" s="67">
        <v>119009.99999999999</v>
      </c>
      <c r="V73" s="70">
        <v>143369</v>
      </c>
      <c r="W73" s="24">
        <f t="shared" si="2"/>
        <v>0.20468027896815411</v>
      </c>
      <c r="X73" s="24">
        <f t="shared" si="3"/>
        <v>2.733094277550226E-3</v>
      </c>
      <c r="Y73" s="63">
        <f t="shared" si="10"/>
        <v>9.6630399480350757</v>
      </c>
      <c r="Z73" s="63">
        <f t="shared" si="11"/>
        <v>11.595681009382076</v>
      </c>
      <c r="AA73" s="24">
        <f t="shared" si="12"/>
        <v>0.20000299999999999</v>
      </c>
      <c r="AB73" s="63">
        <v>625088</v>
      </c>
      <c r="AC73" s="69">
        <v>625088</v>
      </c>
      <c r="AD73" s="67">
        <f t="shared" si="20"/>
        <v>1064848</v>
      </c>
      <c r="AE73" s="67">
        <f t="shared" si="21"/>
        <v>1077560</v>
      </c>
      <c r="AF73" s="65">
        <f t="shared" si="5"/>
        <v>87.153024911032034</v>
      </c>
      <c r="AG73" s="21" t="s">
        <v>2640</v>
      </c>
      <c r="AH73" s="67">
        <v>0</v>
      </c>
      <c r="AI73" s="70">
        <v>0</v>
      </c>
      <c r="AJ73" s="21" t="s">
        <v>2640</v>
      </c>
      <c r="AK73" s="67">
        <f t="shared" si="13"/>
        <v>1064848</v>
      </c>
      <c r="AL73" s="70">
        <f t="shared" si="14"/>
        <v>1077560</v>
      </c>
      <c r="AM73" s="65">
        <f t="shared" si="15"/>
        <v>87.153024911032034</v>
      </c>
      <c r="AN73" s="25">
        <f t="shared" si="19"/>
        <v>1.1937854041140145E-2</v>
      </c>
      <c r="AO73" s="25">
        <f t="shared" si="6"/>
        <v>8.0092696838145461E-3</v>
      </c>
      <c r="AP73" s="24">
        <f t="shared" si="7"/>
        <v>1.4262939552616466E-3</v>
      </c>
      <c r="AQ73" s="25">
        <f t="shared" si="8"/>
        <v>0.12090287243799087</v>
      </c>
      <c r="AR73" s="2">
        <f t="shared" si="16"/>
        <v>1</v>
      </c>
      <c r="AS73" s="2">
        <f t="shared" si="17"/>
        <v>0</v>
      </c>
      <c r="AT73" s="2">
        <f t="shared" si="18"/>
        <v>0</v>
      </c>
    </row>
    <row r="74" spans="2:46" x14ac:dyDescent="0.2">
      <c r="B74" s="2">
        <v>1</v>
      </c>
      <c r="C74" s="2" t="s">
        <v>132</v>
      </c>
      <c r="D74" s="3" t="s">
        <v>133</v>
      </c>
      <c r="E74" s="2" t="s">
        <v>134</v>
      </c>
      <c r="F74" s="2" t="s">
        <v>135</v>
      </c>
      <c r="G74" s="2" t="s">
        <v>7</v>
      </c>
      <c r="H74" s="2">
        <v>51</v>
      </c>
      <c r="I74" s="30">
        <v>629581</v>
      </c>
      <c r="J74" s="30">
        <v>637711</v>
      </c>
      <c r="K74" s="63">
        <v>464.84587699999997</v>
      </c>
      <c r="L74" s="2">
        <v>0.44645499999999999</v>
      </c>
      <c r="M74" s="67">
        <v>19708.892013359244</v>
      </c>
      <c r="N74" s="67">
        <v>441833424.66999966</v>
      </c>
      <c r="O74" s="67">
        <v>46311588</v>
      </c>
      <c r="P74" s="70">
        <v>44629900</v>
      </c>
      <c r="Q74" s="63">
        <v>0</v>
      </c>
      <c r="R74" s="24">
        <f t="shared" si="9"/>
        <v>-3.6312466763178119E-2</v>
      </c>
      <c r="S74" s="24">
        <f t="shared" si="0"/>
        <v>-3.8061583983964851E-3</v>
      </c>
      <c r="T74" s="65">
        <f t="shared" si="1"/>
        <v>69.984522769718566</v>
      </c>
      <c r="U74" s="67">
        <v>12912253</v>
      </c>
      <c r="V74" s="70">
        <v>15694792</v>
      </c>
      <c r="W74" s="24">
        <f t="shared" si="2"/>
        <v>0.21549600987527118</v>
      </c>
      <c r="X74" s="24">
        <f t="shared" si="3"/>
        <v>6.2977105049900799E-3</v>
      </c>
      <c r="Y74" s="63">
        <f t="shared" si="10"/>
        <v>20.509279981447978</v>
      </c>
      <c r="Z74" s="63">
        <f t="shared" si="11"/>
        <v>24.611135765260439</v>
      </c>
      <c r="AA74" s="24">
        <f t="shared" si="12"/>
        <v>0.2</v>
      </c>
      <c r="AB74" s="63">
        <v>0</v>
      </c>
      <c r="AC74" s="69">
        <v>0</v>
      </c>
      <c r="AD74" s="67">
        <f t="shared" si="20"/>
        <v>59223841</v>
      </c>
      <c r="AE74" s="67">
        <f t="shared" si="21"/>
        <v>60324692</v>
      </c>
      <c r="AF74" s="65">
        <f t="shared" si="5"/>
        <v>94.595658534979009</v>
      </c>
      <c r="AG74" s="21" t="s">
        <v>2640</v>
      </c>
      <c r="AH74" s="67">
        <v>0</v>
      </c>
      <c r="AI74" s="70">
        <v>0</v>
      </c>
      <c r="AJ74" s="21" t="s">
        <v>2640</v>
      </c>
      <c r="AK74" s="67">
        <f t="shared" si="13"/>
        <v>59223841</v>
      </c>
      <c r="AL74" s="70">
        <f t="shared" si="14"/>
        <v>60324692</v>
      </c>
      <c r="AM74" s="65">
        <f t="shared" si="15"/>
        <v>94.595658534979009</v>
      </c>
      <c r="AN74" s="25">
        <f t="shared" si="19"/>
        <v>1.8587970341200938E-2</v>
      </c>
      <c r="AO74" s="25">
        <f t="shared" si="6"/>
        <v>5.6022758826232977E-3</v>
      </c>
      <c r="AP74" s="24">
        <f t="shared" si="7"/>
        <v>2.4915521065935948E-3</v>
      </c>
      <c r="AQ74" s="25">
        <f t="shared" si="8"/>
        <v>0.13653265830908068</v>
      </c>
      <c r="AR74" s="2">
        <f t="shared" si="16"/>
        <v>1</v>
      </c>
      <c r="AS74" s="2">
        <f t="shared" si="17"/>
        <v>0</v>
      </c>
      <c r="AT74" s="2">
        <f t="shared" si="18"/>
        <v>0</v>
      </c>
    </row>
    <row r="75" spans="2:46" x14ac:dyDescent="0.2">
      <c r="B75" s="2">
        <v>1</v>
      </c>
      <c r="C75" s="2" t="s">
        <v>132</v>
      </c>
      <c r="D75" s="3" t="s">
        <v>136</v>
      </c>
      <c r="E75" s="2" t="s">
        <v>137</v>
      </c>
      <c r="F75" s="2" t="s">
        <v>14</v>
      </c>
      <c r="G75" s="2" t="s">
        <v>7</v>
      </c>
      <c r="H75" s="2">
        <v>23</v>
      </c>
      <c r="I75" s="30">
        <v>109997</v>
      </c>
      <c r="J75" s="30">
        <v>111528</v>
      </c>
      <c r="K75" s="63">
        <v>456.60565100000002</v>
      </c>
      <c r="L75" s="2">
        <v>0.38106200000000001</v>
      </c>
      <c r="M75" s="67">
        <v>22213.530991616073</v>
      </c>
      <c r="N75" s="67">
        <v>74421807.209999993</v>
      </c>
      <c r="O75" s="67">
        <v>5913107</v>
      </c>
      <c r="P75" s="70">
        <v>5698388</v>
      </c>
      <c r="Q75" s="63">
        <v>0</v>
      </c>
      <c r="R75" s="24">
        <f t="shared" si="9"/>
        <v>-3.6312381967720131E-2</v>
      </c>
      <c r="S75" s="24">
        <f t="shared" si="0"/>
        <v>-2.8851624013122379E-3</v>
      </c>
      <c r="T75" s="65">
        <f t="shared" si="1"/>
        <v>51.093788107022455</v>
      </c>
      <c r="U75" s="67">
        <v>1941275</v>
      </c>
      <c r="V75" s="70">
        <v>2130490</v>
      </c>
      <c r="W75" s="24">
        <f t="shared" si="2"/>
        <v>9.7469446626572642E-2</v>
      </c>
      <c r="X75" s="24">
        <f t="shared" si="3"/>
        <v>2.5424671489914499E-3</v>
      </c>
      <c r="Y75" s="63">
        <f t="shared" si="10"/>
        <v>17.64843586643272</v>
      </c>
      <c r="Z75" s="63">
        <f t="shared" si="11"/>
        <v>19.102736532529949</v>
      </c>
      <c r="AA75" s="24">
        <f t="shared" si="12"/>
        <v>8.2404000000000005E-2</v>
      </c>
      <c r="AB75" s="63">
        <v>0</v>
      </c>
      <c r="AC75" s="69">
        <v>0</v>
      </c>
      <c r="AD75" s="67">
        <f t="shared" si="20"/>
        <v>7854382</v>
      </c>
      <c r="AE75" s="67">
        <f t="shared" si="21"/>
        <v>7828878</v>
      </c>
      <c r="AF75" s="65">
        <f t="shared" si="5"/>
        <v>70.196524639552393</v>
      </c>
      <c r="AG75" s="21" t="s">
        <v>2640</v>
      </c>
      <c r="AH75" s="67">
        <v>0</v>
      </c>
      <c r="AI75" s="70">
        <v>0</v>
      </c>
      <c r="AJ75" s="21" t="s">
        <v>2640</v>
      </c>
      <c r="AK75" s="67">
        <f t="shared" si="13"/>
        <v>7854382</v>
      </c>
      <c r="AL75" s="70">
        <f t="shared" si="14"/>
        <v>7828878</v>
      </c>
      <c r="AM75" s="65">
        <f t="shared" si="15"/>
        <v>70.196524639552393</v>
      </c>
      <c r="AN75" s="25">
        <f t="shared" si="19"/>
        <v>-3.2471046098852844E-3</v>
      </c>
      <c r="AO75" s="25">
        <f t="shared" si="6"/>
        <v>-1.6930024440262148E-2</v>
      </c>
      <c r="AP75" s="24">
        <f t="shared" si="7"/>
        <v>-3.4269525232078819E-4</v>
      </c>
      <c r="AQ75" s="25">
        <f t="shared" si="8"/>
        <v>0.10519602107899417</v>
      </c>
      <c r="AR75" s="2">
        <f t="shared" si="16"/>
        <v>0</v>
      </c>
      <c r="AS75" s="2">
        <f t="shared" si="17"/>
        <v>1</v>
      </c>
      <c r="AT75" s="2">
        <f t="shared" si="18"/>
        <v>0</v>
      </c>
    </row>
    <row r="76" spans="2:46" x14ac:dyDescent="0.2">
      <c r="B76" s="2">
        <v>1</v>
      </c>
      <c r="C76" s="2" t="s">
        <v>132</v>
      </c>
      <c r="D76" s="3" t="s">
        <v>138</v>
      </c>
      <c r="E76" s="2" t="s">
        <v>139</v>
      </c>
      <c r="F76" s="2" t="s">
        <v>14</v>
      </c>
      <c r="G76" s="2" t="s">
        <v>7</v>
      </c>
      <c r="H76" s="2">
        <v>5</v>
      </c>
      <c r="I76" s="30">
        <v>211058</v>
      </c>
      <c r="J76" s="30">
        <v>209489</v>
      </c>
      <c r="K76" s="63">
        <v>412.639117</v>
      </c>
      <c r="L76" s="2">
        <v>0.28811599999999998</v>
      </c>
      <c r="M76" s="67">
        <v>23841.809925194288</v>
      </c>
      <c r="N76" s="67">
        <v>98323204.020000011</v>
      </c>
      <c r="O76" s="67">
        <v>16598306</v>
      </c>
      <c r="P76" s="70">
        <v>15995581</v>
      </c>
      <c r="Q76" s="63">
        <v>0</v>
      </c>
      <c r="R76" s="24">
        <f t="shared" si="9"/>
        <v>-3.6312440558693204E-2</v>
      </c>
      <c r="S76" s="24">
        <f t="shared" si="0"/>
        <v>-6.1300382346917738E-3</v>
      </c>
      <c r="T76" s="65">
        <f t="shared" si="1"/>
        <v>76.355231062251477</v>
      </c>
      <c r="U76" s="67">
        <v>4446471</v>
      </c>
      <c r="V76" s="70">
        <v>4192745</v>
      </c>
      <c r="W76" s="24">
        <f t="shared" si="2"/>
        <v>-5.706233100362057E-2</v>
      </c>
      <c r="X76" s="24">
        <f t="shared" si="3"/>
        <v>-2.5805302271108797E-3</v>
      </c>
      <c r="Y76" s="63">
        <f t="shared" si="10"/>
        <v>21.067531199954516</v>
      </c>
      <c r="Z76" s="63">
        <f t="shared" si="11"/>
        <v>20.014153487772628</v>
      </c>
      <c r="AA76" s="24">
        <f t="shared" si="12"/>
        <v>-0.05</v>
      </c>
      <c r="AB76" s="63">
        <v>0</v>
      </c>
      <c r="AC76" s="69">
        <v>0</v>
      </c>
      <c r="AD76" s="67">
        <f t="shared" si="20"/>
        <v>21044777</v>
      </c>
      <c r="AE76" s="67">
        <f t="shared" si="21"/>
        <v>20188326</v>
      </c>
      <c r="AF76" s="65">
        <f t="shared" si="5"/>
        <v>96.369384550024108</v>
      </c>
      <c r="AG76" s="21" t="s">
        <v>2640</v>
      </c>
      <c r="AH76" s="67">
        <v>0</v>
      </c>
      <c r="AI76" s="70">
        <v>0</v>
      </c>
      <c r="AJ76" s="21" t="s">
        <v>2640</v>
      </c>
      <c r="AK76" s="67">
        <f t="shared" si="13"/>
        <v>21044777</v>
      </c>
      <c r="AL76" s="70">
        <f t="shared" si="14"/>
        <v>20188326</v>
      </c>
      <c r="AM76" s="65">
        <f t="shared" si="15"/>
        <v>96.369384550024108</v>
      </c>
      <c r="AN76" s="25">
        <f t="shared" si="19"/>
        <v>-4.0696606098510807E-2</v>
      </c>
      <c r="AO76" s="25">
        <f t="shared" si="6"/>
        <v>-3.3511756177839747E-2</v>
      </c>
      <c r="AP76" s="24">
        <f t="shared" si="7"/>
        <v>-8.7105684618026535E-3</v>
      </c>
      <c r="AQ76" s="25">
        <f t="shared" si="8"/>
        <v>0.20532616081035637</v>
      </c>
      <c r="AR76" s="2">
        <f t="shared" si="16"/>
        <v>0</v>
      </c>
      <c r="AS76" s="2">
        <f t="shared" si="17"/>
        <v>1</v>
      </c>
      <c r="AT76" s="2">
        <f t="shared" si="18"/>
        <v>0</v>
      </c>
    </row>
    <row r="77" spans="2:46" x14ac:dyDescent="0.2">
      <c r="B77" s="2">
        <v>1</v>
      </c>
      <c r="C77" s="2" t="s">
        <v>132</v>
      </c>
      <c r="D77" s="3" t="s">
        <v>140</v>
      </c>
      <c r="E77" s="2" t="s">
        <v>141</v>
      </c>
      <c r="F77" s="2" t="s">
        <v>6</v>
      </c>
      <c r="G77" s="2" t="s">
        <v>7</v>
      </c>
      <c r="H77" s="2">
        <v>34</v>
      </c>
      <c r="I77" s="30">
        <v>16277</v>
      </c>
      <c r="J77" s="30">
        <v>16388</v>
      </c>
      <c r="K77" s="63">
        <v>227.50530900000001</v>
      </c>
      <c r="L77" s="2">
        <v>0.44221199999999999</v>
      </c>
      <c r="M77" s="67">
        <v>11624.0179570209</v>
      </c>
      <c r="N77" s="67">
        <v>7658201.2799999975</v>
      </c>
      <c r="O77" s="67">
        <v>180345</v>
      </c>
      <c r="P77" s="70">
        <v>173796</v>
      </c>
      <c r="Q77" s="63">
        <v>0</v>
      </c>
      <c r="R77" s="24">
        <f t="shared" si="9"/>
        <v>-3.6313732013640521E-2</v>
      </c>
      <c r="S77" s="24">
        <f t="shared" si="0"/>
        <v>-8.5516164443251647E-4</v>
      </c>
      <c r="T77" s="65">
        <f t="shared" si="1"/>
        <v>10.605076885525994</v>
      </c>
      <c r="U77" s="67">
        <v>488071.00000000006</v>
      </c>
      <c r="V77" s="70">
        <v>531309</v>
      </c>
      <c r="W77" s="24">
        <f t="shared" si="2"/>
        <v>8.8589569960108028E-2</v>
      </c>
      <c r="X77" s="24">
        <f t="shared" si="3"/>
        <v>5.6459733061495028E-3</v>
      </c>
      <c r="Y77" s="63">
        <f t="shared" si="10"/>
        <v>29.985316704552439</v>
      </c>
      <c r="Z77" s="63">
        <f t="shared" si="11"/>
        <v>32.420612643397611</v>
      </c>
      <c r="AA77" s="24">
        <f t="shared" si="12"/>
        <v>8.1215999999999997E-2</v>
      </c>
      <c r="AB77" s="63">
        <v>0</v>
      </c>
      <c r="AC77" s="69">
        <v>0</v>
      </c>
      <c r="AD77" s="67">
        <f t="shared" si="20"/>
        <v>668416</v>
      </c>
      <c r="AE77" s="67">
        <f t="shared" si="21"/>
        <v>705105</v>
      </c>
      <c r="AF77" s="65">
        <f t="shared" si="5"/>
        <v>43.0256895289236</v>
      </c>
      <c r="AG77" s="21" t="s">
        <v>2640</v>
      </c>
      <c r="AH77" s="67">
        <v>0</v>
      </c>
      <c r="AI77" s="70">
        <v>0</v>
      </c>
      <c r="AJ77" s="21" t="s">
        <v>2640</v>
      </c>
      <c r="AK77" s="67">
        <f t="shared" si="13"/>
        <v>668416</v>
      </c>
      <c r="AL77" s="70">
        <f t="shared" si="14"/>
        <v>705105</v>
      </c>
      <c r="AM77" s="65">
        <f t="shared" si="15"/>
        <v>43.0256895289236</v>
      </c>
      <c r="AN77" s="25">
        <f t="shared" si="19"/>
        <v>5.4889470030639605E-2</v>
      </c>
      <c r="AO77" s="25">
        <f t="shared" si="6"/>
        <v>4.7744441279516714E-2</v>
      </c>
      <c r="AP77" s="24">
        <f t="shared" si="7"/>
        <v>4.7908116617169944E-3</v>
      </c>
      <c r="AQ77" s="25">
        <f t="shared" si="8"/>
        <v>9.2071881401372652E-2</v>
      </c>
      <c r="AR77" s="2">
        <f t="shared" si="16"/>
        <v>1</v>
      </c>
      <c r="AS77" s="2">
        <f t="shared" si="17"/>
        <v>0</v>
      </c>
      <c r="AT77" s="2">
        <f t="shared" si="18"/>
        <v>0</v>
      </c>
    </row>
    <row r="78" spans="2:46" x14ac:dyDescent="0.2">
      <c r="B78" s="2">
        <v>1</v>
      </c>
      <c r="C78" s="2" t="s">
        <v>132</v>
      </c>
      <c r="D78" s="3" t="s">
        <v>142</v>
      </c>
      <c r="E78" s="2" t="s">
        <v>143</v>
      </c>
      <c r="F78" s="2" t="s">
        <v>14</v>
      </c>
      <c r="G78" s="2" t="s">
        <v>7</v>
      </c>
      <c r="H78" s="2">
        <v>15</v>
      </c>
      <c r="I78" s="30">
        <v>101389</v>
      </c>
      <c r="J78" s="30">
        <v>101728</v>
      </c>
      <c r="K78" s="63">
        <v>283.05015300000002</v>
      </c>
      <c r="L78" s="2">
        <v>0.37328899999999998</v>
      </c>
      <c r="M78" s="67">
        <v>21444.103066915766</v>
      </c>
      <c r="N78" s="67">
        <v>56728974.659999989</v>
      </c>
      <c r="O78" s="67">
        <v>3196349</v>
      </c>
      <c r="P78" s="70">
        <v>3080282</v>
      </c>
      <c r="Q78" s="63">
        <v>0</v>
      </c>
      <c r="R78" s="24">
        <f t="shared" ref="R78:R141" si="22">IFERROR(P78/O78-1,0)</f>
        <v>-3.6312367641956445E-2</v>
      </c>
      <c r="S78" s="24">
        <f t="shared" ref="S78:S141" si="23">IFERROR((P78-O78)/N78,0)</f>
        <v>-2.045991500739034E-3</v>
      </c>
      <c r="T78" s="65">
        <f t="shared" ref="T78:T141" si="24">P78/J78</f>
        <v>30.279588707140611</v>
      </c>
      <c r="U78" s="67">
        <v>2399726.0000000005</v>
      </c>
      <c r="V78" s="70">
        <v>2407750</v>
      </c>
      <c r="W78" s="24">
        <f t="shared" ref="W78:W141" si="25">IFERROR(V78/U78-1,0)</f>
        <v>3.3437150741373323E-3</v>
      </c>
      <c r="X78" s="24">
        <f t="shared" ref="X78:X141" si="26">IFERROR((V78-U78)/N78,0)</f>
        <v>1.4144447432887087E-4</v>
      </c>
      <c r="Y78" s="63">
        <f t="shared" si="10"/>
        <v>23.668504472871817</v>
      </c>
      <c r="Z78" s="63">
        <f t="shared" si="11"/>
        <v>23.668508178672539</v>
      </c>
      <c r="AA78" s="24">
        <f t="shared" si="12"/>
        <v>0</v>
      </c>
      <c r="AB78" s="63">
        <v>0</v>
      </c>
      <c r="AC78" s="69">
        <v>0</v>
      </c>
      <c r="AD78" s="67">
        <f t="shared" si="20"/>
        <v>5596075</v>
      </c>
      <c r="AE78" s="67">
        <f t="shared" si="21"/>
        <v>5488032</v>
      </c>
      <c r="AF78" s="65">
        <f t="shared" ref="AF78:AF141" si="27">AE78/J78</f>
        <v>53.94809688581315</v>
      </c>
      <c r="AG78" s="21" t="s">
        <v>2640</v>
      </c>
      <c r="AH78" s="67">
        <v>0</v>
      </c>
      <c r="AI78" s="70">
        <v>0</v>
      </c>
      <c r="AJ78" s="21" t="s">
        <v>2640</v>
      </c>
      <c r="AK78" s="67">
        <f t="shared" si="13"/>
        <v>5596075</v>
      </c>
      <c r="AL78" s="70">
        <f t="shared" si="14"/>
        <v>5488032</v>
      </c>
      <c r="AM78" s="65">
        <f t="shared" ref="AM78:AM141" si="28">IFERROR(AL78/J78,0)</f>
        <v>53.94809688581315</v>
      </c>
      <c r="AN78" s="25">
        <f t="shared" si="19"/>
        <v>-1.9306924942928749E-2</v>
      </c>
      <c r="AO78" s="25">
        <f t="shared" ref="AO78:AO141" si="29">IFERROR(AM78/(AK78/I78)-1,0)</f>
        <v>-2.2575002094198271E-2</v>
      </c>
      <c r="AP78" s="24">
        <f t="shared" ref="AP78:AP141" si="30">IFERROR((AL78-AK78)/N78,0)</f>
        <v>-1.9045470264101548E-3</v>
      </c>
      <c r="AQ78" s="25">
        <f t="shared" ref="AQ78:AQ141" si="31">IFERROR(AL78/N78,0)</f>
        <v>9.6741251413268559E-2</v>
      </c>
      <c r="AR78" s="2">
        <f t="shared" si="16"/>
        <v>0</v>
      </c>
      <c r="AS78" s="2">
        <f t="shared" si="17"/>
        <v>1</v>
      </c>
      <c r="AT78" s="2">
        <f t="shared" si="18"/>
        <v>0</v>
      </c>
    </row>
    <row r="79" spans="2:46" x14ac:dyDescent="0.2">
      <c r="B79" s="2">
        <v>1</v>
      </c>
      <c r="C79" s="2" t="s">
        <v>132</v>
      </c>
      <c r="D79" s="3" t="s">
        <v>144</v>
      </c>
      <c r="E79" s="2" t="s">
        <v>145</v>
      </c>
      <c r="F79" s="2" t="s">
        <v>14</v>
      </c>
      <c r="G79" s="2" t="s">
        <v>7</v>
      </c>
      <c r="H79" s="2">
        <v>24</v>
      </c>
      <c r="I79" s="30">
        <v>224180</v>
      </c>
      <c r="J79" s="30">
        <v>225997</v>
      </c>
      <c r="K79" s="63">
        <v>511.25823400000002</v>
      </c>
      <c r="L79" s="2">
        <v>0.29787999999999998</v>
      </c>
      <c r="M79" s="67">
        <v>25394.753656033525</v>
      </c>
      <c r="N79" s="67">
        <v>91503973.50999999</v>
      </c>
      <c r="O79" s="67">
        <v>16888637</v>
      </c>
      <c r="P79" s="70">
        <v>16275369</v>
      </c>
      <c r="Q79" s="63">
        <v>0</v>
      </c>
      <c r="R79" s="24">
        <f t="shared" si="22"/>
        <v>-3.6312462633899978E-2</v>
      </c>
      <c r="S79" s="24">
        <f t="shared" si="23"/>
        <v>-6.7020914663665308E-3</v>
      </c>
      <c r="T79" s="65">
        <f t="shared" si="24"/>
        <v>72.015863042429771</v>
      </c>
      <c r="U79" s="67">
        <v>2166267</v>
      </c>
      <c r="V79" s="70">
        <v>2620590</v>
      </c>
      <c r="W79" s="24">
        <f t="shared" si="25"/>
        <v>0.20972622488363624</v>
      </c>
      <c r="X79" s="24">
        <f t="shared" si="26"/>
        <v>4.9650630740133862E-3</v>
      </c>
      <c r="Y79" s="63">
        <f t="shared" ref="Y79:Y142" si="32">U79/I79</f>
        <v>9.6630698545811402</v>
      </c>
      <c r="Z79" s="63">
        <f t="shared" ref="Z79:Z142" si="33">V79/J79</f>
        <v>11.595684898472104</v>
      </c>
      <c r="AA79" s="24">
        <f t="shared" ref="AA79:AA142" si="34">ROUND(IFERROR(Z79/Y79-1,0),6)</f>
        <v>0.2</v>
      </c>
      <c r="AB79" s="63">
        <v>0</v>
      </c>
      <c r="AC79" s="69">
        <v>0</v>
      </c>
      <c r="AD79" s="67">
        <f t="shared" si="20"/>
        <v>19054904</v>
      </c>
      <c r="AE79" s="67">
        <f t="shared" si="21"/>
        <v>18895959</v>
      </c>
      <c r="AF79" s="65">
        <f t="shared" si="27"/>
        <v>83.611547940901872</v>
      </c>
      <c r="AG79" s="21" t="s">
        <v>2640</v>
      </c>
      <c r="AH79" s="67">
        <v>0</v>
      </c>
      <c r="AI79" s="70">
        <v>0</v>
      </c>
      <c r="AJ79" s="21" t="s">
        <v>2640</v>
      </c>
      <c r="AK79" s="67">
        <f t="shared" ref="AK79:AK142" si="35">AD79+AH79</f>
        <v>19054904</v>
      </c>
      <c r="AL79" s="70">
        <f t="shared" ref="AL79:AL142" si="36">AE79+AI79</f>
        <v>18895959</v>
      </c>
      <c r="AM79" s="65">
        <f t="shared" si="28"/>
        <v>83.611547940901872</v>
      </c>
      <c r="AN79" s="25">
        <f t="shared" ref="AN79:AN142" si="37">IFERROR((AL79-AK79)/AK79,0)</f>
        <v>-8.3414222396502227E-3</v>
      </c>
      <c r="AO79" s="25">
        <f t="shared" si="29"/>
        <v>-1.631428752454589E-2</v>
      </c>
      <c r="AP79" s="24">
        <f t="shared" si="30"/>
        <v>-1.7370283923531444E-3</v>
      </c>
      <c r="AQ79" s="25">
        <f t="shared" si="31"/>
        <v>0.20650424539143056</v>
      </c>
      <c r="AR79" s="2">
        <f t="shared" ref="AR79:AR142" si="38">IF(AL79&gt;AK79,1,0)</f>
        <v>0</v>
      </c>
      <c r="AS79" s="2">
        <f t="shared" ref="AS79:AS142" si="39">IF(AK79&gt;AL79,1,0)</f>
        <v>1</v>
      </c>
      <c r="AT79" s="2">
        <f t="shared" ref="AT79:AT142" si="40">IF(AL79=AK79,1,0)</f>
        <v>0</v>
      </c>
    </row>
    <row r="80" spans="2:46" x14ac:dyDescent="0.2">
      <c r="B80" s="2">
        <v>1</v>
      </c>
      <c r="C80" s="2" t="s">
        <v>132</v>
      </c>
      <c r="D80" s="3" t="s">
        <v>146</v>
      </c>
      <c r="E80" s="2" t="s">
        <v>147</v>
      </c>
      <c r="F80" s="2" t="s">
        <v>6</v>
      </c>
      <c r="G80" s="2" t="s">
        <v>7</v>
      </c>
      <c r="H80" s="2">
        <v>11</v>
      </c>
      <c r="I80" s="30">
        <v>23244</v>
      </c>
      <c r="J80" s="30">
        <v>23236</v>
      </c>
      <c r="K80" s="63">
        <v>349.87605400000001</v>
      </c>
      <c r="L80" s="2">
        <v>0.37761800000000001</v>
      </c>
      <c r="M80" s="67">
        <v>17998.6220436068</v>
      </c>
      <c r="N80" s="67">
        <v>9537815.2799999993</v>
      </c>
      <c r="O80" s="67">
        <v>756181</v>
      </c>
      <c r="P80" s="70">
        <v>728722</v>
      </c>
      <c r="Q80" s="63">
        <v>0</v>
      </c>
      <c r="R80" s="24">
        <f t="shared" si="22"/>
        <v>-3.6312734649508571E-2</v>
      </c>
      <c r="S80" s="24">
        <f t="shared" si="23"/>
        <v>-2.8789611870109525E-3</v>
      </c>
      <c r="T80" s="65">
        <f t="shared" si="24"/>
        <v>31.361766224823551</v>
      </c>
      <c r="U80" s="67">
        <v>263223</v>
      </c>
      <c r="V80" s="70">
        <v>315759</v>
      </c>
      <c r="W80" s="24">
        <f t="shared" si="25"/>
        <v>0.19958742207177949</v>
      </c>
      <c r="X80" s="24">
        <f t="shared" si="26"/>
        <v>5.5081796467754624E-3</v>
      </c>
      <c r="Y80" s="63">
        <f t="shared" si="32"/>
        <v>11.324341765616934</v>
      </c>
      <c r="Z80" s="63">
        <f t="shared" si="33"/>
        <v>13.589215011189534</v>
      </c>
      <c r="AA80" s="24">
        <f t="shared" si="34"/>
        <v>0.2</v>
      </c>
      <c r="AB80" s="63">
        <v>0</v>
      </c>
      <c r="AC80" s="69">
        <v>0</v>
      </c>
      <c r="AD80" s="67">
        <f t="shared" si="20"/>
        <v>1019404</v>
      </c>
      <c r="AE80" s="67">
        <f t="shared" si="21"/>
        <v>1044481</v>
      </c>
      <c r="AF80" s="65">
        <f t="shared" si="27"/>
        <v>44.950981236013085</v>
      </c>
      <c r="AG80" s="21" t="s">
        <v>2640</v>
      </c>
      <c r="AH80" s="67">
        <v>0</v>
      </c>
      <c r="AI80" s="70">
        <v>0</v>
      </c>
      <c r="AJ80" s="21" t="s">
        <v>2640</v>
      </c>
      <c r="AK80" s="67">
        <f t="shared" si="35"/>
        <v>1019404</v>
      </c>
      <c r="AL80" s="70">
        <f t="shared" si="36"/>
        <v>1044481</v>
      </c>
      <c r="AM80" s="65">
        <f t="shared" si="28"/>
        <v>44.950981236013085</v>
      </c>
      <c r="AN80" s="25">
        <f t="shared" si="37"/>
        <v>2.4599668041326107E-2</v>
      </c>
      <c r="AO80" s="25">
        <f t="shared" si="29"/>
        <v>2.4952430881071797E-2</v>
      </c>
      <c r="AP80" s="24">
        <f t="shared" si="30"/>
        <v>2.6292184597645095E-3</v>
      </c>
      <c r="AQ80" s="25">
        <f t="shared" si="31"/>
        <v>0.10950945990642</v>
      </c>
      <c r="AR80" s="2">
        <f t="shared" si="38"/>
        <v>1</v>
      </c>
      <c r="AS80" s="2">
        <f t="shared" si="39"/>
        <v>0</v>
      </c>
      <c r="AT80" s="2">
        <f t="shared" si="40"/>
        <v>0</v>
      </c>
    </row>
    <row r="81" spans="2:46" x14ac:dyDescent="0.2">
      <c r="B81" s="2">
        <v>1</v>
      </c>
      <c r="C81" s="2" t="s">
        <v>148</v>
      </c>
      <c r="D81" s="3" t="s">
        <v>149</v>
      </c>
      <c r="E81" s="2" t="s">
        <v>150</v>
      </c>
      <c r="F81" s="2" t="s">
        <v>6</v>
      </c>
      <c r="G81" s="2" t="s">
        <v>7</v>
      </c>
      <c r="H81" s="2">
        <v>11</v>
      </c>
      <c r="I81" s="30">
        <v>8363</v>
      </c>
      <c r="J81" s="30">
        <v>8360</v>
      </c>
      <c r="K81" s="63">
        <v>193.71626800000001</v>
      </c>
      <c r="L81" s="2">
        <v>0.51087300000000002</v>
      </c>
      <c r="M81" s="67">
        <v>14029.400440852314</v>
      </c>
      <c r="N81" s="67">
        <v>3090097.98</v>
      </c>
      <c r="O81" s="67">
        <v>131097</v>
      </c>
      <c r="P81" s="70">
        <v>126337</v>
      </c>
      <c r="Q81" s="63">
        <v>0</v>
      </c>
      <c r="R81" s="24">
        <f t="shared" si="22"/>
        <v>-3.6308992578014787E-2</v>
      </c>
      <c r="S81" s="24">
        <f t="shared" si="23"/>
        <v>-1.5404042301597181E-3</v>
      </c>
      <c r="T81" s="65">
        <f t="shared" si="24"/>
        <v>15.112081339712919</v>
      </c>
      <c r="U81" s="67">
        <v>304153</v>
      </c>
      <c r="V81" s="70">
        <v>314077</v>
      </c>
      <c r="W81" s="24">
        <f t="shared" si="25"/>
        <v>3.2628315354443327E-2</v>
      </c>
      <c r="X81" s="24">
        <f t="shared" si="26"/>
        <v>3.211548651282572E-3</v>
      </c>
      <c r="Y81" s="63">
        <f t="shared" si="32"/>
        <v>36.368886763123278</v>
      </c>
      <c r="Z81" s="63">
        <f t="shared" si="33"/>
        <v>37.569019138755984</v>
      </c>
      <c r="AA81" s="24">
        <f t="shared" si="34"/>
        <v>3.2999000000000001E-2</v>
      </c>
      <c r="AB81" s="63">
        <v>0</v>
      </c>
      <c r="AC81" s="69">
        <v>0</v>
      </c>
      <c r="AD81" s="67">
        <f t="shared" si="20"/>
        <v>435250</v>
      </c>
      <c r="AE81" s="67">
        <f t="shared" si="21"/>
        <v>440414</v>
      </c>
      <c r="AF81" s="65">
        <f t="shared" si="27"/>
        <v>52.681100478468899</v>
      </c>
      <c r="AG81" s="21" t="s">
        <v>2640</v>
      </c>
      <c r="AH81" s="67">
        <v>0</v>
      </c>
      <c r="AI81" s="70">
        <v>0</v>
      </c>
      <c r="AJ81" s="21" t="s">
        <v>2640</v>
      </c>
      <c r="AK81" s="67">
        <f t="shared" si="35"/>
        <v>435250</v>
      </c>
      <c r="AL81" s="70">
        <f t="shared" si="36"/>
        <v>440414</v>
      </c>
      <c r="AM81" s="65">
        <f t="shared" si="28"/>
        <v>52.681100478468899</v>
      </c>
      <c r="AN81" s="25">
        <f t="shared" si="37"/>
        <v>1.1864445720850086E-2</v>
      </c>
      <c r="AO81" s="25">
        <f t="shared" si="29"/>
        <v>1.22275549717068E-2</v>
      </c>
      <c r="AP81" s="24">
        <f t="shared" si="30"/>
        <v>1.6711444211228539E-3</v>
      </c>
      <c r="AQ81" s="25">
        <f t="shared" si="31"/>
        <v>0.14252428332385758</v>
      </c>
      <c r="AR81" s="2">
        <f t="shared" si="38"/>
        <v>1</v>
      </c>
      <c r="AS81" s="2">
        <f t="shared" si="39"/>
        <v>0</v>
      </c>
      <c r="AT81" s="2">
        <f t="shared" si="40"/>
        <v>0</v>
      </c>
    </row>
    <row r="82" spans="2:46" x14ac:dyDescent="0.2">
      <c r="B82" s="2">
        <v>1</v>
      </c>
      <c r="C82" s="2" t="s">
        <v>148</v>
      </c>
      <c r="D82" s="3" t="s">
        <v>151</v>
      </c>
      <c r="E82" s="2" t="s">
        <v>152</v>
      </c>
      <c r="F82" s="2" t="s">
        <v>6</v>
      </c>
      <c r="G82" s="2" t="s">
        <v>7</v>
      </c>
      <c r="H82" s="2">
        <v>20</v>
      </c>
      <c r="I82" s="30">
        <v>21401</v>
      </c>
      <c r="J82" s="30">
        <v>21509</v>
      </c>
      <c r="K82" s="63">
        <v>272.11953099999999</v>
      </c>
      <c r="L82" s="2">
        <v>0.45756400000000003</v>
      </c>
      <c r="M82" s="67">
        <v>17607.270935035674</v>
      </c>
      <c r="N82" s="67">
        <v>13297536.409999998</v>
      </c>
      <c r="O82" s="67">
        <v>218570</v>
      </c>
      <c r="P82" s="70">
        <v>210633</v>
      </c>
      <c r="Q82" s="63">
        <v>0</v>
      </c>
      <c r="R82" s="24">
        <f t="shared" si="22"/>
        <v>-3.6313309237315239E-2</v>
      </c>
      <c r="S82" s="24">
        <f t="shared" si="23"/>
        <v>-5.9687747829975679E-4</v>
      </c>
      <c r="T82" s="65">
        <f t="shared" si="24"/>
        <v>9.792784415825933</v>
      </c>
      <c r="U82" s="67">
        <v>567945</v>
      </c>
      <c r="V82" s="70">
        <v>583175</v>
      </c>
      <c r="W82" s="24">
        <f t="shared" si="25"/>
        <v>2.681597689917159E-2</v>
      </c>
      <c r="X82" s="24">
        <f t="shared" si="26"/>
        <v>1.1453249331618114E-3</v>
      </c>
      <c r="Y82" s="63">
        <f t="shared" si="32"/>
        <v>26.538245876360918</v>
      </c>
      <c r="Z82" s="63">
        <f t="shared" si="33"/>
        <v>27.113068947882283</v>
      </c>
      <c r="AA82" s="24">
        <f t="shared" si="34"/>
        <v>2.1659999999999999E-2</v>
      </c>
      <c r="AB82" s="63">
        <v>0</v>
      </c>
      <c r="AC82" s="69">
        <v>0</v>
      </c>
      <c r="AD82" s="67">
        <f t="shared" si="20"/>
        <v>786515</v>
      </c>
      <c r="AE82" s="67">
        <f t="shared" si="21"/>
        <v>793808</v>
      </c>
      <c r="AF82" s="65">
        <f t="shared" si="27"/>
        <v>36.905853363708218</v>
      </c>
      <c r="AG82" s="21" t="s">
        <v>2640</v>
      </c>
      <c r="AH82" s="67">
        <v>0</v>
      </c>
      <c r="AI82" s="70">
        <v>0</v>
      </c>
      <c r="AJ82" s="21" t="s">
        <v>2640</v>
      </c>
      <c r="AK82" s="67">
        <f t="shared" si="35"/>
        <v>786515</v>
      </c>
      <c r="AL82" s="70">
        <f t="shared" si="36"/>
        <v>793808</v>
      </c>
      <c r="AM82" s="65">
        <f t="shared" si="28"/>
        <v>36.905853363708218</v>
      </c>
      <c r="AN82" s="25">
        <f t="shared" si="37"/>
        <v>9.2725504281545804E-3</v>
      </c>
      <c r="AO82" s="25">
        <f t="shared" si="29"/>
        <v>4.2048375895178403E-3</v>
      </c>
      <c r="AP82" s="24">
        <f t="shared" si="30"/>
        <v>5.4844745486205446E-4</v>
      </c>
      <c r="AQ82" s="25">
        <f t="shared" si="31"/>
        <v>5.969586963514846E-2</v>
      </c>
      <c r="AR82" s="2">
        <f t="shared" si="38"/>
        <v>1</v>
      </c>
      <c r="AS82" s="2">
        <f t="shared" si="39"/>
        <v>0</v>
      </c>
      <c r="AT82" s="2">
        <f t="shared" si="40"/>
        <v>0</v>
      </c>
    </row>
    <row r="83" spans="2:46" x14ac:dyDescent="0.2">
      <c r="B83" s="2">
        <v>1</v>
      </c>
      <c r="C83" s="2" t="s">
        <v>148</v>
      </c>
      <c r="D83" s="3" t="s">
        <v>153</v>
      </c>
      <c r="E83" s="2" t="s">
        <v>154</v>
      </c>
      <c r="F83" s="2" t="s">
        <v>6</v>
      </c>
      <c r="G83" s="2" t="s">
        <v>7</v>
      </c>
      <c r="H83" s="2">
        <v>16</v>
      </c>
      <c r="I83" s="30">
        <v>12821</v>
      </c>
      <c r="J83" s="30">
        <v>12898</v>
      </c>
      <c r="K83" s="63">
        <v>246.12878000000001</v>
      </c>
      <c r="L83" s="2">
        <v>0.49068600000000001</v>
      </c>
      <c r="M83" s="67">
        <v>13517.38853758908</v>
      </c>
      <c r="N83" s="67">
        <v>5835353.7800000003</v>
      </c>
      <c r="O83" s="67">
        <v>142105</v>
      </c>
      <c r="P83" s="70">
        <v>136945</v>
      </c>
      <c r="Q83" s="63">
        <v>0</v>
      </c>
      <c r="R83" s="24">
        <f t="shared" si="22"/>
        <v>-3.6311178354033968E-2</v>
      </c>
      <c r="S83" s="24">
        <f t="shared" si="23"/>
        <v>-8.8426515247204082E-4</v>
      </c>
      <c r="T83" s="65">
        <f t="shared" si="24"/>
        <v>10.617537602729104</v>
      </c>
      <c r="U83" s="67">
        <v>395752</v>
      </c>
      <c r="V83" s="70">
        <v>425866</v>
      </c>
      <c r="W83" s="24">
        <f t="shared" si="25"/>
        <v>7.6093108815621813E-2</v>
      </c>
      <c r="X83" s="24">
        <f t="shared" si="26"/>
        <v>5.1606125584385733E-3</v>
      </c>
      <c r="Y83" s="63">
        <f t="shared" si="32"/>
        <v>30.867483035644646</v>
      </c>
      <c r="Z83" s="63">
        <f t="shared" si="33"/>
        <v>33.017987284850363</v>
      </c>
      <c r="AA83" s="24">
        <f t="shared" si="34"/>
        <v>6.9668999999999995E-2</v>
      </c>
      <c r="AB83" s="63">
        <v>0</v>
      </c>
      <c r="AC83" s="69">
        <v>0</v>
      </c>
      <c r="AD83" s="67">
        <f t="shared" si="20"/>
        <v>537857</v>
      </c>
      <c r="AE83" s="67">
        <f t="shared" si="21"/>
        <v>562811</v>
      </c>
      <c r="AF83" s="65">
        <f t="shared" si="27"/>
        <v>43.635524887579471</v>
      </c>
      <c r="AG83" s="21" t="s">
        <v>2640</v>
      </c>
      <c r="AH83" s="67">
        <v>0</v>
      </c>
      <c r="AI83" s="70">
        <v>0</v>
      </c>
      <c r="AJ83" s="21" t="s">
        <v>2640</v>
      </c>
      <c r="AK83" s="67">
        <f t="shared" si="35"/>
        <v>537857</v>
      </c>
      <c r="AL83" s="70">
        <f t="shared" si="36"/>
        <v>562811</v>
      </c>
      <c r="AM83" s="65">
        <f t="shared" si="28"/>
        <v>43.635524887579471</v>
      </c>
      <c r="AN83" s="25">
        <f t="shared" si="37"/>
        <v>4.6395231446276615E-2</v>
      </c>
      <c r="AO83" s="25">
        <f t="shared" si="29"/>
        <v>4.0148337910739018E-2</v>
      </c>
      <c r="AP83" s="24">
        <f t="shared" si="30"/>
        <v>4.2763474059665319E-3</v>
      </c>
      <c r="AQ83" s="25">
        <f t="shared" si="31"/>
        <v>9.644847959843833E-2</v>
      </c>
      <c r="AR83" s="2">
        <f t="shared" si="38"/>
        <v>1</v>
      </c>
      <c r="AS83" s="2">
        <f t="shared" si="39"/>
        <v>0</v>
      </c>
      <c r="AT83" s="2">
        <f t="shared" si="40"/>
        <v>0</v>
      </c>
    </row>
    <row r="84" spans="2:46" x14ac:dyDescent="0.2">
      <c r="B84" s="2">
        <v>1</v>
      </c>
      <c r="C84" s="2" t="s">
        <v>148</v>
      </c>
      <c r="D84" s="3" t="s">
        <v>155</v>
      </c>
      <c r="E84" s="2" t="s">
        <v>156</v>
      </c>
      <c r="F84" s="2" t="s">
        <v>6</v>
      </c>
      <c r="G84" s="2" t="s">
        <v>7</v>
      </c>
      <c r="H84" s="2">
        <v>15</v>
      </c>
      <c r="I84" s="30">
        <v>12848</v>
      </c>
      <c r="J84" s="30">
        <v>12987</v>
      </c>
      <c r="K84" s="63">
        <v>227.47047000000001</v>
      </c>
      <c r="L84" s="2">
        <v>0.39762399999999998</v>
      </c>
      <c r="M84" s="67">
        <v>15034.206907184705</v>
      </c>
      <c r="N84" s="67">
        <v>5914681.4500000011</v>
      </c>
      <c r="O84" s="67">
        <v>103459</v>
      </c>
      <c r="P84" s="70">
        <v>99702</v>
      </c>
      <c r="Q84" s="63">
        <v>0</v>
      </c>
      <c r="R84" s="24">
        <f t="shared" si="22"/>
        <v>-3.6313902125479691E-2</v>
      </c>
      <c r="S84" s="24">
        <f t="shared" si="23"/>
        <v>-6.3519904355964919E-4</v>
      </c>
      <c r="T84" s="65">
        <f t="shared" si="24"/>
        <v>7.6770616770616771</v>
      </c>
      <c r="U84" s="67">
        <v>318591</v>
      </c>
      <c r="V84" s="70">
        <v>346235</v>
      </c>
      <c r="W84" s="24">
        <f t="shared" si="25"/>
        <v>8.6769557206575199E-2</v>
      </c>
      <c r="X84" s="24">
        <f t="shared" si="26"/>
        <v>4.6737935480870227E-3</v>
      </c>
      <c r="Y84" s="63">
        <f t="shared" si="32"/>
        <v>24.796933374844333</v>
      </c>
      <c r="Z84" s="63">
        <f t="shared" si="33"/>
        <v>26.660121660121661</v>
      </c>
      <c r="AA84" s="24">
        <f t="shared" si="34"/>
        <v>7.5137999999999996E-2</v>
      </c>
      <c r="AB84" s="63">
        <v>0</v>
      </c>
      <c r="AC84" s="69">
        <v>0</v>
      </c>
      <c r="AD84" s="67">
        <f t="shared" si="20"/>
        <v>422050</v>
      </c>
      <c r="AE84" s="67">
        <f t="shared" si="21"/>
        <v>445937</v>
      </c>
      <c r="AF84" s="65">
        <f t="shared" si="27"/>
        <v>34.33718333718334</v>
      </c>
      <c r="AG84" s="21" t="s">
        <v>2640</v>
      </c>
      <c r="AH84" s="67">
        <v>0</v>
      </c>
      <c r="AI84" s="70">
        <v>0</v>
      </c>
      <c r="AJ84" s="21" t="s">
        <v>2640</v>
      </c>
      <c r="AK84" s="67">
        <f t="shared" si="35"/>
        <v>422050</v>
      </c>
      <c r="AL84" s="70">
        <f t="shared" si="36"/>
        <v>445937</v>
      </c>
      <c r="AM84" s="65">
        <f t="shared" si="28"/>
        <v>34.33718333718334</v>
      </c>
      <c r="AN84" s="25">
        <f t="shared" si="37"/>
        <v>5.659755953086127E-2</v>
      </c>
      <c r="AO84" s="25">
        <f t="shared" si="29"/>
        <v>4.5288784542427685E-2</v>
      </c>
      <c r="AP84" s="24">
        <f t="shared" si="30"/>
        <v>4.0385945045273734E-3</v>
      </c>
      <c r="AQ84" s="25">
        <f t="shared" si="31"/>
        <v>7.5394931032169099E-2</v>
      </c>
      <c r="AR84" s="2">
        <f t="shared" si="38"/>
        <v>1</v>
      </c>
      <c r="AS84" s="2">
        <f t="shared" si="39"/>
        <v>0</v>
      </c>
      <c r="AT84" s="2">
        <f t="shared" si="40"/>
        <v>0</v>
      </c>
    </row>
    <row r="85" spans="2:46" x14ac:dyDescent="0.2">
      <c r="B85" s="2">
        <v>1</v>
      </c>
      <c r="C85" s="2" t="s">
        <v>148</v>
      </c>
      <c r="D85" s="3" t="s">
        <v>157</v>
      </c>
      <c r="E85" s="2" t="s">
        <v>158</v>
      </c>
      <c r="F85" s="2" t="s">
        <v>6</v>
      </c>
      <c r="G85" s="2" t="s">
        <v>7</v>
      </c>
      <c r="H85" s="2">
        <v>13</v>
      </c>
      <c r="I85" s="30">
        <v>36135</v>
      </c>
      <c r="J85" s="30">
        <v>36385</v>
      </c>
      <c r="K85" s="63">
        <v>366.29874899999999</v>
      </c>
      <c r="L85" s="2">
        <v>0.41811999999999999</v>
      </c>
      <c r="M85" s="67">
        <v>19009.815348327858</v>
      </c>
      <c r="N85" s="67">
        <v>18280737.139999993</v>
      </c>
      <c r="O85" s="67">
        <v>934155</v>
      </c>
      <c r="P85" s="70">
        <v>900234</v>
      </c>
      <c r="Q85" s="63">
        <v>0</v>
      </c>
      <c r="R85" s="24">
        <f t="shared" si="22"/>
        <v>-3.63119610771232E-2</v>
      </c>
      <c r="S85" s="24">
        <f t="shared" si="23"/>
        <v>-1.8555597479588295E-3</v>
      </c>
      <c r="T85" s="65">
        <f t="shared" si="24"/>
        <v>24.741899134258624</v>
      </c>
      <c r="U85" s="67">
        <v>741006</v>
      </c>
      <c r="V85" s="70">
        <v>787923</v>
      </c>
      <c r="W85" s="24">
        <f t="shared" si="25"/>
        <v>6.3315276799378095E-2</v>
      </c>
      <c r="X85" s="24">
        <f t="shared" si="26"/>
        <v>2.5664719994983758E-3</v>
      </c>
      <c r="Y85" s="63">
        <f t="shared" si="32"/>
        <v>20.506600249066004</v>
      </c>
      <c r="Z85" s="63">
        <f t="shared" si="33"/>
        <v>21.655160093445101</v>
      </c>
      <c r="AA85" s="24">
        <f t="shared" si="34"/>
        <v>5.6009000000000003E-2</v>
      </c>
      <c r="AB85" s="63">
        <v>0</v>
      </c>
      <c r="AC85" s="69">
        <v>0</v>
      </c>
      <c r="AD85" s="67">
        <f t="shared" si="20"/>
        <v>1675161</v>
      </c>
      <c r="AE85" s="67">
        <f t="shared" si="21"/>
        <v>1688157</v>
      </c>
      <c r="AF85" s="65">
        <f t="shared" si="27"/>
        <v>46.397059227703721</v>
      </c>
      <c r="AG85" s="21" t="s">
        <v>2640</v>
      </c>
      <c r="AH85" s="67">
        <v>0</v>
      </c>
      <c r="AI85" s="70">
        <v>0</v>
      </c>
      <c r="AJ85" s="21" t="s">
        <v>2640</v>
      </c>
      <c r="AK85" s="67">
        <f t="shared" si="35"/>
        <v>1675161</v>
      </c>
      <c r="AL85" s="70">
        <f t="shared" si="36"/>
        <v>1688157</v>
      </c>
      <c r="AM85" s="65">
        <f t="shared" si="28"/>
        <v>46.397059227703721</v>
      </c>
      <c r="AN85" s="25">
        <f t="shared" si="37"/>
        <v>7.7580602700277768E-3</v>
      </c>
      <c r="AO85" s="25">
        <f t="shared" si="29"/>
        <v>8.3379161350682907E-4</v>
      </c>
      <c r="AP85" s="24">
        <f t="shared" si="30"/>
        <v>7.109122515395462E-4</v>
      </c>
      <c r="AQ85" s="25">
        <f t="shared" si="31"/>
        <v>9.2346221439077086E-2</v>
      </c>
      <c r="AR85" s="2">
        <f t="shared" si="38"/>
        <v>1</v>
      </c>
      <c r="AS85" s="2">
        <f t="shared" si="39"/>
        <v>0</v>
      </c>
      <c r="AT85" s="2">
        <f t="shared" si="40"/>
        <v>0</v>
      </c>
    </row>
    <row r="86" spans="2:46" x14ac:dyDescent="0.2">
      <c r="B86" s="2">
        <v>1</v>
      </c>
      <c r="C86" s="2" t="s">
        <v>148</v>
      </c>
      <c r="D86" s="3" t="s">
        <v>159</v>
      </c>
      <c r="E86" s="2" t="s">
        <v>160</v>
      </c>
      <c r="F86" s="2" t="s">
        <v>6</v>
      </c>
      <c r="G86" s="2" t="s">
        <v>7</v>
      </c>
      <c r="H86" s="2">
        <v>29</v>
      </c>
      <c r="I86" s="30">
        <v>16000</v>
      </c>
      <c r="J86" s="30">
        <v>15984</v>
      </c>
      <c r="K86" s="63">
        <v>412.167417</v>
      </c>
      <c r="L86" s="2">
        <v>0.49030800000000002</v>
      </c>
      <c r="M86" s="67">
        <v>14643.072836197383</v>
      </c>
      <c r="N86" s="67">
        <v>7232343.120000001</v>
      </c>
      <c r="O86" s="67">
        <v>886364</v>
      </c>
      <c r="P86" s="70">
        <v>854178</v>
      </c>
      <c r="Q86" s="63">
        <v>0</v>
      </c>
      <c r="R86" s="24">
        <f t="shared" si="22"/>
        <v>-3.6312395359017313E-2</v>
      </c>
      <c r="S86" s="24">
        <f t="shared" si="23"/>
        <v>-4.4502866451391473E-3</v>
      </c>
      <c r="T86" s="65">
        <f t="shared" si="24"/>
        <v>53.439564564564563</v>
      </c>
      <c r="U86" s="67">
        <v>198069</v>
      </c>
      <c r="V86" s="70">
        <v>237445</v>
      </c>
      <c r="W86" s="24">
        <f t="shared" si="25"/>
        <v>0.19879940828701104</v>
      </c>
      <c r="X86" s="24">
        <f t="shared" si="26"/>
        <v>5.4444319560988967E-3</v>
      </c>
      <c r="Y86" s="63">
        <f t="shared" si="32"/>
        <v>12.379312499999999</v>
      </c>
      <c r="Z86" s="63">
        <f t="shared" si="33"/>
        <v>14.855167667667668</v>
      </c>
      <c r="AA86" s="24">
        <f t="shared" si="34"/>
        <v>0.19999900000000001</v>
      </c>
      <c r="AB86" s="63">
        <v>0</v>
      </c>
      <c r="AC86" s="69">
        <v>0</v>
      </c>
      <c r="AD86" s="67">
        <f t="shared" si="20"/>
        <v>1084433</v>
      </c>
      <c r="AE86" s="67">
        <f t="shared" si="21"/>
        <v>1091623</v>
      </c>
      <c r="AF86" s="65">
        <f t="shared" si="27"/>
        <v>68.294732232232235</v>
      </c>
      <c r="AG86" s="21" t="s">
        <v>2640</v>
      </c>
      <c r="AH86" s="67">
        <v>0</v>
      </c>
      <c r="AI86" s="70">
        <v>0</v>
      </c>
      <c r="AJ86" s="21" t="s">
        <v>2640</v>
      </c>
      <c r="AK86" s="67">
        <f t="shared" si="35"/>
        <v>1084433</v>
      </c>
      <c r="AL86" s="70">
        <f t="shared" si="36"/>
        <v>1091623</v>
      </c>
      <c r="AM86" s="65">
        <f t="shared" si="28"/>
        <v>68.294732232232235</v>
      </c>
      <c r="AN86" s="25">
        <f t="shared" si="37"/>
        <v>6.6301929210933275E-3</v>
      </c>
      <c r="AO86" s="25">
        <f t="shared" si="29"/>
        <v>7.6378307518452093E-3</v>
      </c>
      <c r="AP86" s="24">
        <f t="shared" si="30"/>
        <v>9.9414531095974872E-4</v>
      </c>
      <c r="AQ86" s="25">
        <f t="shared" si="31"/>
        <v>0.15093628467118411</v>
      </c>
      <c r="AR86" s="2">
        <f t="shared" si="38"/>
        <v>1</v>
      </c>
      <c r="AS86" s="2">
        <f t="shared" si="39"/>
        <v>0</v>
      </c>
      <c r="AT86" s="2">
        <f t="shared" si="40"/>
        <v>0</v>
      </c>
    </row>
    <row r="87" spans="2:46" x14ac:dyDescent="0.2">
      <c r="B87" s="2">
        <v>1</v>
      </c>
      <c r="C87" s="2" t="s">
        <v>148</v>
      </c>
      <c r="D87" s="3" t="s">
        <v>161</v>
      </c>
      <c r="E87" s="2" t="s">
        <v>162</v>
      </c>
      <c r="F87" s="2" t="s">
        <v>6</v>
      </c>
      <c r="G87" s="2" t="s">
        <v>7</v>
      </c>
      <c r="H87" s="2">
        <v>15</v>
      </c>
      <c r="I87" s="30">
        <v>24452</v>
      </c>
      <c r="J87" s="30">
        <v>24338</v>
      </c>
      <c r="K87" s="63">
        <v>821.53619900000001</v>
      </c>
      <c r="L87" s="2">
        <v>0.383772</v>
      </c>
      <c r="M87" s="67">
        <v>14832.956860750912</v>
      </c>
      <c r="N87" s="67">
        <v>16807840.010000002</v>
      </c>
      <c r="O87" s="67">
        <v>563452</v>
      </c>
      <c r="P87" s="70">
        <v>542992</v>
      </c>
      <c r="Q87" s="63">
        <v>0</v>
      </c>
      <c r="R87" s="24">
        <f t="shared" si="22"/>
        <v>-3.6311877497994471E-2</v>
      </c>
      <c r="S87" s="24">
        <f t="shared" si="23"/>
        <v>-1.2172890738980802E-3</v>
      </c>
      <c r="T87" s="65">
        <f t="shared" si="24"/>
        <v>22.310461007478018</v>
      </c>
      <c r="U87" s="67">
        <v>13469.000000000002</v>
      </c>
      <c r="V87" s="70">
        <v>16087</v>
      </c>
      <c r="W87" s="24">
        <f t="shared" si="25"/>
        <v>0.19437226223179138</v>
      </c>
      <c r="X87" s="24">
        <f t="shared" si="26"/>
        <v>1.557606449396467E-4</v>
      </c>
      <c r="Y87" s="63">
        <f t="shared" si="32"/>
        <v>0.55083428758383779</v>
      </c>
      <c r="Z87" s="63">
        <f t="shared" si="33"/>
        <v>0.66098282521160323</v>
      </c>
      <c r="AA87" s="24">
        <f t="shared" si="34"/>
        <v>0.19996700000000001</v>
      </c>
      <c r="AB87" s="63">
        <v>0</v>
      </c>
      <c r="AC87" s="69">
        <v>0</v>
      </c>
      <c r="AD87" s="67">
        <f t="shared" si="20"/>
        <v>576921</v>
      </c>
      <c r="AE87" s="67">
        <f t="shared" si="21"/>
        <v>559079</v>
      </c>
      <c r="AF87" s="65">
        <f t="shared" si="27"/>
        <v>22.971443832689623</v>
      </c>
      <c r="AG87" s="21" t="s">
        <v>2640</v>
      </c>
      <c r="AH87" s="67">
        <v>0</v>
      </c>
      <c r="AI87" s="70">
        <v>0</v>
      </c>
      <c r="AJ87" s="21" t="s">
        <v>2640</v>
      </c>
      <c r="AK87" s="67">
        <f t="shared" si="35"/>
        <v>576921</v>
      </c>
      <c r="AL87" s="70">
        <f t="shared" si="36"/>
        <v>559079</v>
      </c>
      <c r="AM87" s="65">
        <f t="shared" si="28"/>
        <v>22.971443832689623</v>
      </c>
      <c r="AN87" s="25">
        <f t="shared" si="37"/>
        <v>-3.0926244667814136E-2</v>
      </c>
      <c r="AO87" s="25">
        <f t="shared" si="29"/>
        <v>-2.638707102544946E-2</v>
      </c>
      <c r="AP87" s="24">
        <f t="shared" si="30"/>
        <v>-1.0615284289584334E-3</v>
      </c>
      <c r="AQ87" s="25">
        <f t="shared" si="31"/>
        <v>3.3262989156689383E-2</v>
      </c>
      <c r="AR87" s="2">
        <f t="shared" si="38"/>
        <v>0</v>
      </c>
      <c r="AS87" s="2">
        <f t="shared" si="39"/>
        <v>1</v>
      </c>
      <c r="AT87" s="2">
        <f t="shared" si="40"/>
        <v>0</v>
      </c>
    </row>
    <row r="88" spans="2:46" x14ac:dyDescent="0.2">
      <c r="B88" s="2">
        <v>1</v>
      </c>
      <c r="C88" s="2" t="s">
        <v>148</v>
      </c>
      <c r="D88" s="3" t="s">
        <v>163</v>
      </c>
      <c r="E88" s="2" t="s">
        <v>164</v>
      </c>
      <c r="F88" s="2" t="s">
        <v>14</v>
      </c>
      <c r="G88" s="2" t="s">
        <v>7</v>
      </c>
      <c r="H88" s="2">
        <v>42</v>
      </c>
      <c r="I88" s="30">
        <v>48036</v>
      </c>
      <c r="J88" s="30">
        <v>48308</v>
      </c>
      <c r="K88" s="63">
        <v>426.06611700000002</v>
      </c>
      <c r="L88" s="2">
        <v>0.407418</v>
      </c>
      <c r="M88" s="67">
        <v>15045.374018968452</v>
      </c>
      <c r="N88" s="67">
        <v>21963267.660000004</v>
      </c>
      <c r="O88" s="67">
        <v>1920413</v>
      </c>
      <c r="P88" s="70">
        <v>1850678</v>
      </c>
      <c r="Q88" s="63">
        <v>0</v>
      </c>
      <c r="R88" s="24">
        <f t="shared" si="22"/>
        <v>-3.6312501529618846E-2</v>
      </c>
      <c r="S88" s="24">
        <f t="shared" si="23"/>
        <v>-3.1750739953419109E-3</v>
      </c>
      <c r="T88" s="65">
        <f t="shared" si="24"/>
        <v>38.309969363252463</v>
      </c>
      <c r="U88" s="67">
        <v>1961530.9999999998</v>
      </c>
      <c r="V88" s="70">
        <v>1972638</v>
      </c>
      <c r="W88" s="24">
        <f t="shared" si="25"/>
        <v>5.6624136962404314E-3</v>
      </c>
      <c r="X88" s="24">
        <f t="shared" si="26"/>
        <v>5.057079926330157E-4</v>
      </c>
      <c r="Y88" s="63">
        <f t="shared" si="32"/>
        <v>40.834603214255971</v>
      </c>
      <c r="Z88" s="63">
        <f t="shared" si="33"/>
        <v>40.834602964312332</v>
      </c>
      <c r="AA88" s="24">
        <f t="shared" si="34"/>
        <v>0</v>
      </c>
      <c r="AB88" s="63">
        <v>0</v>
      </c>
      <c r="AC88" s="69">
        <v>0</v>
      </c>
      <c r="AD88" s="67">
        <f t="shared" si="20"/>
        <v>3881944</v>
      </c>
      <c r="AE88" s="67">
        <f t="shared" si="21"/>
        <v>3823316</v>
      </c>
      <c r="AF88" s="65">
        <f t="shared" si="27"/>
        <v>79.144572327564788</v>
      </c>
      <c r="AG88" s="21" t="s">
        <v>2640</v>
      </c>
      <c r="AH88" s="67">
        <v>0</v>
      </c>
      <c r="AI88" s="70">
        <v>0</v>
      </c>
      <c r="AJ88" s="21" t="s">
        <v>2640</v>
      </c>
      <c r="AK88" s="67">
        <f t="shared" si="35"/>
        <v>3881944</v>
      </c>
      <c r="AL88" s="70">
        <f t="shared" si="36"/>
        <v>3823316</v>
      </c>
      <c r="AM88" s="65">
        <f t="shared" si="28"/>
        <v>79.144572327564788</v>
      </c>
      <c r="AN88" s="25">
        <f t="shared" si="37"/>
        <v>-1.5102742337344382E-2</v>
      </c>
      <c r="AO88" s="25">
        <f t="shared" si="29"/>
        <v>-2.0648243167108449E-2</v>
      </c>
      <c r="AP88" s="24">
        <f t="shared" si="30"/>
        <v>-2.6693660027089063E-3</v>
      </c>
      <c r="AQ88" s="25">
        <f t="shared" si="31"/>
        <v>0.17407774012439456</v>
      </c>
      <c r="AR88" s="2">
        <f t="shared" si="38"/>
        <v>0</v>
      </c>
      <c r="AS88" s="2">
        <f t="shared" si="39"/>
        <v>1</v>
      </c>
      <c r="AT88" s="2">
        <f t="shared" si="40"/>
        <v>0</v>
      </c>
    </row>
    <row r="89" spans="2:46" x14ac:dyDescent="0.2">
      <c r="B89" s="2">
        <v>1</v>
      </c>
      <c r="C89" s="2" t="s">
        <v>148</v>
      </c>
      <c r="D89" s="3" t="s">
        <v>165</v>
      </c>
      <c r="E89" s="2" t="s">
        <v>166</v>
      </c>
      <c r="F89" s="2" t="s">
        <v>6</v>
      </c>
      <c r="G89" s="2" t="s">
        <v>7</v>
      </c>
      <c r="H89" s="2">
        <v>28</v>
      </c>
      <c r="I89" s="30">
        <v>8609</v>
      </c>
      <c r="J89" s="30">
        <v>8675</v>
      </c>
      <c r="K89" s="63">
        <v>395.39700299999998</v>
      </c>
      <c r="L89" s="2">
        <v>0.44749899999999998</v>
      </c>
      <c r="M89" s="67">
        <v>11956.04520464264</v>
      </c>
      <c r="N89" s="67">
        <v>3247567.410000002</v>
      </c>
      <c r="O89" s="67">
        <v>68241</v>
      </c>
      <c r="P89" s="70">
        <v>65763</v>
      </c>
      <c r="Q89" s="63">
        <v>0</v>
      </c>
      <c r="R89" s="24">
        <f t="shared" si="22"/>
        <v>-3.6312480766694466E-2</v>
      </c>
      <c r="S89" s="24">
        <f t="shared" si="23"/>
        <v>-7.6303266019041576E-4</v>
      </c>
      <c r="T89" s="65">
        <f t="shared" si="24"/>
        <v>7.5807492795389049</v>
      </c>
      <c r="U89" s="67">
        <v>211375.99999999994</v>
      </c>
      <c r="V89" s="70">
        <v>234723</v>
      </c>
      <c r="W89" s="24">
        <f t="shared" si="25"/>
        <v>0.11045246385587792</v>
      </c>
      <c r="X89" s="24">
        <f t="shared" si="26"/>
        <v>7.189073251600355E-3</v>
      </c>
      <c r="Y89" s="63">
        <f t="shared" si="32"/>
        <v>24.552909745615047</v>
      </c>
      <c r="Z89" s="63">
        <f t="shared" si="33"/>
        <v>27.057406340057636</v>
      </c>
      <c r="AA89" s="24">
        <f t="shared" si="34"/>
        <v>0.102004</v>
      </c>
      <c r="AB89" s="63">
        <v>0</v>
      </c>
      <c r="AC89" s="69">
        <v>0</v>
      </c>
      <c r="AD89" s="67">
        <f t="shared" si="20"/>
        <v>279616.99999999994</v>
      </c>
      <c r="AE89" s="67">
        <f t="shared" si="21"/>
        <v>300486</v>
      </c>
      <c r="AF89" s="65">
        <f t="shared" si="27"/>
        <v>34.638155619596539</v>
      </c>
      <c r="AG89" s="21" t="s">
        <v>2640</v>
      </c>
      <c r="AH89" s="67">
        <v>0</v>
      </c>
      <c r="AI89" s="70">
        <v>0</v>
      </c>
      <c r="AJ89" s="21" t="s">
        <v>2640</v>
      </c>
      <c r="AK89" s="67">
        <f t="shared" si="35"/>
        <v>279616.99999999994</v>
      </c>
      <c r="AL89" s="70">
        <f t="shared" si="36"/>
        <v>300486</v>
      </c>
      <c r="AM89" s="65">
        <f t="shared" si="28"/>
        <v>34.638155619596539</v>
      </c>
      <c r="AN89" s="25">
        <f t="shared" si="37"/>
        <v>7.4634231824245528E-2</v>
      </c>
      <c r="AO89" s="25">
        <f t="shared" si="29"/>
        <v>6.6458340262239624E-2</v>
      </c>
      <c r="AP89" s="24">
        <f t="shared" si="30"/>
        <v>6.4260405914099393E-3</v>
      </c>
      <c r="AQ89" s="25">
        <f t="shared" si="31"/>
        <v>9.252648584744845E-2</v>
      </c>
      <c r="AR89" s="2">
        <f t="shared" si="38"/>
        <v>1</v>
      </c>
      <c r="AS89" s="2">
        <f t="shared" si="39"/>
        <v>0</v>
      </c>
      <c r="AT89" s="2">
        <f t="shared" si="40"/>
        <v>0</v>
      </c>
    </row>
    <row r="90" spans="2:46" x14ac:dyDescent="0.2">
      <c r="B90" s="2">
        <v>1</v>
      </c>
      <c r="C90" s="2" t="s">
        <v>148</v>
      </c>
      <c r="D90" s="3" t="s">
        <v>167</v>
      </c>
      <c r="E90" s="2" t="s">
        <v>168</v>
      </c>
      <c r="F90" s="2" t="s">
        <v>14</v>
      </c>
      <c r="G90" s="2" t="s">
        <v>7</v>
      </c>
      <c r="H90" s="2">
        <v>29</v>
      </c>
      <c r="I90" s="30">
        <v>52185</v>
      </c>
      <c r="J90" s="30">
        <v>52801</v>
      </c>
      <c r="K90" s="63">
        <v>437.952179</v>
      </c>
      <c r="L90" s="2">
        <v>0.41994199999999998</v>
      </c>
      <c r="M90" s="67">
        <v>16018.481282284432</v>
      </c>
      <c r="N90" s="67">
        <v>25016395.560000006</v>
      </c>
      <c r="O90" s="67">
        <v>2818391</v>
      </c>
      <c r="P90" s="70">
        <v>2716471</v>
      </c>
      <c r="Q90" s="63">
        <v>0</v>
      </c>
      <c r="R90" s="24">
        <f t="shared" si="22"/>
        <v>-3.6162477101296497E-2</v>
      </c>
      <c r="S90" s="24">
        <f t="shared" si="23"/>
        <v>-4.0741280955344785E-3</v>
      </c>
      <c r="T90" s="65">
        <f t="shared" si="24"/>
        <v>51.447340012499765</v>
      </c>
      <c r="U90" s="67">
        <v>1862043.0000000007</v>
      </c>
      <c r="V90" s="70">
        <v>1884023</v>
      </c>
      <c r="W90" s="24">
        <f t="shared" si="25"/>
        <v>1.1804238677624035E-2</v>
      </c>
      <c r="X90" s="24">
        <f t="shared" si="26"/>
        <v>8.7862377884463292E-4</v>
      </c>
      <c r="Y90" s="63">
        <f t="shared" si="32"/>
        <v>35.681575165277394</v>
      </c>
      <c r="Z90" s="63">
        <f t="shared" si="33"/>
        <v>35.681578000416657</v>
      </c>
      <c r="AA90" s="24">
        <f t="shared" si="34"/>
        <v>0</v>
      </c>
      <c r="AB90" s="63">
        <v>0</v>
      </c>
      <c r="AC90" s="69">
        <v>0</v>
      </c>
      <c r="AD90" s="67">
        <f t="shared" si="20"/>
        <v>4680434.0000000009</v>
      </c>
      <c r="AE90" s="67">
        <f t="shared" si="21"/>
        <v>4600494</v>
      </c>
      <c r="AF90" s="65">
        <f t="shared" si="27"/>
        <v>87.128918012916415</v>
      </c>
      <c r="AG90" s="21" t="s">
        <v>2640</v>
      </c>
      <c r="AH90" s="67">
        <v>0</v>
      </c>
      <c r="AI90" s="70">
        <v>0</v>
      </c>
      <c r="AJ90" s="21" t="s">
        <v>2640</v>
      </c>
      <c r="AK90" s="67">
        <f t="shared" si="35"/>
        <v>4680434.0000000009</v>
      </c>
      <c r="AL90" s="70">
        <f t="shared" si="36"/>
        <v>4600494</v>
      </c>
      <c r="AM90" s="65">
        <f t="shared" si="28"/>
        <v>87.128918012916415</v>
      </c>
      <c r="AN90" s="25">
        <f t="shared" si="37"/>
        <v>-1.7079612702582906E-2</v>
      </c>
      <c r="AO90" s="25">
        <f t="shared" si="29"/>
        <v>-2.8546800039474407E-2</v>
      </c>
      <c r="AP90" s="24">
        <f t="shared" si="30"/>
        <v>-3.1955043166898545E-3</v>
      </c>
      <c r="AQ90" s="25">
        <f t="shared" si="31"/>
        <v>0.18389915481493124</v>
      </c>
      <c r="AR90" s="2">
        <f t="shared" si="38"/>
        <v>0</v>
      </c>
      <c r="AS90" s="2">
        <f t="shared" si="39"/>
        <v>1</v>
      </c>
      <c r="AT90" s="2">
        <f t="shared" si="40"/>
        <v>0</v>
      </c>
    </row>
    <row r="91" spans="2:46" x14ac:dyDescent="0.2">
      <c r="B91" s="2">
        <v>1</v>
      </c>
      <c r="C91" s="2" t="s">
        <v>148</v>
      </c>
      <c r="D91" s="3" t="s">
        <v>169</v>
      </c>
      <c r="E91" s="2" t="s">
        <v>170</v>
      </c>
      <c r="F91" s="2" t="s">
        <v>14</v>
      </c>
      <c r="G91" s="2" t="s">
        <v>7</v>
      </c>
      <c r="H91" s="2">
        <v>41</v>
      </c>
      <c r="I91" s="30">
        <v>62339</v>
      </c>
      <c r="J91" s="30">
        <v>62535</v>
      </c>
      <c r="K91" s="63">
        <v>409.436172</v>
      </c>
      <c r="L91" s="2">
        <v>0.41340199999999999</v>
      </c>
      <c r="M91" s="67">
        <v>16552.030874361932</v>
      </c>
      <c r="N91" s="67">
        <v>34463654.109999992</v>
      </c>
      <c r="O91" s="67">
        <v>1940499</v>
      </c>
      <c r="P91" s="70">
        <v>1870035</v>
      </c>
      <c r="Q91" s="63">
        <v>0</v>
      </c>
      <c r="R91" s="24">
        <f t="shared" si="22"/>
        <v>-3.6312309359602835E-2</v>
      </c>
      <c r="S91" s="24">
        <f t="shared" si="23"/>
        <v>-2.0445887651696845E-3</v>
      </c>
      <c r="T91" s="65">
        <f t="shared" si="24"/>
        <v>29.903813864236028</v>
      </c>
      <c r="U91" s="67">
        <v>1388830</v>
      </c>
      <c r="V91" s="70">
        <v>1478837</v>
      </c>
      <c r="W91" s="24">
        <f t="shared" si="25"/>
        <v>6.4807787850204912E-2</v>
      </c>
      <c r="X91" s="24">
        <f t="shared" si="26"/>
        <v>2.6116499345286638E-3</v>
      </c>
      <c r="Y91" s="63">
        <f t="shared" si="32"/>
        <v>22.278669853542727</v>
      </c>
      <c r="Z91" s="63">
        <f t="shared" si="33"/>
        <v>23.648149036539539</v>
      </c>
      <c r="AA91" s="24">
        <f t="shared" si="34"/>
        <v>6.1469999999999997E-2</v>
      </c>
      <c r="AB91" s="63">
        <v>0</v>
      </c>
      <c r="AC91" s="69">
        <v>0</v>
      </c>
      <c r="AD91" s="67">
        <f t="shared" si="20"/>
        <v>3329329</v>
      </c>
      <c r="AE91" s="67">
        <f t="shared" si="21"/>
        <v>3348872</v>
      </c>
      <c r="AF91" s="65">
        <f t="shared" si="27"/>
        <v>53.551962900775564</v>
      </c>
      <c r="AG91" s="21" t="s">
        <v>2640</v>
      </c>
      <c r="AH91" s="67">
        <v>0</v>
      </c>
      <c r="AI91" s="70">
        <v>0</v>
      </c>
      <c r="AJ91" s="21" t="s">
        <v>2640</v>
      </c>
      <c r="AK91" s="67">
        <f t="shared" si="35"/>
        <v>3329329</v>
      </c>
      <c r="AL91" s="70">
        <f t="shared" si="36"/>
        <v>3348872</v>
      </c>
      <c r="AM91" s="65">
        <f t="shared" si="28"/>
        <v>53.551962900775564</v>
      </c>
      <c r="AN91" s="25">
        <f t="shared" si="37"/>
        <v>5.8699515728244337E-3</v>
      </c>
      <c r="AO91" s="25">
        <f t="shared" si="29"/>
        <v>2.7173088845973137E-3</v>
      </c>
      <c r="AP91" s="24">
        <f t="shared" si="30"/>
        <v>5.6706116935897964E-4</v>
      </c>
      <c r="AQ91" s="25">
        <f t="shared" si="31"/>
        <v>9.7171123796425563E-2</v>
      </c>
      <c r="AR91" s="2">
        <f t="shared" si="38"/>
        <v>1</v>
      </c>
      <c r="AS91" s="2">
        <f t="shared" si="39"/>
        <v>0</v>
      </c>
      <c r="AT91" s="2">
        <f t="shared" si="40"/>
        <v>0</v>
      </c>
    </row>
    <row r="92" spans="2:46" x14ac:dyDescent="0.2">
      <c r="B92" s="2">
        <v>1</v>
      </c>
      <c r="C92" s="2" t="s">
        <v>148</v>
      </c>
      <c r="D92" s="3" t="s">
        <v>171</v>
      </c>
      <c r="E92" s="2" t="s">
        <v>172</v>
      </c>
      <c r="F92" s="2" t="s">
        <v>6</v>
      </c>
      <c r="G92" s="2" t="s">
        <v>7</v>
      </c>
      <c r="H92" s="2">
        <v>28</v>
      </c>
      <c r="I92" s="30">
        <v>45081</v>
      </c>
      <c r="J92" s="30">
        <v>45214</v>
      </c>
      <c r="K92" s="63">
        <v>401.28840600000001</v>
      </c>
      <c r="L92" s="2">
        <v>0.34226299999999998</v>
      </c>
      <c r="M92" s="67">
        <v>15287.070107108082</v>
      </c>
      <c r="N92" s="67">
        <v>17911548.369999997</v>
      </c>
      <c r="O92" s="67">
        <v>1663674</v>
      </c>
      <c r="P92" s="70">
        <v>1603262</v>
      </c>
      <c r="Q92" s="63">
        <v>0</v>
      </c>
      <c r="R92" s="24">
        <f t="shared" si="22"/>
        <v>-3.6312402550018774E-2</v>
      </c>
      <c r="S92" s="24">
        <f t="shared" si="23"/>
        <v>-3.3727960727942367E-3</v>
      </c>
      <c r="T92" s="65">
        <f t="shared" si="24"/>
        <v>35.459415225372673</v>
      </c>
      <c r="U92" s="67">
        <v>828140.99999999988</v>
      </c>
      <c r="V92" s="70">
        <v>841333</v>
      </c>
      <c r="W92" s="24">
        <f t="shared" si="25"/>
        <v>1.5929654491203982E-2</v>
      </c>
      <c r="X92" s="24">
        <f t="shared" si="26"/>
        <v>7.3650807442729861E-4</v>
      </c>
      <c r="Y92" s="63">
        <f t="shared" si="32"/>
        <v>18.370067212351099</v>
      </c>
      <c r="Z92" s="63">
        <f t="shared" si="33"/>
        <v>18.607798469500597</v>
      </c>
      <c r="AA92" s="24">
        <f t="shared" si="34"/>
        <v>1.2940999999999999E-2</v>
      </c>
      <c r="AB92" s="63">
        <v>0</v>
      </c>
      <c r="AC92" s="69">
        <v>0</v>
      </c>
      <c r="AD92" s="67">
        <f t="shared" si="20"/>
        <v>2491815</v>
      </c>
      <c r="AE92" s="67">
        <f t="shared" si="21"/>
        <v>2444595</v>
      </c>
      <c r="AF92" s="65">
        <f t="shared" si="27"/>
        <v>54.067213694873267</v>
      </c>
      <c r="AG92" s="21" t="s">
        <v>2640</v>
      </c>
      <c r="AH92" s="67">
        <v>0</v>
      </c>
      <c r="AI92" s="70">
        <v>0</v>
      </c>
      <c r="AJ92" s="21" t="s">
        <v>2640</v>
      </c>
      <c r="AK92" s="67">
        <f t="shared" si="35"/>
        <v>2491815</v>
      </c>
      <c r="AL92" s="70">
        <f t="shared" si="36"/>
        <v>2444595</v>
      </c>
      <c r="AM92" s="65">
        <f t="shared" si="28"/>
        <v>54.067213694873267</v>
      </c>
      <c r="AN92" s="25">
        <f t="shared" si="37"/>
        <v>-1.8950042438945106E-2</v>
      </c>
      <c r="AO92" s="25">
        <f t="shared" si="29"/>
        <v>-2.1835866395144898E-2</v>
      </c>
      <c r="AP92" s="24">
        <f t="shared" si="30"/>
        <v>-2.6362879983669444E-3</v>
      </c>
      <c r="AQ92" s="25">
        <f t="shared" si="31"/>
        <v>0.13648150062193648</v>
      </c>
      <c r="AR92" s="2">
        <f t="shared" si="38"/>
        <v>0</v>
      </c>
      <c r="AS92" s="2">
        <f t="shared" si="39"/>
        <v>1</v>
      </c>
      <c r="AT92" s="2">
        <f t="shared" si="40"/>
        <v>0</v>
      </c>
    </row>
    <row r="93" spans="2:46" x14ac:dyDescent="0.2">
      <c r="B93" s="2">
        <v>1</v>
      </c>
      <c r="C93" s="2" t="s">
        <v>148</v>
      </c>
      <c r="D93" s="3" t="s">
        <v>173</v>
      </c>
      <c r="E93" s="2" t="s">
        <v>174</v>
      </c>
      <c r="F93" s="2" t="s">
        <v>6</v>
      </c>
      <c r="G93" s="2" t="s">
        <v>7</v>
      </c>
      <c r="H93" s="2">
        <v>19</v>
      </c>
      <c r="I93" s="30">
        <v>12120</v>
      </c>
      <c r="J93" s="30">
        <v>12183</v>
      </c>
      <c r="K93" s="63">
        <v>220.954116</v>
      </c>
      <c r="L93" s="2">
        <v>0.49205100000000002</v>
      </c>
      <c r="M93" s="67">
        <v>14489.479571045576</v>
      </c>
      <c r="N93" s="67">
        <v>4377082.95</v>
      </c>
      <c r="O93" s="67">
        <v>90066</v>
      </c>
      <c r="P93" s="70">
        <v>86795</v>
      </c>
      <c r="Q93" s="63">
        <v>0</v>
      </c>
      <c r="R93" s="24">
        <f t="shared" si="22"/>
        <v>-3.6317811382763798E-2</v>
      </c>
      <c r="S93" s="24">
        <f t="shared" si="23"/>
        <v>-7.4730135054899968E-4</v>
      </c>
      <c r="T93" s="65">
        <f t="shared" si="24"/>
        <v>7.1242715258967415</v>
      </c>
      <c r="U93" s="67">
        <v>391906</v>
      </c>
      <c r="V93" s="70">
        <v>411782</v>
      </c>
      <c r="W93" s="24">
        <f t="shared" si="25"/>
        <v>5.0716243180762843E-2</v>
      </c>
      <c r="X93" s="24">
        <f t="shared" si="26"/>
        <v>4.5409237675059369E-3</v>
      </c>
      <c r="Y93" s="63">
        <f t="shared" si="32"/>
        <v>32.335478547854784</v>
      </c>
      <c r="Z93" s="63">
        <f t="shared" si="33"/>
        <v>33.799720922597061</v>
      </c>
      <c r="AA93" s="24">
        <f t="shared" si="34"/>
        <v>4.5282999999999997E-2</v>
      </c>
      <c r="AB93" s="63">
        <v>0</v>
      </c>
      <c r="AC93" s="69">
        <v>0</v>
      </c>
      <c r="AD93" s="67">
        <f t="shared" si="20"/>
        <v>481972</v>
      </c>
      <c r="AE93" s="67">
        <f t="shared" si="21"/>
        <v>498577</v>
      </c>
      <c r="AF93" s="65">
        <f t="shared" si="27"/>
        <v>40.923992448493806</v>
      </c>
      <c r="AG93" s="21" t="s">
        <v>2640</v>
      </c>
      <c r="AH93" s="67">
        <v>0</v>
      </c>
      <c r="AI93" s="70">
        <v>0</v>
      </c>
      <c r="AJ93" s="21" t="s">
        <v>2640</v>
      </c>
      <c r="AK93" s="67">
        <f t="shared" si="35"/>
        <v>481972</v>
      </c>
      <c r="AL93" s="70">
        <f t="shared" si="36"/>
        <v>498577</v>
      </c>
      <c r="AM93" s="65">
        <f t="shared" si="28"/>
        <v>40.923992448493806</v>
      </c>
      <c r="AN93" s="25">
        <f t="shared" si="37"/>
        <v>3.445220884200742E-2</v>
      </c>
      <c r="AO93" s="25">
        <f t="shared" si="29"/>
        <v>2.9102911529601094E-2</v>
      </c>
      <c r="AP93" s="24">
        <f t="shared" si="30"/>
        <v>3.7936224169569368E-3</v>
      </c>
      <c r="AQ93" s="25">
        <f t="shared" si="31"/>
        <v>0.1139062260631821</v>
      </c>
      <c r="AR93" s="2">
        <f t="shared" si="38"/>
        <v>1</v>
      </c>
      <c r="AS93" s="2">
        <f t="shared" si="39"/>
        <v>0</v>
      </c>
      <c r="AT93" s="2">
        <f t="shared" si="40"/>
        <v>0</v>
      </c>
    </row>
    <row r="94" spans="2:46" x14ac:dyDescent="0.2">
      <c r="B94" s="2">
        <v>1</v>
      </c>
      <c r="C94" s="2" t="s">
        <v>148</v>
      </c>
      <c r="D94" s="3" t="s">
        <v>175</v>
      </c>
      <c r="E94" s="2" t="s">
        <v>176</v>
      </c>
      <c r="F94" s="2" t="s">
        <v>6</v>
      </c>
      <c r="G94" s="2" t="s">
        <v>7</v>
      </c>
      <c r="H94" s="2">
        <v>11</v>
      </c>
      <c r="I94" s="30">
        <v>7470</v>
      </c>
      <c r="J94" s="30">
        <v>7404</v>
      </c>
      <c r="K94" s="63">
        <v>151.06618</v>
      </c>
      <c r="L94" s="2">
        <v>0.34773300000000001</v>
      </c>
      <c r="M94" s="67">
        <v>13928.842401802962</v>
      </c>
      <c r="N94" s="67">
        <v>2307035.4900000012</v>
      </c>
      <c r="O94" s="67">
        <v>102270</v>
      </c>
      <c r="P94" s="70">
        <v>98556</v>
      </c>
      <c r="Q94" s="63">
        <v>0</v>
      </c>
      <c r="R94" s="24">
        <f t="shared" si="22"/>
        <v>-3.6315635083602249E-2</v>
      </c>
      <c r="S94" s="24">
        <f t="shared" si="23"/>
        <v>-1.609858199450585E-3</v>
      </c>
      <c r="T94" s="65">
        <f t="shared" si="24"/>
        <v>13.311183144246353</v>
      </c>
      <c r="U94" s="67">
        <v>198049</v>
      </c>
      <c r="V94" s="70">
        <v>214053</v>
      </c>
      <c r="W94" s="24">
        <f t="shared" si="25"/>
        <v>8.080828481840352E-2</v>
      </c>
      <c r="X94" s="24">
        <f t="shared" si="26"/>
        <v>6.9370410942399471E-3</v>
      </c>
      <c r="Y94" s="63">
        <f t="shared" si="32"/>
        <v>26.512583668005355</v>
      </c>
      <c r="Z94" s="63">
        <f t="shared" si="33"/>
        <v>28.910453808752028</v>
      </c>
      <c r="AA94" s="24">
        <f t="shared" si="34"/>
        <v>9.0442999999999996E-2</v>
      </c>
      <c r="AB94" s="63">
        <v>0</v>
      </c>
      <c r="AC94" s="69">
        <v>0</v>
      </c>
      <c r="AD94" s="67">
        <f t="shared" ref="AD94:AD157" si="41">O94+U94+AB94</f>
        <v>300319</v>
      </c>
      <c r="AE94" s="67">
        <f t="shared" ref="AE94:AE157" si="42">P94+V94+AC94</f>
        <v>312609</v>
      </c>
      <c r="AF94" s="65">
        <f t="shared" si="27"/>
        <v>42.221636952998381</v>
      </c>
      <c r="AG94" s="21" t="s">
        <v>2640</v>
      </c>
      <c r="AH94" s="67">
        <v>0</v>
      </c>
      <c r="AI94" s="70">
        <v>0</v>
      </c>
      <c r="AJ94" s="21" t="s">
        <v>2640</v>
      </c>
      <c r="AK94" s="67">
        <f t="shared" si="35"/>
        <v>300319</v>
      </c>
      <c r="AL94" s="70">
        <f t="shared" si="36"/>
        <v>312609</v>
      </c>
      <c r="AM94" s="65">
        <f t="shared" si="28"/>
        <v>42.221636952998381</v>
      </c>
      <c r="AN94" s="25">
        <f t="shared" si="37"/>
        <v>4.0923151715342686E-2</v>
      </c>
      <c r="AO94" s="25">
        <f t="shared" si="29"/>
        <v>5.0202045288169961E-2</v>
      </c>
      <c r="AP94" s="24">
        <f t="shared" si="30"/>
        <v>5.3271828947893621E-3</v>
      </c>
      <c r="AQ94" s="25">
        <f t="shared" si="31"/>
        <v>0.13550246684761658</v>
      </c>
      <c r="AR94" s="2">
        <f t="shared" si="38"/>
        <v>1</v>
      </c>
      <c r="AS94" s="2">
        <f t="shared" si="39"/>
        <v>0</v>
      </c>
      <c r="AT94" s="2">
        <f t="shared" si="40"/>
        <v>0</v>
      </c>
    </row>
    <row r="95" spans="2:46" x14ac:dyDescent="0.2">
      <c r="B95" s="2">
        <v>1</v>
      </c>
      <c r="C95" s="2" t="s">
        <v>148</v>
      </c>
      <c r="D95" s="3" t="s">
        <v>177</v>
      </c>
      <c r="E95" s="2" t="s">
        <v>178</v>
      </c>
      <c r="F95" s="2" t="s">
        <v>6</v>
      </c>
      <c r="G95" s="2" t="s">
        <v>7</v>
      </c>
      <c r="H95" s="2">
        <v>8</v>
      </c>
      <c r="I95" s="30">
        <v>6659</v>
      </c>
      <c r="J95" s="30">
        <v>6700</v>
      </c>
      <c r="K95" s="63">
        <v>134.69910400000001</v>
      </c>
      <c r="L95" s="2">
        <v>0.42410199999999998</v>
      </c>
      <c r="M95" s="67">
        <v>15298.794645826405</v>
      </c>
      <c r="N95" s="67">
        <v>2032930.7099999995</v>
      </c>
      <c r="O95" s="67">
        <v>89909</v>
      </c>
      <c r="P95" s="70">
        <v>86644</v>
      </c>
      <c r="Q95" s="63">
        <v>0</v>
      </c>
      <c r="R95" s="24">
        <f t="shared" si="22"/>
        <v>-3.63144957679431E-2</v>
      </c>
      <c r="S95" s="24">
        <f t="shared" si="23"/>
        <v>-1.6060557223812123E-3</v>
      </c>
      <c r="T95" s="65">
        <f t="shared" si="24"/>
        <v>12.931940298507463</v>
      </c>
      <c r="U95" s="67">
        <v>227855</v>
      </c>
      <c r="V95" s="70">
        <v>245167</v>
      </c>
      <c r="W95" s="24">
        <f t="shared" si="25"/>
        <v>7.5978143995084624E-2</v>
      </c>
      <c r="X95" s="24">
        <f t="shared" si="26"/>
        <v>8.5157845837254362E-3</v>
      </c>
      <c r="Y95" s="63">
        <f t="shared" si="32"/>
        <v>34.217600240276319</v>
      </c>
      <c r="Z95" s="63">
        <f t="shared" si="33"/>
        <v>36.592089552238804</v>
      </c>
      <c r="AA95" s="24">
        <f t="shared" si="34"/>
        <v>6.9393999999999997E-2</v>
      </c>
      <c r="AB95" s="63">
        <v>0</v>
      </c>
      <c r="AC95" s="69">
        <v>0</v>
      </c>
      <c r="AD95" s="67">
        <f t="shared" si="41"/>
        <v>317764</v>
      </c>
      <c r="AE95" s="67">
        <f t="shared" si="42"/>
        <v>331811</v>
      </c>
      <c r="AF95" s="65">
        <f t="shared" si="27"/>
        <v>49.524029850746267</v>
      </c>
      <c r="AG95" s="21" t="s">
        <v>2640</v>
      </c>
      <c r="AH95" s="67">
        <v>0</v>
      </c>
      <c r="AI95" s="70">
        <v>0</v>
      </c>
      <c r="AJ95" s="21" t="s">
        <v>2640</v>
      </c>
      <c r="AK95" s="67">
        <f t="shared" si="35"/>
        <v>317764</v>
      </c>
      <c r="AL95" s="70">
        <f t="shared" si="36"/>
        <v>331811</v>
      </c>
      <c r="AM95" s="65">
        <f t="shared" si="28"/>
        <v>49.524029850746267</v>
      </c>
      <c r="AN95" s="25">
        <f t="shared" si="37"/>
        <v>4.4205762767336766E-2</v>
      </c>
      <c r="AO95" s="25">
        <f t="shared" si="29"/>
        <v>3.7815846905626227E-2</v>
      </c>
      <c r="AP95" s="24">
        <f t="shared" si="30"/>
        <v>6.9097288613442229E-3</v>
      </c>
      <c r="AQ95" s="25">
        <f t="shared" si="31"/>
        <v>0.16321805675314929</v>
      </c>
      <c r="AR95" s="2">
        <f t="shared" si="38"/>
        <v>1</v>
      </c>
      <c r="AS95" s="2">
        <f t="shared" si="39"/>
        <v>0</v>
      </c>
      <c r="AT95" s="2">
        <f t="shared" si="40"/>
        <v>0</v>
      </c>
    </row>
    <row r="96" spans="2:46" x14ac:dyDescent="0.2">
      <c r="B96" s="2">
        <v>1</v>
      </c>
      <c r="C96" s="2" t="s">
        <v>148</v>
      </c>
      <c r="D96" s="3" t="s">
        <v>179</v>
      </c>
      <c r="E96" s="2" t="s">
        <v>180</v>
      </c>
      <c r="F96" s="2" t="s">
        <v>6</v>
      </c>
      <c r="G96" s="2" t="s">
        <v>7</v>
      </c>
      <c r="H96" s="2">
        <v>13</v>
      </c>
      <c r="I96" s="30">
        <v>8948</v>
      </c>
      <c r="J96" s="30">
        <v>8975</v>
      </c>
      <c r="K96" s="63">
        <v>182.23710299999999</v>
      </c>
      <c r="L96" s="2">
        <v>0.44964799999999999</v>
      </c>
      <c r="M96" s="67">
        <v>15109.324367282064</v>
      </c>
      <c r="N96" s="67">
        <v>3983403.6899999995</v>
      </c>
      <c r="O96" s="67">
        <v>48149</v>
      </c>
      <c r="P96" s="70">
        <v>46401</v>
      </c>
      <c r="Q96" s="63">
        <v>0</v>
      </c>
      <c r="R96" s="24">
        <f t="shared" si="22"/>
        <v>-3.6303973083553154E-2</v>
      </c>
      <c r="S96" s="24">
        <f t="shared" si="23"/>
        <v>-4.3882070109745773E-4</v>
      </c>
      <c r="T96" s="65">
        <f t="shared" si="24"/>
        <v>5.1700278551532035</v>
      </c>
      <c r="U96" s="67">
        <v>280001.99999999994</v>
      </c>
      <c r="V96" s="70">
        <v>298662</v>
      </c>
      <c r="W96" s="24">
        <f t="shared" si="25"/>
        <v>6.6642381125849415E-2</v>
      </c>
      <c r="X96" s="24">
        <f t="shared" si="26"/>
        <v>4.684436088374478E-3</v>
      </c>
      <c r="Y96" s="63">
        <f t="shared" si="32"/>
        <v>31.292132320071516</v>
      </c>
      <c r="Z96" s="63">
        <f t="shared" si="33"/>
        <v>33.27710306406685</v>
      </c>
      <c r="AA96" s="24">
        <f t="shared" si="34"/>
        <v>6.3434000000000004E-2</v>
      </c>
      <c r="AB96" s="63">
        <v>0</v>
      </c>
      <c r="AC96" s="69">
        <v>0</v>
      </c>
      <c r="AD96" s="67">
        <f t="shared" si="41"/>
        <v>328150.99999999994</v>
      </c>
      <c r="AE96" s="67">
        <f t="shared" si="42"/>
        <v>345063</v>
      </c>
      <c r="AF96" s="65">
        <f t="shared" si="27"/>
        <v>38.447130919220058</v>
      </c>
      <c r="AG96" s="21" t="s">
        <v>2640</v>
      </c>
      <c r="AH96" s="67">
        <v>0</v>
      </c>
      <c r="AI96" s="70">
        <v>0</v>
      </c>
      <c r="AJ96" s="21" t="s">
        <v>2640</v>
      </c>
      <c r="AK96" s="67">
        <f t="shared" si="35"/>
        <v>328150.99999999994</v>
      </c>
      <c r="AL96" s="70">
        <f t="shared" si="36"/>
        <v>345063</v>
      </c>
      <c r="AM96" s="65">
        <f t="shared" si="28"/>
        <v>38.447130919220058</v>
      </c>
      <c r="AN96" s="25">
        <f t="shared" si="37"/>
        <v>5.1537249619839832E-2</v>
      </c>
      <c r="AO96" s="25">
        <f t="shared" si="29"/>
        <v>4.8373850651624251E-2</v>
      </c>
      <c r="AP96" s="24">
        <f t="shared" si="30"/>
        <v>4.2456153872770198E-3</v>
      </c>
      <c r="AQ96" s="25">
        <f t="shared" si="31"/>
        <v>8.6625164521048084E-2</v>
      </c>
      <c r="AR96" s="2">
        <f t="shared" si="38"/>
        <v>1</v>
      </c>
      <c r="AS96" s="2">
        <f t="shared" si="39"/>
        <v>0</v>
      </c>
      <c r="AT96" s="2">
        <f t="shared" si="40"/>
        <v>0</v>
      </c>
    </row>
    <row r="97" spans="2:46" x14ac:dyDescent="0.2">
      <c r="B97" s="2">
        <v>1</v>
      </c>
      <c r="C97" s="2" t="s">
        <v>148</v>
      </c>
      <c r="D97" s="3" t="s">
        <v>181</v>
      </c>
      <c r="E97" s="2" t="s">
        <v>182</v>
      </c>
      <c r="F97" s="2" t="s">
        <v>6</v>
      </c>
      <c r="G97" s="2" t="s">
        <v>7</v>
      </c>
      <c r="H97" s="2">
        <v>9</v>
      </c>
      <c r="I97" s="30">
        <v>20630</v>
      </c>
      <c r="J97" s="30">
        <v>20686</v>
      </c>
      <c r="K97" s="63">
        <v>374.13071600000001</v>
      </c>
      <c r="L97" s="2">
        <v>0.44752500000000001</v>
      </c>
      <c r="M97" s="67">
        <v>15595.318321078432</v>
      </c>
      <c r="N97" s="67">
        <v>10914123.100000005</v>
      </c>
      <c r="O97" s="67">
        <v>509432</v>
      </c>
      <c r="P97" s="70">
        <v>490933</v>
      </c>
      <c r="Q97" s="63">
        <v>0</v>
      </c>
      <c r="R97" s="24">
        <f t="shared" si="22"/>
        <v>-3.6312991724116284E-2</v>
      </c>
      <c r="S97" s="24">
        <f t="shared" si="23"/>
        <v>-1.6949598085438482E-3</v>
      </c>
      <c r="T97" s="65">
        <f t="shared" si="24"/>
        <v>23.732621096393697</v>
      </c>
      <c r="U97" s="67">
        <v>229701</v>
      </c>
      <c r="V97" s="70">
        <v>276389</v>
      </c>
      <c r="W97" s="24">
        <f t="shared" si="25"/>
        <v>0.20325553654533501</v>
      </c>
      <c r="X97" s="24">
        <f t="shared" si="26"/>
        <v>4.2777600703440824E-3</v>
      </c>
      <c r="Y97" s="63">
        <f t="shared" si="32"/>
        <v>11.134318952981095</v>
      </c>
      <c r="Z97" s="63">
        <f t="shared" si="33"/>
        <v>13.361162138644493</v>
      </c>
      <c r="AA97" s="24">
        <f t="shared" si="34"/>
        <v>0.19999800000000001</v>
      </c>
      <c r="AB97" s="63">
        <v>0</v>
      </c>
      <c r="AC97" s="69">
        <v>0</v>
      </c>
      <c r="AD97" s="67">
        <f t="shared" si="41"/>
        <v>739133</v>
      </c>
      <c r="AE97" s="67">
        <f t="shared" si="42"/>
        <v>767322</v>
      </c>
      <c r="AF97" s="65">
        <f t="shared" si="27"/>
        <v>37.093783235038188</v>
      </c>
      <c r="AG97" s="21" t="s">
        <v>2640</v>
      </c>
      <c r="AH97" s="67">
        <v>0</v>
      </c>
      <c r="AI97" s="70">
        <v>0</v>
      </c>
      <c r="AJ97" s="21" t="s">
        <v>2640</v>
      </c>
      <c r="AK97" s="67">
        <f t="shared" si="35"/>
        <v>739133</v>
      </c>
      <c r="AL97" s="70">
        <f t="shared" si="36"/>
        <v>767322</v>
      </c>
      <c r="AM97" s="65">
        <f t="shared" si="28"/>
        <v>37.093783235038188</v>
      </c>
      <c r="AN97" s="25">
        <f t="shared" si="37"/>
        <v>3.8137926462490514E-2</v>
      </c>
      <c r="AO97" s="25">
        <f t="shared" si="29"/>
        <v>3.5327536639329971E-2</v>
      </c>
      <c r="AP97" s="24">
        <f t="shared" si="30"/>
        <v>2.5828002618002344E-3</v>
      </c>
      <c r="AQ97" s="25">
        <f t="shared" si="31"/>
        <v>7.0305419223281401E-2</v>
      </c>
      <c r="AR97" s="2">
        <f t="shared" si="38"/>
        <v>1</v>
      </c>
      <c r="AS97" s="2">
        <f t="shared" si="39"/>
        <v>0</v>
      </c>
      <c r="AT97" s="2">
        <f t="shared" si="40"/>
        <v>0</v>
      </c>
    </row>
    <row r="98" spans="2:46" x14ac:dyDescent="0.2">
      <c r="B98" s="2">
        <v>1</v>
      </c>
      <c r="C98" s="2" t="s">
        <v>183</v>
      </c>
      <c r="D98" s="3" t="s">
        <v>184</v>
      </c>
      <c r="E98" s="2" t="s">
        <v>185</v>
      </c>
      <c r="F98" s="2" t="s">
        <v>6</v>
      </c>
      <c r="G98" s="2" t="s">
        <v>7</v>
      </c>
      <c r="H98" s="2">
        <v>37</v>
      </c>
      <c r="I98" s="30">
        <v>10196</v>
      </c>
      <c r="J98" s="30">
        <v>10123</v>
      </c>
      <c r="K98" s="63">
        <v>253.12861799999999</v>
      </c>
      <c r="L98" s="2">
        <v>0.67851600000000001</v>
      </c>
      <c r="M98" s="67">
        <v>12456.223371251293</v>
      </c>
      <c r="N98" s="67">
        <v>5832941.9700000016</v>
      </c>
      <c r="O98" s="67">
        <v>96388</v>
      </c>
      <c r="P98" s="70">
        <v>92888</v>
      </c>
      <c r="Q98" s="63">
        <v>0</v>
      </c>
      <c r="R98" s="24">
        <f t="shared" si="22"/>
        <v>-3.6311574054861628E-2</v>
      </c>
      <c r="S98" s="24">
        <f t="shared" si="23"/>
        <v>-6.000402572151766E-4</v>
      </c>
      <c r="T98" s="65">
        <f t="shared" si="24"/>
        <v>9.1759359873555262</v>
      </c>
      <c r="U98" s="67">
        <v>683404.00000000012</v>
      </c>
      <c r="V98" s="70">
        <v>678511</v>
      </c>
      <c r="W98" s="24">
        <f t="shared" si="25"/>
        <v>-7.1597473822221369E-3</v>
      </c>
      <c r="X98" s="24">
        <f t="shared" si="26"/>
        <v>-8.3885627958683688E-4</v>
      </c>
      <c r="Y98" s="63">
        <f t="shared" si="32"/>
        <v>67.026677128285613</v>
      </c>
      <c r="Z98" s="63">
        <f t="shared" si="33"/>
        <v>67.026671935197072</v>
      </c>
      <c r="AA98" s="24">
        <f t="shared" si="34"/>
        <v>0</v>
      </c>
      <c r="AB98" s="63">
        <v>0</v>
      </c>
      <c r="AC98" s="69">
        <v>0</v>
      </c>
      <c r="AD98" s="67">
        <f t="shared" si="41"/>
        <v>779792.00000000012</v>
      </c>
      <c r="AE98" s="67">
        <f t="shared" si="42"/>
        <v>771399</v>
      </c>
      <c r="AF98" s="65">
        <f t="shared" si="27"/>
        <v>76.202607922552602</v>
      </c>
      <c r="AG98" s="21" t="s">
        <v>2640</v>
      </c>
      <c r="AH98" s="67">
        <v>0</v>
      </c>
      <c r="AI98" s="70">
        <v>0</v>
      </c>
      <c r="AJ98" s="21" t="s">
        <v>2640</v>
      </c>
      <c r="AK98" s="67">
        <f t="shared" si="35"/>
        <v>779792.00000000012</v>
      </c>
      <c r="AL98" s="70">
        <f t="shared" si="36"/>
        <v>771399</v>
      </c>
      <c r="AM98" s="65">
        <f t="shared" si="28"/>
        <v>76.202607922552602</v>
      </c>
      <c r="AN98" s="25">
        <f t="shared" si="37"/>
        <v>-1.0763126577343849E-2</v>
      </c>
      <c r="AO98" s="25">
        <f t="shared" si="29"/>
        <v>-3.6294417250418709E-3</v>
      </c>
      <c r="AP98" s="24">
        <f t="shared" si="30"/>
        <v>-1.4388965368020135E-3</v>
      </c>
      <c r="AQ98" s="25">
        <f t="shared" si="31"/>
        <v>0.13224870125015142</v>
      </c>
      <c r="AR98" s="2">
        <f t="shared" si="38"/>
        <v>0</v>
      </c>
      <c r="AS98" s="2">
        <f t="shared" si="39"/>
        <v>1</v>
      </c>
      <c r="AT98" s="2">
        <f t="shared" si="40"/>
        <v>0</v>
      </c>
    </row>
    <row r="99" spans="2:46" x14ac:dyDescent="0.2">
      <c r="B99" s="2">
        <v>1</v>
      </c>
      <c r="C99" s="2" t="s">
        <v>183</v>
      </c>
      <c r="D99" s="3" t="s">
        <v>186</v>
      </c>
      <c r="E99" s="2" t="s">
        <v>187</v>
      </c>
      <c r="F99" s="2" t="s">
        <v>14</v>
      </c>
      <c r="G99" s="2" t="s">
        <v>7</v>
      </c>
      <c r="H99" s="2">
        <v>57</v>
      </c>
      <c r="I99" s="30">
        <v>124798</v>
      </c>
      <c r="J99" s="30">
        <v>124120</v>
      </c>
      <c r="K99" s="63">
        <v>414.41485699999998</v>
      </c>
      <c r="L99" s="2">
        <v>0.434998</v>
      </c>
      <c r="M99" s="67">
        <v>14020.777931168894</v>
      </c>
      <c r="N99" s="67">
        <v>46876323.610000022</v>
      </c>
      <c r="O99" s="67">
        <v>6377466</v>
      </c>
      <c r="P99" s="70">
        <v>6145884</v>
      </c>
      <c r="Q99" s="63">
        <v>0</v>
      </c>
      <c r="R99" s="24">
        <f t="shared" si="22"/>
        <v>-3.6312541689755728E-2</v>
      </c>
      <c r="S99" s="24">
        <f t="shared" si="23"/>
        <v>-4.9402765013465584E-3</v>
      </c>
      <c r="T99" s="65">
        <f t="shared" si="24"/>
        <v>49.515662262326778</v>
      </c>
      <c r="U99" s="67">
        <v>4379176</v>
      </c>
      <c r="V99" s="70">
        <v>4355385</v>
      </c>
      <c r="W99" s="24">
        <f t="shared" si="25"/>
        <v>-5.4327572127724766E-3</v>
      </c>
      <c r="X99" s="24">
        <f t="shared" si="26"/>
        <v>-5.0752700228660246E-4</v>
      </c>
      <c r="Y99" s="63">
        <f t="shared" si="32"/>
        <v>35.090113623615764</v>
      </c>
      <c r="Z99" s="63">
        <f t="shared" si="33"/>
        <v>35.090114405414113</v>
      </c>
      <c r="AA99" s="24">
        <f t="shared" si="34"/>
        <v>0</v>
      </c>
      <c r="AB99" s="63">
        <v>0</v>
      </c>
      <c r="AC99" s="69">
        <v>0</v>
      </c>
      <c r="AD99" s="67">
        <f t="shared" si="41"/>
        <v>10756642</v>
      </c>
      <c r="AE99" s="67">
        <f t="shared" si="42"/>
        <v>10501269</v>
      </c>
      <c r="AF99" s="65">
        <f t="shared" si="27"/>
        <v>84.605776667740898</v>
      </c>
      <c r="AG99" s="21" t="s">
        <v>2640</v>
      </c>
      <c r="AH99" s="67">
        <v>0</v>
      </c>
      <c r="AI99" s="70">
        <v>0</v>
      </c>
      <c r="AJ99" s="21" t="s">
        <v>2640</v>
      </c>
      <c r="AK99" s="67">
        <f t="shared" si="35"/>
        <v>10756642</v>
      </c>
      <c r="AL99" s="70">
        <f t="shared" si="36"/>
        <v>10501269</v>
      </c>
      <c r="AM99" s="65">
        <f t="shared" si="28"/>
        <v>84.605776667740898</v>
      </c>
      <c r="AN99" s="25">
        <f t="shared" si="37"/>
        <v>-2.3740959306817126E-2</v>
      </c>
      <c r="AO99" s="25">
        <f t="shared" si="29"/>
        <v>-1.8408187556978484E-2</v>
      </c>
      <c r="AP99" s="24">
        <f t="shared" si="30"/>
        <v>-5.4478035036331614E-3</v>
      </c>
      <c r="AQ99" s="25">
        <f t="shared" si="31"/>
        <v>0.22402074632319902</v>
      </c>
      <c r="AR99" s="2">
        <f t="shared" si="38"/>
        <v>0</v>
      </c>
      <c r="AS99" s="2">
        <f t="shared" si="39"/>
        <v>1</v>
      </c>
      <c r="AT99" s="2">
        <f t="shared" si="40"/>
        <v>0</v>
      </c>
    </row>
    <row r="100" spans="2:46" x14ac:dyDescent="0.2">
      <c r="B100" s="2">
        <v>1</v>
      </c>
      <c r="C100" s="2" t="s">
        <v>183</v>
      </c>
      <c r="D100" s="3" t="s">
        <v>188</v>
      </c>
      <c r="E100" s="2" t="s">
        <v>189</v>
      </c>
      <c r="F100" s="2" t="s">
        <v>6</v>
      </c>
      <c r="G100" s="2" t="s">
        <v>7</v>
      </c>
      <c r="H100" s="2">
        <v>65</v>
      </c>
      <c r="I100" s="30">
        <v>31128</v>
      </c>
      <c r="J100" s="30">
        <v>31097</v>
      </c>
      <c r="K100" s="63">
        <v>420.28144200000003</v>
      </c>
      <c r="L100" s="2">
        <v>0.65855799999999998</v>
      </c>
      <c r="M100" s="67">
        <v>14832.504747919726</v>
      </c>
      <c r="N100" s="67">
        <v>16540376.5</v>
      </c>
      <c r="O100" s="67">
        <v>605473</v>
      </c>
      <c r="P100" s="70">
        <v>583487</v>
      </c>
      <c r="Q100" s="63">
        <v>0</v>
      </c>
      <c r="R100" s="24">
        <f t="shared" si="22"/>
        <v>-3.6312106402762834E-2</v>
      </c>
      <c r="S100" s="24">
        <f t="shared" si="23"/>
        <v>-1.3292321368863641E-3</v>
      </c>
      <c r="T100" s="65">
        <f t="shared" si="24"/>
        <v>18.763449850467889</v>
      </c>
      <c r="U100" s="67">
        <v>1081184.9999999998</v>
      </c>
      <c r="V100" s="70">
        <v>1080108</v>
      </c>
      <c r="W100" s="24">
        <f t="shared" si="25"/>
        <v>-9.9612924707592754E-4</v>
      </c>
      <c r="X100" s="24">
        <f t="shared" si="26"/>
        <v>-6.5113390859015033E-5</v>
      </c>
      <c r="Y100" s="63">
        <f t="shared" si="32"/>
        <v>34.733519660755583</v>
      </c>
      <c r="Z100" s="63">
        <f t="shared" si="33"/>
        <v>34.733511271183716</v>
      </c>
      <c r="AA100" s="24">
        <f t="shared" si="34"/>
        <v>0</v>
      </c>
      <c r="AB100" s="63">
        <v>0</v>
      </c>
      <c r="AC100" s="69">
        <v>0</v>
      </c>
      <c r="AD100" s="67">
        <f t="shared" si="41"/>
        <v>1686657.9999999998</v>
      </c>
      <c r="AE100" s="67">
        <f t="shared" si="42"/>
        <v>1663595</v>
      </c>
      <c r="AF100" s="65">
        <f t="shared" si="27"/>
        <v>53.496961121651609</v>
      </c>
      <c r="AG100" s="21" t="s">
        <v>2640</v>
      </c>
      <c r="AH100" s="67">
        <v>0</v>
      </c>
      <c r="AI100" s="70">
        <v>0</v>
      </c>
      <c r="AJ100" s="21" t="s">
        <v>2640</v>
      </c>
      <c r="AK100" s="67">
        <f t="shared" si="35"/>
        <v>1686657.9999999998</v>
      </c>
      <c r="AL100" s="70">
        <f t="shared" si="36"/>
        <v>1663595</v>
      </c>
      <c r="AM100" s="65">
        <f t="shared" si="28"/>
        <v>53.496961121651609</v>
      </c>
      <c r="AN100" s="25">
        <f t="shared" si="37"/>
        <v>-1.3673785675578434E-2</v>
      </c>
      <c r="AO100" s="25">
        <f t="shared" si="29"/>
        <v>-1.2690536080953385E-2</v>
      </c>
      <c r="AP100" s="24">
        <f t="shared" si="30"/>
        <v>-1.394345527745379E-3</v>
      </c>
      <c r="AQ100" s="25">
        <f t="shared" si="31"/>
        <v>0.10057781937430506</v>
      </c>
      <c r="AR100" s="2">
        <f t="shared" si="38"/>
        <v>0</v>
      </c>
      <c r="AS100" s="2">
        <f t="shared" si="39"/>
        <v>1</v>
      </c>
      <c r="AT100" s="2">
        <f t="shared" si="40"/>
        <v>0</v>
      </c>
    </row>
    <row r="101" spans="2:46" x14ac:dyDescent="0.2">
      <c r="B101" s="2">
        <v>1</v>
      </c>
      <c r="C101" s="2" t="s">
        <v>183</v>
      </c>
      <c r="D101" s="3" t="s">
        <v>190</v>
      </c>
      <c r="E101" s="2" t="s">
        <v>191</v>
      </c>
      <c r="F101" s="2" t="s">
        <v>6</v>
      </c>
      <c r="G101" s="2" t="s">
        <v>7</v>
      </c>
      <c r="H101" s="2">
        <v>31</v>
      </c>
      <c r="I101" s="30">
        <v>25239</v>
      </c>
      <c r="J101" s="30">
        <v>25004</v>
      </c>
      <c r="K101" s="63">
        <v>340.71160600000002</v>
      </c>
      <c r="L101" s="2">
        <v>0.43025400000000003</v>
      </c>
      <c r="M101" s="67">
        <v>13885.98158002456</v>
      </c>
      <c r="N101" s="67">
        <v>7790170.6599999983</v>
      </c>
      <c r="O101" s="67">
        <v>982599</v>
      </c>
      <c r="P101" s="70">
        <v>946918</v>
      </c>
      <c r="Q101" s="63">
        <v>0</v>
      </c>
      <c r="R101" s="24">
        <f t="shared" si="22"/>
        <v>-3.6312880432404215E-2</v>
      </c>
      <c r="S101" s="24">
        <f t="shared" si="23"/>
        <v>-4.5802590928091438E-3</v>
      </c>
      <c r="T101" s="65">
        <f t="shared" si="24"/>
        <v>37.870660694288915</v>
      </c>
      <c r="U101" s="67">
        <v>610936.99999999988</v>
      </c>
      <c r="V101" s="70">
        <v>638559</v>
      </c>
      <c r="W101" s="24">
        <f t="shared" si="25"/>
        <v>4.5212517820986564E-2</v>
      </c>
      <c r="X101" s="24">
        <f t="shared" si="26"/>
        <v>3.5457503058091058E-3</v>
      </c>
      <c r="Y101" s="63">
        <f t="shared" si="32"/>
        <v>24.206069971076506</v>
      </c>
      <c r="Z101" s="63">
        <f t="shared" si="33"/>
        <v>25.538273876179812</v>
      </c>
      <c r="AA101" s="24">
        <f t="shared" si="34"/>
        <v>5.5036000000000002E-2</v>
      </c>
      <c r="AB101" s="63">
        <v>0</v>
      </c>
      <c r="AC101" s="69">
        <v>0</v>
      </c>
      <c r="AD101" s="67">
        <f t="shared" si="41"/>
        <v>1593536</v>
      </c>
      <c r="AE101" s="67">
        <f t="shared" si="42"/>
        <v>1585477</v>
      </c>
      <c r="AF101" s="65">
        <f t="shared" si="27"/>
        <v>63.408934570468723</v>
      </c>
      <c r="AG101" s="21" t="s">
        <v>2640</v>
      </c>
      <c r="AH101" s="67">
        <v>0</v>
      </c>
      <c r="AI101" s="70">
        <v>0</v>
      </c>
      <c r="AJ101" s="21" t="s">
        <v>2640</v>
      </c>
      <c r="AK101" s="67">
        <f t="shared" si="35"/>
        <v>1593536</v>
      </c>
      <c r="AL101" s="70">
        <f t="shared" si="36"/>
        <v>1585477</v>
      </c>
      <c r="AM101" s="65">
        <f t="shared" si="28"/>
        <v>63.408934570468723</v>
      </c>
      <c r="AN101" s="25">
        <f t="shared" si="37"/>
        <v>-5.0573065183340694E-3</v>
      </c>
      <c r="AO101" s="25">
        <f t="shared" si="29"/>
        <v>4.2936586459672021E-3</v>
      </c>
      <c r="AP101" s="24">
        <f t="shared" si="30"/>
        <v>-1.034508787000053E-3</v>
      </c>
      <c r="AQ101" s="25">
        <f t="shared" si="31"/>
        <v>0.20352275568761422</v>
      </c>
      <c r="AR101" s="2">
        <f t="shared" si="38"/>
        <v>0</v>
      </c>
      <c r="AS101" s="2">
        <f t="shared" si="39"/>
        <v>1</v>
      </c>
      <c r="AT101" s="2">
        <f t="shared" si="40"/>
        <v>0</v>
      </c>
    </row>
    <row r="102" spans="2:46" x14ac:dyDescent="0.2">
      <c r="B102" s="2">
        <v>1</v>
      </c>
      <c r="C102" s="2" t="s">
        <v>183</v>
      </c>
      <c r="D102" s="3" t="s">
        <v>192</v>
      </c>
      <c r="E102" s="2" t="s">
        <v>193</v>
      </c>
      <c r="F102" s="2" t="s">
        <v>6</v>
      </c>
      <c r="G102" s="2" t="s">
        <v>38</v>
      </c>
      <c r="H102" s="2">
        <v>19</v>
      </c>
      <c r="I102" s="30">
        <v>27131</v>
      </c>
      <c r="J102" s="30">
        <v>27096</v>
      </c>
      <c r="K102" s="63">
        <v>1038.755056</v>
      </c>
      <c r="L102" s="2">
        <v>0.53582200000000002</v>
      </c>
      <c r="M102" s="67">
        <v>13341.232061416844</v>
      </c>
      <c r="N102" s="67">
        <v>24114643.719999965</v>
      </c>
      <c r="O102" s="67">
        <v>1098062</v>
      </c>
      <c r="P102" s="70">
        <v>1058189</v>
      </c>
      <c r="Q102" s="63">
        <v>0</v>
      </c>
      <c r="R102" s="24">
        <f t="shared" si="22"/>
        <v>-3.6312157237023079E-2</v>
      </c>
      <c r="S102" s="24">
        <f t="shared" si="23"/>
        <v>-1.6534766369751723E-3</v>
      </c>
      <c r="T102" s="65">
        <f t="shared" si="24"/>
        <v>39.053328904635372</v>
      </c>
      <c r="U102" s="67">
        <v>697136.99999999988</v>
      </c>
      <c r="V102" s="70">
        <v>696238</v>
      </c>
      <c r="W102" s="24">
        <f t="shared" si="25"/>
        <v>-1.2895600147458941E-3</v>
      </c>
      <c r="X102" s="24">
        <f t="shared" si="26"/>
        <v>-3.7280252216800527E-5</v>
      </c>
      <c r="Y102" s="63">
        <f t="shared" si="32"/>
        <v>25.695219490619582</v>
      </c>
      <c r="Z102" s="63">
        <f t="shared" si="33"/>
        <v>25.695231768526721</v>
      </c>
      <c r="AA102" s="24">
        <f t="shared" si="34"/>
        <v>0</v>
      </c>
      <c r="AB102" s="63">
        <v>0</v>
      </c>
      <c r="AC102" s="69">
        <v>0</v>
      </c>
      <c r="AD102" s="67">
        <f t="shared" si="41"/>
        <v>1795199</v>
      </c>
      <c r="AE102" s="67">
        <f t="shared" si="42"/>
        <v>1754427</v>
      </c>
      <c r="AF102" s="65">
        <f t="shared" si="27"/>
        <v>64.748560673162089</v>
      </c>
      <c r="AG102" s="21" t="s">
        <v>2640</v>
      </c>
      <c r="AH102" s="67">
        <v>-500803</v>
      </c>
      <c r="AI102" s="70">
        <v>-500803</v>
      </c>
      <c r="AJ102" s="21" t="s">
        <v>2640</v>
      </c>
      <c r="AK102" s="67">
        <f t="shared" si="35"/>
        <v>1294396</v>
      </c>
      <c r="AL102" s="70">
        <f t="shared" si="36"/>
        <v>1253624</v>
      </c>
      <c r="AM102" s="65">
        <f t="shared" si="28"/>
        <v>46.266017124298791</v>
      </c>
      <c r="AN102" s="25">
        <f t="shared" si="37"/>
        <v>-3.1498861244935859E-2</v>
      </c>
      <c r="AO102" s="25">
        <f t="shared" si="29"/>
        <v>-3.0247844864051965E-2</v>
      </c>
      <c r="AP102" s="24">
        <f t="shared" si="30"/>
        <v>-1.6907568891919775E-3</v>
      </c>
      <c r="AQ102" s="25">
        <f t="shared" si="31"/>
        <v>5.1986005456107223E-2</v>
      </c>
      <c r="AR102" s="2">
        <f t="shared" si="38"/>
        <v>0</v>
      </c>
      <c r="AS102" s="2">
        <f t="shared" si="39"/>
        <v>1</v>
      </c>
      <c r="AT102" s="2">
        <f t="shared" si="40"/>
        <v>0</v>
      </c>
    </row>
    <row r="103" spans="2:46" x14ac:dyDescent="0.2">
      <c r="B103" s="2">
        <v>1</v>
      </c>
      <c r="C103" s="2" t="s">
        <v>183</v>
      </c>
      <c r="D103" s="3" t="s">
        <v>194</v>
      </c>
      <c r="E103" s="2" t="s">
        <v>195</v>
      </c>
      <c r="F103" s="2" t="s">
        <v>6</v>
      </c>
      <c r="G103" s="2" t="s">
        <v>7</v>
      </c>
      <c r="H103" s="2">
        <v>49</v>
      </c>
      <c r="I103" s="30">
        <v>20339</v>
      </c>
      <c r="J103" s="30">
        <v>20234</v>
      </c>
      <c r="K103" s="63">
        <v>247.73104699999999</v>
      </c>
      <c r="L103" s="2">
        <v>0.332036</v>
      </c>
      <c r="M103" s="67">
        <v>13513.783007920892</v>
      </c>
      <c r="N103" s="67">
        <v>5236812.6743961433</v>
      </c>
      <c r="O103" s="67">
        <v>658451</v>
      </c>
      <c r="P103" s="70">
        <v>634011</v>
      </c>
      <c r="Q103" s="63">
        <v>-550</v>
      </c>
      <c r="R103" s="24">
        <f t="shared" si="22"/>
        <v>-3.7117416482016163E-2</v>
      </c>
      <c r="S103" s="24">
        <f t="shared" si="23"/>
        <v>-4.6669609015216832E-3</v>
      </c>
      <c r="T103" s="65">
        <f t="shared" si="24"/>
        <v>31.333942868439262</v>
      </c>
      <c r="U103" s="67">
        <v>444955.0920121831</v>
      </c>
      <c r="V103" s="70">
        <v>450978</v>
      </c>
      <c r="W103" s="24">
        <f t="shared" si="25"/>
        <v>1.353599070094913E-2</v>
      </c>
      <c r="X103" s="24">
        <f t="shared" si="26"/>
        <v>1.1501094964240632E-3</v>
      </c>
      <c r="Y103" s="63">
        <f t="shared" si="32"/>
        <v>21.876940459815287</v>
      </c>
      <c r="Z103" s="63">
        <f t="shared" si="33"/>
        <v>22.288128891964021</v>
      </c>
      <c r="AA103" s="24">
        <f t="shared" si="34"/>
        <v>1.8796E-2</v>
      </c>
      <c r="AB103" s="63">
        <v>0</v>
      </c>
      <c r="AC103" s="69">
        <v>0</v>
      </c>
      <c r="AD103" s="67">
        <f t="shared" si="41"/>
        <v>1103406.092012183</v>
      </c>
      <c r="AE103" s="67">
        <f t="shared" si="42"/>
        <v>1084989</v>
      </c>
      <c r="AF103" s="65">
        <f t="shared" si="27"/>
        <v>53.62207176040328</v>
      </c>
      <c r="AG103" s="21" t="s">
        <v>2640</v>
      </c>
      <c r="AH103" s="67">
        <v>0</v>
      </c>
      <c r="AI103" s="70">
        <v>0</v>
      </c>
      <c r="AJ103" s="21" t="s">
        <v>2640</v>
      </c>
      <c r="AK103" s="67">
        <f t="shared" si="35"/>
        <v>1103406.092012183</v>
      </c>
      <c r="AL103" s="70">
        <f t="shared" si="36"/>
        <v>1084989</v>
      </c>
      <c r="AM103" s="65">
        <f t="shared" si="28"/>
        <v>53.62207176040328</v>
      </c>
      <c r="AN103" s="25">
        <f t="shared" si="37"/>
        <v>-1.6691127723064712E-2</v>
      </c>
      <c r="AO103" s="25">
        <f t="shared" si="29"/>
        <v>-1.1588457386548012E-2</v>
      </c>
      <c r="AP103" s="24">
        <f t="shared" si="30"/>
        <v>-3.5168514050976088E-3</v>
      </c>
      <c r="AQ103" s="25">
        <f t="shared" si="31"/>
        <v>0.20718499351804864</v>
      </c>
      <c r="AR103" s="2">
        <f t="shared" si="38"/>
        <v>0</v>
      </c>
      <c r="AS103" s="2">
        <f t="shared" si="39"/>
        <v>1</v>
      </c>
      <c r="AT103" s="2">
        <f t="shared" si="40"/>
        <v>0</v>
      </c>
    </row>
    <row r="104" spans="2:46" x14ac:dyDescent="0.2">
      <c r="B104" s="2">
        <v>1</v>
      </c>
      <c r="C104" s="2" t="s">
        <v>183</v>
      </c>
      <c r="D104" s="3" t="s">
        <v>196</v>
      </c>
      <c r="E104" s="2" t="s">
        <v>197</v>
      </c>
      <c r="F104" s="2" t="s">
        <v>6</v>
      </c>
      <c r="G104" s="2" t="s">
        <v>7</v>
      </c>
      <c r="H104" s="2">
        <v>94</v>
      </c>
      <c r="I104" s="30">
        <v>22993</v>
      </c>
      <c r="J104" s="30">
        <v>22966</v>
      </c>
      <c r="K104" s="63">
        <v>219.08382</v>
      </c>
      <c r="L104" s="2">
        <v>0.459559</v>
      </c>
      <c r="M104" s="67">
        <v>14924.635672937771</v>
      </c>
      <c r="N104" s="67">
        <v>7393917.4499999946</v>
      </c>
      <c r="O104" s="67">
        <v>200118</v>
      </c>
      <c r="P104" s="70">
        <v>192851</v>
      </c>
      <c r="Q104" s="63">
        <v>0</v>
      </c>
      <c r="R104" s="24">
        <f t="shared" si="22"/>
        <v>-3.6313574990755493E-2</v>
      </c>
      <c r="S104" s="24">
        <f t="shared" si="23"/>
        <v>-9.8283488409787491E-4</v>
      </c>
      <c r="T104" s="65">
        <f t="shared" si="24"/>
        <v>8.3972393973700257</v>
      </c>
      <c r="U104" s="67">
        <v>680791.00000000012</v>
      </c>
      <c r="V104" s="70">
        <v>720802</v>
      </c>
      <c r="W104" s="24">
        <f t="shared" si="25"/>
        <v>5.8771340984237197E-2</v>
      </c>
      <c r="X104" s="24">
        <f t="shared" si="26"/>
        <v>5.4113398304169481E-3</v>
      </c>
      <c r="Y104" s="63">
        <f t="shared" si="32"/>
        <v>29.608620014787114</v>
      </c>
      <c r="Z104" s="63">
        <f t="shared" si="33"/>
        <v>31.385613515631803</v>
      </c>
      <c r="AA104" s="24">
        <f t="shared" si="34"/>
        <v>6.0016E-2</v>
      </c>
      <c r="AB104" s="63">
        <v>0</v>
      </c>
      <c r="AC104" s="69">
        <v>0</v>
      </c>
      <c r="AD104" s="67">
        <f t="shared" si="41"/>
        <v>880909.00000000012</v>
      </c>
      <c r="AE104" s="67">
        <f t="shared" si="42"/>
        <v>913653</v>
      </c>
      <c r="AF104" s="65">
        <f t="shared" si="27"/>
        <v>39.782852913001825</v>
      </c>
      <c r="AG104" s="21" t="s">
        <v>2640</v>
      </c>
      <c r="AH104" s="67">
        <v>0</v>
      </c>
      <c r="AI104" s="70">
        <v>0</v>
      </c>
      <c r="AJ104" s="21" t="s">
        <v>2640</v>
      </c>
      <c r="AK104" s="67">
        <f t="shared" si="35"/>
        <v>880909.00000000012</v>
      </c>
      <c r="AL104" s="70">
        <f t="shared" si="36"/>
        <v>913653</v>
      </c>
      <c r="AM104" s="65">
        <f t="shared" si="28"/>
        <v>39.782852913001825</v>
      </c>
      <c r="AN104" s="25">
        <f t="shared" si="37"/>
        <v>3.7170695270453448E-2</v>
      </c>
      <c r="AO104" s="25">
        <f t="shared" si="29"/>
        <v>3.8390045996409272E-2</v>
      </c>
      <c r="AP104" s="24">
        <f t="shared" si="30"/>
        <v>4.4285049463190732E-3</v>
      </c>
      <c r="AQ104" s="25">
        <f t="shared" si="31"/>
        <v>0.12356819049961136</v>
      </c>
      <c r="AR104" s="2">
        <f t="shared" si="38"/>
        <v>1</v>
      </c>
      <c r="AS104" s="2">
        <f t="shared" si="39"/>
        <v>0</v>
      </c>
      <c r="AT104" s="2">
        <f t="shared" si="40"/>
        <v>0</v>
      </c>
    </row>
    <row r="105" spans="2:46" x14ac:dyDescent="0.2">
      <c r="B105" s="2">
        <v>1</v>
      </c>
      <c r="C105" s="2" t="s">
        <v>183</v>
      </c>
      <c r="D105" s="3" t="s">
        <v>198</v>
      </c>
      <c r="E105" s="2" t="s">
        <v>199</v>
      </c>
      <c r="F105" s="2" t="s">
        <v>6</v>
      </c>
      <c r="G105" s="2" t="s">
        <v>7</v>
      </c>
      <c r="H105" s="2">
        <v>95</v>
      </c>
      <c r="I105" s="30">
        <v>18164</v>
      </c>
      <c r="J105" s="30">
        <v>17918</v>
      </c>
      <c r="K105" s="63">
        <v>302.00569300000001</v>
      </c>
      <c r="L105" s="2">
        <v>0.64132</v>
      </c>
      <c r="M105" s="67">
        <v>14586.449549390352</v>
      </c>
      <c r="N105" s="67">
        <v>8659782.9656038564</v>
      </c>
      <c r="O105" s="67">
        <v>233163</v>
      </c>
      <c r="P105" s="70">
        <v>225226</v>
      </c>
      <c r="Q105" s="63">
        <v>550</v>
      </c>
      <c r="R105" s="24">
        <f t="shared" si="22"/>
        <v>-3.4040563897359322E-2</v>
      </c>
      <c r="S105" s="24">
        <f t="shared" si="23"/>
        <v>-9.1653567202842066E-4</v>
      </c>
      <c r="T105" s="65">
        <f t="shared" si="24"/>
        <v>12.569818060051345</v>
      </c>
      <c r="U105" s="67">
        <v>636033.90798781649</v>
      </c>
      <c r="V105" s="70">
        <v>652363</v>
      </c>
      <c r="W105" s="24">
        <f t="shared" si="25"/>
        <v>2.5673304217133541E-2</v>
      </c>
      <c r="X105" s="24">
        <f t="shared" si="26"/>
        <v>1.8856237017765563E-3</v>
      </c>
      <c r="Y105" s="63">
        <f t="shared" si="32"/>
        <v>35.01618079651049</v>
      </c>
      <c r="Z105" s="63">
        <f t="shared" si="33"/>
        <v>36.408248688469698</v>
      </c>
      <c r="AA105" s="24">
        <f t="shared" si="34"/>
        <v>3.9754999999999999E-2</v>
      </c>
      <c r="AB105" s="63">
        <v>0</v>
      </c>
      <c r="AC105" s="69">
        <v>0</v>
      </c>
      <c r="AD105" s="67">
        <f t="shared" si="41"/>
        <v>869196.90798781649</v>
      </c>
      <c r="AE105" s="67">
        <f t="shared" si="42"/>
        <v>877589</v>
      </c>
      <c r="AF105" s="65">
        <f t="shared" si="27"/>
        <v>48.978066748521037</v>
      </c>
      <c r="AG105" s="21" t="s">
        <v>2640</v>
      </c>
      <c r="AH105" s="67">
        <v>0</v>
      </c>
      <c r="AI105" s="70">
        <v>0</v>
      </c>
      <c r="AJ105" s="21" t="s">
        <v>2640</v>
      </c>
      <c r="AK105" s="67">
        <f t="shared" si="35"/>
        <v>869196.90798781649</v>
      </c>
      <c r="AL105" s="70">
        <f t="shared" si="36"/>
        <v>877589</v>
      </c>
      <c r="AM105" s="65">
        <f t="shared" si="28"/>
        <v>48.978066748521037</v>
      </c>
      <c r="AN105" s="25">
        <f t="shared" si="37"/>
        <v>9.6549952433806173E-3</v>
      </c>
      <c r="AO105" s="25">
        <f t="shared" si="29"/>
        <v>2.351676155825233E-2</v>
      </c>
      <c r="AP105" s="24">
        <f t="shared" si="30"/>
        <v>9.690880297481356E-4</v>
      </c>
      <c r="AQ105" s="25">
        <f t="shared" si="31"/>
        <v>0.10134076148163659</v>
      </c>
      <c r="AR105" s="2">
        <f t="shared" si="38"/>
        <v>1</v>
      </c>
      <c r="AS105" s="2">
        <f t="shared" si="39"/>
        <v>0</v>
      </c>
      <c r="AT105" s="2">
        <f t="shared" si="40"/>
        <v>0</v>
      </c>
    </row>
    <row r="106" spans="2:46" x14ac:dyDescent="0.2">
      <c r="B106" s="2">
        <v>1</v>
      </c>
      <c r="C106" s="2" t="s">
        <v>200</v>
      </c>
      <c r="D106" s="3" t="s">
        <v>201</v>
      </c>
      <c r="E106" s="2" t="s">
        <v>202</v>
      </c>
      <c r="F106" s="2" t="s">
        <v>6</v>
      </c>
      <c r="G106" s="2" t="s">
        <v>7</v>
      </c>
      <c r="H106" s="2">
        <v>33</v>
      </c>
      <c r="I106" s="30">
        <v>11852</v>
      </c>
      <c r="J106" s="30">
        <v>11856</v>
      </c>
      <c r="K106" s="63">
        <v>287.61462599999999</v>
      </c>
      <c r="L106" s="2">
        <v>0.52345699999999995</v>
      </c>
      <c r="M106" s="67">
        <v>14468.40908255194</v>
      </c>
      <c r="N106" s="67">
        <v>9139395.4499999993</v>
      </c>
      <c r="O106" s="67">
        <v>197255</v>
      </c>
      <c r="P106" s="70">
        <v>190092</v>
      </c>
      <c r="Q106" s="63">
        <v>0</v>
      </c>
      <c r="R106" s="24">
        <f t="shared" si="22"/>
        <v>-3.6313401434691084E-2</v>
      </c>
      <c r="S106" s="24">
        <f t="shared" si="23"/>
        <v>-7.8374987045778835E-4</v>
      </c>
      <c r="T106" s="65">
        <f t="shared" si="24"/>
        <v>16.0334008097166</v>
      </c>
      <c r="U106" s="67">
        <v>223608.00000000006</v>
      </c>
      <c r="V106" s="70">
        <v>268420</v>
      </c>
      <c r="W106" s="24">
        <f t="shared" si="25"/>
        <v>0.20040427891667534</v>
      </c>
      <c r="X106" s="24">
        <f t="shared" si="26"/>
        <v>4.903168950852208E-3</v>
      </c>
      <c r="Y106" s="63">
        <f t="shared" si="32"/>
        <v>18.866689166385424</v>
      </c>
      <c r="Z106" s="63">
        <f t="shared" si="33"/>
        <v>22.640013495276651</v>
      </c>
      <c r="AA106" s="24">
        <f t="shared" si="34"/>
        <v>0.19999900000000001</v>
      </c>
      <c r="AB106" s="63">
        <v>0</v>
      </c>
      <c r="AC106" s="69">
        <v>0</v>
      </c>
      <c r="AD106" s="67">
        <f t="shared" si="41"/>
        <v>420863.00000000006</v>
      </c>
      <c r="AE106" s="67">
        <f t="shared" si="42"/>
        <v>458512</v>
      </c>
      <c r="AF106" s="65">
        <f t="shared" si="27"/>
        <v>38.673414304993251</v>
      </c>
      <c r="AG106" s="21" t="s">
        <v>2640</v>
      </c>
      <c r="AH106" s="67">
        <v>0</v>
      </c>
      <c r="AI106" s="70">
        <v>0</v>
      </c>
      <c r="AJ106" s="21" t="s">
        <v>2640</v>
      </c>
      <c r="AK106" s="67">
        <f t="shared" si="35"/>
        <v>420863.00000000006</v>
      </c>
      <c r="AL106" s="70">
        <f t="shared" si="36"/>
        <v>458512</v>
      </c>
      <c r="AM106" s="65">
        <f t="shared" si="28"/>
        <v>38.673414304993251</v>
      </c>
      <c r="AN106" s="25">
        <f t="shared" si="37"/>
        <v>8.9456664045069148E-2</v>
      </c>
      <c r="AO106" s="25">
        <f t="shared" si="29"/>
        <v>8.9089101067995946E-2</v>
      </c>
      <c r="AP106" s="24">
        <f t="shared" si="30"/>
        <v>4.1194190803944195E-3</v>
      </c>
      <c r="AQ106" s="25">
        <f t="shared" si="31"/>
        <v>5.0168745023501528E-2</v>
      </c>
      <c r="AR106" s="2">
        <f t="shared" si="38"/>
        <v>1</v>
      </c>
      <c r="AS106" s="2">
        <f t="shared" si="39"/>
        <v>0</v>
      </c>
      <c r="AT106" s="2">
        <f t="shared" si="40"/>
        <v>0</v>
      </c>
    </row>
    <row r="107" spans="2:46" x14ac:dyDescent="0.2">
      <c r="B107" s="2">
        <v>1</v>
      </c>
      <c r="C107" s="2" t="s">
        <v>200</v>
      </c>
      <c r="D107" s="3" t="s">
        <v>203</v>
      </c>
      <c r="E107" s="2" t="s">
        <v>204</v>
      </c>
      <c r="F107" s="2" t="s">
        <v>6</v>
      </c>
      <c r="G107" s="2" t="s">
        <v>7</v>
      </c>
      <c r="H107" s="2">
        <v>27</v>
      </c>
      <c r="I107" s="30">
        <v>12193</v>
      </c>
      <c r="J107" s="30">
        <v>12192</v>
      </c>
      <c r="K107" s="63">
        <v>222.697507</v>
      </c>
      <c r="L107" s="2">
        <v>0.46301199999999998</v>
      </c>
      <c r="M107" s="67">
        <v>12743.070181688636</v>
      </c>
      <c r="N107" s="67">
        <v>6432295.6999999993</v>
      </c>
      <c r="O107" s="67">
        <v>180314</v>
      </c>
      <c r="P107" s="70">
        <v>173766</v>
      </c>
      <c r="Q107" s="63">
        <v>0</v>
      </c>
      <c r="R107" s="24">
        <f t="shared" si="22"/>
        <v>-3.631442927337869E-2</v>
      </c>
      <c r="S107" s="24">
        <f t="shared" si="23"/>
        <v>-1.0179880256437838E-3</v>
      </c>
      <c r="T107" s="65">
        <f t="shared" si="24"/>
        <v>14.252460629921259</v>
      </c>
      <c r="U107" s="67">
        <v>377077</v>
      </c>
      <c r="V107" s="70">
        <v>403629</v>
      </c>
      <c r="W107" s="24">
        <f t="shared" si="25"/>
        <v>7.0415326312663007E-2</v>
      </c>
      <c r="X107" s="24">
        <f t="shared" si="26"/>
        <v>4.1279196788170051E-3</v>
      </c>
      <c r="Y107" s="63">
        <f t="shared" si="32"/>
        <v>30.925695070942343</v>
      </c>
      <c r="Z107" s="63">
        <f t="shared" si="33"/>
        <v>33.106053149606296</v>
      </c>
      <c r="AA107" s="24">
        <f t="shared" si="34"/>
        <v>7.0502999999999996E-2</v>
      </c>
      <c r="AB107" s="63">
        <v>0</v>
      </c>
      <c r="AC107" s="69">
        <v>0</v>
      </c>
      <c r="AD107" s="67">
        <f t="shared" si="41"/>
        <v>557391</v>
      </c>
      <c r="AE107" s="67">
        <f t="shared" si="42"/>
        <v>577395</v>
      </c>
      <c r="AF107" s="65">
        <f t="shared" si="27"/>
        <v>47.358513779527556</v>
      </c>
      <c r="AG107" s="21" t="s">
        <v>2640</v>
      </c>
      <c r="AH107" s="67">
        <v>0</v>
      </c>
      <c r="AI107" s="70">
        <v>0</v>
      </c>
      <c r="AJ107" s="21" t="s">
        <v>2640</v>
      </c>
      <c r="AK107" s="67">
        <f t="shared" si="35"/>
        <v>557391</v>
      </c>
      <c r="AL107" s="70">
        <f t="shared" si="36"/>
        <v>577395</v>
      </c>
      <c r="AM107" s="65">
        <f t="shared" si="28"/>
        <v>47.358513779527556</v>
      </c>
      <c r="AN107" s="25">
        <f t="shared" si="37"/>
        <v>3.5888631140438221E-2</v>
      </c>
      <c r="AO107" s="25">
        <f t="shared" si="29"/>
        <v>3.5973595759134058E-2</v>
      </c>
      <c r="AP107" s="24">
        <f t="shared" si="30"/>
        <v>3.109931653173221E-3</v>
      </c>
      <c r="AQ107" s="25">
        <f t="shared" si="31"/>
        <v>8.9764996344928613E-2</v>
      </c>
      <c r="AR107" s="2">
        <f t="shared" si="38"/>
        <v>1</v>
      </c>
      <c r="AS107" s="2">
        <f t="shared" si="39"/>
        <v>0</v>
      </c>
      <c r="AT107" s="2">
        <f t="shared" si="40"/>
        <v>0</v>
      </c>
    </row>
    <row r="108" spans="2:46" x14ac:dyDescent="0.2">
      <c r="B108" s="2">
        <v>1</v>
      </c>
      <c r="C108" s="2" t="s">
        <v>200</v>
      </c>
      <c r="D108" s="3" t="s">
        <v>205</v>
      </c>
      <c r="E108" s="2" t="s">
        <v>206</v>
      </c>
      <c r="F108" s="2" t="s">
        <v>6</v>
      </c>
      <c r="G108" s="2" t="s">
        <v>7</v>
      </c>
      <c r="H108" s="2">
        <v>34</v>
      </c>
      <c r="I108" s="30">
        <v>42311</v>
      </c>
      <c r="J108" s="30">
        <v>42498</v>
      </c>
      <c r="K108" s="63">
        <v>385.73662300000001</v>
      </c>
      <c r="L108" s="2">
        <v>0.34422900000000001</v>
      </c>
      <c r="M108" s="67">
        <v>14098.105044937089</v>
      </c>
      <c r="N108" s="67">
        <v>23280627.079999994</v>
      </c>
      <c r="O108" s="67">
        <v>1300373</v>
      </c>
      <c r="P108" s="70">
        <v>1253153</v>
      </c>
      <c r="Q108" s="63">
        <v>0</v>
      </c>
      <c r="R108" s="24">
        <f t="shared" si="22"/>
        <v>-3.6312657983517016E-2</v>
      </c>
      <c r="S108" s="24">
        <f t="shared" si="23"/>
        <v>-2.0282958804217917E-3</v>
      </c>
      <c r="T108" s="65">
        <f t="shared" si="24"/>
        <v>29.487340580733211</v>
      </c>
      <c r="U108" s="67">
        <v>408854</v>
      </c>
      <c r="V108" s="70">
        <v>492793</v>
      </c>
      <c r="W108" s="24">
        <f t="shared" si="25"/>
        <v>0.20530311553757574</v>
      </c>
      <c r="X108" s="24">
        <f t="shared" si="26"/>
        <v>3.6055300276731216E-3</v>
      </c>
      <c r="Y108" s="63">
        <f t="shared" si="32"/>
        <v>9.6630663420859833</v>
      </c>
      <c r="Z108" s="63">
        <f t="shared" si="33"/>
        <v>11.595675090592499</v>
      </c>
      <c r="AA108" s="24">
        <f t="shared" si="34"/>
        <v>0.2</v>
      </c>
      <c r="AB108" s="63">
        <v>0</v>
      </c>
      <c r="AC108" s="69">
        <v>0</v>
      </c>
      <c r="AD108" s="67">
        <f t="shared" si="41"/>
        <v>1709227</v>
      </c>
      <c r="AE108" s="67">
        <f t="shared" si="42"/>
        <v>1745946</v>
      </c>
      <c r="AF108" s="65">
        <f t="shared" si="27"/>
        <v>41.083015671325711</v>
      </c>
      <c r="AG108" s="21" t="s">
        <v>2640</v>
      </c>
      <c r="AH108" s="67">
        <v>0</v>
      </c>
      <c r="AI108" s="70">
        <v>0</v>
      </c>
      <c r="AJ108" s="21" t="s">
        <v>2640</v>
      </c>
      <c r="AK108" s="67">
        <f t="shared" si="35"/>
        <v>1709227</v>
      </c>
      <c r="AL108" s="70">
        <f t="shared" si="36"/>
        <v>1745946</v>
      </c>
      <c r="AM108" s="65">
        <f t="shared" si="28"/>
        <v>41.083015671325711</v>
      </c>
      <c r="AN108" s="25">
        <f t="shared" si="37"/>
        <v>2.148281065066255E-2</v>
      </c>
      <c r="AO108" s="25">
        <f t="shared" si="29"/>
        <v>1.6988074766816963E-2</v>
      </c>
      <c r="AP108" s="24">
        <f t="shared" si="30"/>
        <v>1.5772341472513295E-3</v>
      </c>
      <c r="AQ108" s="25">
        <f t="shared" si="31"/>
        <v>7.4995660297308475E-2</v>
      </c>
      <c r="AR108" s="2">
        <f t="shared" si="38"/>
        <v>1</v>
      </c>
      <c r="AS108" s="2">
        <f t="shared" si="39"/>
        <v>0</v>
      </c>
      <c r="AT108" s="2">
        <f t="shared" si="40"/>
        <v>0</v>
      </c>
    </row>
    <row r="109" spans="2:46" x14ac:dyDescent="0.2">
      <c r="B109" s="2">
        <v>1</v>
      </c>
      <c r="C109" s="2" t="s">
        <v>200</v>
      </c>
      <c r="D109" s="3" t="s">
        <v>207</v>
      </c>
      <c r="E109" s="2" t="s">
        <v>208</v>
      </c>
      <c r="F109" s="2" t="s">
        <v>6</v>
      </c>
      <c r="G109" s="2" t="s">
        <v>7</v>
      </c>
      <c r="H109" s="2">
        <v>51</v>
      </c>
      <c r="I109" s="30">
        <v>15530</v>
      </c>
      <c r="J109" s="30">
        <v>15562</v>
      </c>
      <c r="K109" s="63">
        <v>869.40065500000003</v>
      </c>
      <c r="L109" s="2">
        <v>0.55951700000000004</v>
      </c>
      <c r="M109" s="67">
        <v>14375.449756229686</v>
      </c>
      <c r="N109" s="67">
        <v>20207751.170000006</v>
      </c>
      <c r="O109" s="67">
        <v>575510</v>
      </c>
      <c r="P109" s="70">
        <v>554671</v>
      </c>
      <c r="Q109" s="63">
        <v>0</v>
      </c>
      <c r="R109" s="24">
        <f t="shared" si="22"/>
        <v>-3.6209622769369787E-2</v>
      </c>
      <c r="S109" s="24">
        <f t="shared" si="23"/>
        <v>-1.0312379554107502E-3</v>
      </c>
      <c r="T109" s="65">
        <f t="shared" si="24"/>
        <v>35.642655185708776</v>
      </c>
      <c r="U109" s="67">
        <v>0</v>
      </c>
      <c r="V109" s="70">
        <v>0</v>
      </c>
      <c r="W109" s="24">
        <f t="shared" si="25"/>
        <v>0</v>
      </c>
      <c r="X109" s="24">
        <f t="shared" si="26"/>
        <v>0</v>
      </c>
      <c r="Y109" s="63">
        <f t="shared" si="32"/>
        <v>0</v>
      </c>
      <c r="Z109" s="63">
        <f t="shared" si="33"/>
        <v>0</v>
      </c>
      <c r="AA109" s="24">
        <f t="shared" si="34"/>
        <v>0</v>
      </c>
      <c r="AB109" s="63">
        <v>275701</v>
      </c>
      <c r="AC109" s="69">
        <v>275701</v>
      </c>
      <c r="AD109" s="67">
        <f t="shared" si="41"/>
        <v>851211</v>
      </c>
      <c r="AE109" s="67">
        <f t="shared" si="42"/>
        <v>830372</v>
      </c>
      <c r="AF109" s="65">
        <f t="shared" si="27"/>
        <v>53.35895129160776</v>
      </c>
      <c r="AG109" s="21" t="s">
        <v>2640</v>
      </c>
      <c r="AH109" s="67">
        <v>0</v>
      </c>
      <c r="AI109" s="70">
        <v>0</v>
      </c>
      <c r="AJ109" s="21" t="s">
        <v>2640</v>
      </c>
      <c r="AK109" s="67">
        <f t="shared" si="35"/>
        <v>851211</v>
      </c>
      <c r="AL109" s="70">
        <f t="shared" si="36"/>
        <v>830372</v>
      </c>
      <c r="AM109" s="65">
        <f t="shared" si="28"/>
        <v>53.35895129160776</v>
      </c>
      <c r="AN109" s="25">
        <f t="shared" si="37"/>
        <v>-2.4481591520786269E-2</v>
      </c>
      <c r="AO109" s="25">
        <f t="shared" si="29"/>
        <v>-2.6487541210500787E-2</v>
      </c>
      <c r="AP109" s="24">
        <f t="shared" si="30"/>
        <v>-1.0312379554107502E-3</v>
      </c>
      <c r="AQ109" s="25">
        <f t="shared" si="31"/>
        <v>4.10917569706001E-2</v>
      </c>
      <c r="AR109" s="2">
        <f t="shared" si="38"/>
        <v>0</v>
      </c>
      <c r="AS109" s="2">
        <f t="shared" si="39"/>
        <v>1</v>
      </c>
      <c r="AT109" s="2">
        <f t="shared" si="40"/>
        <v>0</v>
      </c>
    </row>
    <row r="110" spans="2:46" x14ac:dyDescent="0.2">
      <c r="B110" s="2">
        <v>1</v>
      </c>
      <c r="C110" s="2" t="s">
        <v>200</v>
      </c>
      <c r="D110" s="3" t="s">
        <v>209</v>
      </c>
      <c r="E110" s="2" t="s">
        <v>210</v>
      </c>
      <c r="F110" s="2" t="s">
        <v>14</v>
      </c>
      <c r="G110" s="2" t="s">
        <v>7</v>
      </c>
      <c r="H110" s="2">
        <v>42</v>
      </c>
      <c r="I110" s="30">
        <v>35011</v>
      </c>
      <c r="J110" s="30">
        <v>35376</v>
      </c>
      <c r="K110" s="63">
        <v>401.83386999999999</v>
      </c>
      <c r="L110" s="2">
        <v>0.43937599999999999</v>
      </c>
      <c r="M110" s="67">
        <v>16092.608386383336</v>
      </c>
      <c r="N110" s="67">
        <v>24902791.209999993</v>
      </c>
      <c r="O110" s="67">
        <v>1539071</v>
      </c>
      <c r="P110" s="70">
        <v>1483184</v>
      </c>
      <c r="Q110" s="63">
        <v>0</v>
      </c>
      <c r="R110" s="24">
        <f t="shared" si="22"/>
        <v>-3.6312164935860647E-2</v>
      </c>
      <c r="S110" s="24">
        <f t="shared" si="23"/>
        <v>-2.2442062630135193E-3</v>
      </c>
      <c r="T110" s="65">
        <f t="shared" si="24"/>
        <v>41.926277702397108</v>
      </c>
      <c r="U110" s="67">
        <v>825505</v>
      </c>
      <c r="V110" s="70">
        <v>903804</v>
      </c>
      <c r="W110" s="24">
        <f t="shared" si="25"/>
        <v>9.4849819201579644E-2</v>
      </c>
      <c r="X110" s="24">
        <f t="shared" si="26"/>
        <v>3.1441856994953304E-3</v>
      </c>
      <c r="Y110" s="63">
        <f t="shared" si="32"/>
        <v>23.578446773871068</v>
      </c>
      <c r="Z110" s="63">
        <f t="shared" si="33"/>
        <v>25.548507462686569</v>
      </c>
      <c r="AA110" s="24">
        <f t="shared" si="34"/>
        <v>8.3553000000000002E-2</v>
      </c>
      <c r="AB110" s="63">
        <v>0</v>
      </c>
      <c r="AC110" s="69">
        <v>0</v>
      </c>
      <c r="AD110" s="67">
        <f t="shared" si="41"/>
        <v>2364576</v>
      </c>
      <c r="AE110" s="67">
        <f t="shared" si="42"/>
        <v>2386988</v>
      </c>
      <c r="AF110" s="65">
        <f t="shared" si="27"/>
        <v>67.474785165083674</v>
      </c>
      <c r="AG110" s="21" t="s">
        <v>2640</v>
      </c>
      <c r="AH110" s="67">
        <v>0</v>
      </c>
      <c r="AI110" s="70">
        <v>0</v>
      </c>
      <c r="AJ110" s="21" t="s">
        <v>2640</v>
      </c>
      <c r="AK110" s="67">
        <f t="shared" si="35"/>
        <v>2364576</v>
      </c>
      <c r="AL110" s="70">
        <f t="shared" si="36"/>
        <v>2386988</v>
      </c>
      <c r="AM110" s="65">
        <f t="shared" si="28"/>
        <v>67.474785165083674</v>
      </c>
      <c r="AN110" s="25">
        <f t="shared" si="37"/>
        <v>9.4782320382174219E-3</v>
      </c>
      <c r="AO110" s="25">
        <f t="shared" si="29"/>
        <v>-9.3729133056230651E-4</v>
      </c>
      <c r="AP110" s="24">
        <f t="shared" si="30"/>
        <v>8.9997943648181138E-4</v>
      </c>
      <c r="AQ110" s="25">
        <f t="shared" si="31"/>
        <v>9.5852227160844461E-2</v>
      </c>
      <c r="AR110" s="2">
        <f t="shared" si="38"/>
        <v>1</v>
      </c>
      <c r="AS110" s="2">
        <f t="shared" si="39"/>
        <v>0</v>
      </c>
      <c r="AT110" s="2">
        <f t="shared" si="40"/>
        <v>0</v>
      </c>
    </row>
    <row r="111" spans="2:46" x14ac:dyDescent="0.2">
      <c r="B111" s="2">
        <v>1</v>
      </c>
      <c r="C111" s="2" t="s">
        <v>200</v>
      </c>
      <c r="D111" s="3" t="s">
        <v>211</v>
      </c>
      <c r="E111" s="2" t="s">
        <v>212</v>
      </c>
      <c r="F111" s="2" t="s">
        <v>6</v>
      </c>
      <c r="G111" s="2" t="s">
        <v>7</v>
      </c>
      <c r="H111" s="2">
        <v>94</v>
      </c>
      <c r="I111" s="30">
        <v>41289</v>
      </c>
      <c r="J111" s="30">
        <v>41240</v>
      </c>
      <c r="K111" s="63">
        <v>255.21954400000001</v>
      </c>
      <c r="L111" s="2">
        <v>0.53856499999999996</v>
      </c>
      <c r="M111" s="67">
        <v>13540.230796632124</v>
      </c>
      <c r="N111" s="67">
        <v>26891709.250000011</v>
      </c>
      <c r="O111" s="67">
        <v>752587</v>
      </c>
      <c r="P111" s="70">
        <v>725259</v>
      </c>
      <c r="Q111" s="63">
        <v>0</v>
      </c>
      <c r="R111" s="24">
        <f t="shared" si="22"/>
        <v>-3.6312080862411888E-2</v>
      </c>
      <c r="S111" s="24">
        <f t="shared" si="23"/>
        <v>-1.0162239873242713E-3</v>
      </c>
      <c r="T111" s="65">
        <f t="shared" si="24"/>
        <v>17.58629970902037</v>
      </c>
      <c r="U111" s="67">
        <v>1366169.9999999993</v>
      </c>
      <c r="V111" s="70">
        <v>1472825</v>
      </c>
      <c r="W111" s="24">
        <f t="shared" si="25"/>
        <v>7.8068615179663459E-2</v>
      </c>
      <c r="X111" s="24">
        <f t="shared" si="26"/>
        <v>3.9660922631758952E-3</v>
      </c>
      <c r="Y111" s="63">
        <f t="shared" si="32"/>
        <v>33.087989537164844</v>
      </c>
      <c r="Z111" s="63">
        <f t="shared" si="33"/>
        <v>35.713506304558678</v>
      </c>
      <c r="AA111" s="24">
        <f t="shared" si="34"/>
        <v>7.9350000000000004E-2</v>
      </c>
      <c r="AB111" s="63">
        <v>215766</v>
      </c>
      <c r="AC111" s="69">
        <v>215766</v>
      </c>
      <c r="AD111" s="67">
        <f t="shared" si="41"/>
        <v>2334522.9999999991</v>
      </c>
      <c r="AE111" s="67">
        <f t="shared" si="42"/>
        <v>2413850</v>
      </c>
      <c r="AF111" s="65">
        <f t="shared" si="27"/>
        <v>58.531765276430647</v>
      </c>
      <c r="AG111" s="21" t="s">
        <v>2640</v>
      </c>
      <c r="AH111" s="67">
        <v>0</v>
      </c>
      <c r="AI111" s="70">
        <v>0</v>
      </c>
      <c r="AJ111" s="21" t="s">
        <v>2640</v>
      </c>
      <c r="AK111" s="67">
        <f t="shared" si="35"/>
        <v>2334522.9999999991</v>
      </c>
      <c r="AL111" s="70">
        <f t="shared" si="36"/>
        <v>2413850</v>
      </c>
      <c r="AM111" s="65">
        <f t="shared" si="28"/>
        <v>58.531765276430647</v>
      </c>
      <c r="AN111" s="25">
        <f t="shared" si="37"/>
        <v>3.3979960788564072E-2</v>
      </c>
      <c r="AO111" s="25">
        <f t="shared" si="29"/>
        <v>3.52085014791228E-2</v>
      </c>
      <c r="AP111" s="24">
        <f t="shared" si="30"/>
        <v>2.9498682758516324E-3</v>
      </c>
      <c r="AQ111" s="25">
        <f t="shared" si="31"/>
        <v>8.9761865917838565E-2</v>
      </c>
      <c r="AR111" s="2">
        <f t="shared" si="38"/>
        <v>1</v>
      </c>
      <c r="AS111" s="2">
        <f t="shared" si="39"/>
        <v>0</v>
      </c>
      <c r="AT111" s="2">
        <f t="shared" si="40"/>
        <v>0</v>
      </c>
    </row>
    <row r="112" spans="2:46" x14ac:dyDescent="0.2">
      <c r="B112" s="2">
        <v>1</v>
      </c>
      <c r="C112" s="2" t="s">
        <v>200</v>
      </c>
      <c r="D112" s="3" t="s">
        <v>213</v>
      </c>
      <c r="E112" s="2" t="s">
        <v>214</v>
      </c>
      <c r="F112" s="2" t="s">
        <v>6</v>
      </c>
      <c r="G112" s="2" t="s">
        <v>7</v>
      </c>
      <c r="H112" s="2">
        <v>20</v>
      </c>
      <c r="I112" s="30">
        <v>10900</v>
      </c>
      <c r="J112" s="30">
        <v>10965</v>
      </c>
      <c r="K112" s="63">
        <v>381.56580000000002</v>
      </c>
      <c r="L112" s="2">
        <v>0.39618799999999998</v>
      </c>
      <c r="M112" s="67">
        <v>13996.33520835725</v>
      </c>
      <c r="N112" s="67">
        <v>5337934.0200000005</v>
      </c>
      <c r="O112" s="67">
        <v>464453</v>
      </c>
      <c r="P112" s="70">
        <v>447588</v>
      </c>
      <c r="Q112" s="63">
        <v>0</v>
      </c>
      <c r="R112" s="24">
        <f t="shared" si="22"/>
        <v>-3.6311532060294582E-2</v>
      </c>
      <c r="S112" s="24">
        <f t="shared" si="23"/>
        <v>-3.1594620571949294E-3</v>
      </c>
      <c r="T112" s="65">
        <f t="shared" si="24"/>
        <v>40.819699042407663</v>
      </c>
      <c r="U112" s="67">
        <v>105329</v>
      </c>
      <c r="V112" s="70">
        <v>127149</v>
      </c>
      <c r="W112" s="24">
        <f t="shared" si="25"/>
        <v>0.20716042115656652</v>
      </c>
      <c r="X112" s="24">
        <f t="shared" si="26"/>
        <v>4.0877238119177801E-3</v>
      </c>
      <c r="Y112" s="63">
        <f t="shared" si="32"/>
        <v>9.6632110091743115</v>
      </c>
      <c r="Z112" s="63">
        <f t="shared" si="33"/>
        <v>11.595896032831737</v>
      </c>
      <c r="AA112" s="24">
        <f t="shared" si="34"/>
        <v>0.20000399999999999</v>
      </c>
      <c r="AB112" s="63">
        <v>0</v>
      </c>
      <c r="AC112" s="69">
        <v>0</v>
      </c>
      <c r="AD112" s="67">
        <f t="shared" si="41"/>
        <v>569782</v>
      </c>
      <c r="AE112" s="67">
        <f t="shared" si="42"/>
        <v>574737</v>
      </c>
      <c r="AF112" s="65">
        <f t="shared" si="27"/>
        <v>52.415595075239395</v>
      </c>
      <c r="AG112" s="21" t="s">
        <v>2640</v>
      </c>
      <c r="AH112" s="67">
        <v>0</v>
      </c>
      <c r="AI112" s="70">
        <v>0</v>
      </c>
      <c r="AJ112" s="21" t="s">
        <v>2640</v>
      </c>
      <c r="AK112" s="67">
        <f t="shared" si="35"/>
        <v>569782</v>
      </c>
      <c r="AL112" s="70">
        <f t="shared" si="36"/>
        <v>574737</v>
      </c>
      <c r="AM112" s="65">
        <f t="shared" si="28"/>
        <v>52.415595075239395</v>
      </c>
      <c r="AN112" s="25">
        <f t="shared" si="37"/>
        <v>8.6963084126911692E-3</v>
      </c>
      <c r="AO112" s="25">
        <f t="shared" si="29"/>
        <v>2.7168045324517109E-3</v>
      </c>
      <c r="AP112" s="24">
        <f t="shared" si="30"/>
        <v>9.2826175472285051E-4</v>
      </c>
      <c r="AQ112" s="25">
        <f t="shared" si="31"/>
        <v>0.10767030799680059</v>
      </c>
      <c r="AR112" s="2">
        <f t="shared" si="38"/>
        <v>1</v>
      </c>
      <c r="AS112" s="2">
        <f t="shared" si="39"/>
        <v>0</v>
      </c>
      <c r="AT112" s="2">
        <f t="shared" si="40"/>
        <v>0</v>
      </c>
    </row>
    <row r="113" spans="2:46" x14ac:dyDescent="0.2">
      <c r="B113" s="2">
        <v>1</v>
      </c>
      <c r="C113" s="2" t="s">
        <v>200</v>
      </c>
      <c r="D113" s="3" t="s">
        <v>215</v>
      </c>
      <c r="E113" s="2" t="s">
        <v>216</v>
      </c>
      <c r="F113" s="2" t="s">
        <v>6</v>
      </c>
      <c r="G113" s="2" t="s">
        <v>7</v>
      </c>
      <c r="H113" s="2">
        <v>24</v>
      </c>
      <c r="I113" s="30">
        <v>17019</v>
      </c>
      <c r="J113" s="30">
        <v>17050</v>
      </c>
      <c r="K113" s="63">
        <v>464.65208200000001</v>
      </c>
      <c r="L113" s="2">
        <v>0.36488599999999999</v>
      </c>
      <c r="M113" s="67">
        <v>12680.78277053975</v>
      </c>
      <c r="N113" s="67">
        <v>7319163.6500000004</v>
      </c>
      <c r="O113" s="67">
        <v>1100003</v>
      </c>
      <c r="P113" s="70">
        <v>1060059</v>
      </c>
      <c r="Q113" s="63">
        <v>0</v>
      </c>
      <c r="R113" s="24">
        <f t="shared" si="22"/>
        <v>-3.6312628238286626E-2</v>
      </c>
      <c r="S113" s="24">
        <f t="shared" si="23"/>
        <v>-5.4574541450511218E-3</v>
      </c>
      <c r="T113" s="65">
        <f t="shared" si="24"/>
        <v>62.173548387096773</v>
      </c>
      <c r="U113" s="67">
        <v>164456</v>
      </c>
      <c r="V113" s="70">
        <v>197707</v>
      </c>
      <c r="W113" s="24">
        <f t="shared" si="25"/>
        <v>0.20218781923432405</v>
      </c>
      <c r="X113" s="24">
        <f t="shared" si="26"/>
        <v>4.5430054019901574E-3</v>
      </c>
      <c r="Y113" s="63">
        <f t="shared" si="32"/>
        <v>9.6630824372759854</v>
      </c>
      <c r="Z113" s="63">
        <f t="shared" si="33"/>
        <v>11.595718475073314</v>
      </c>
      <c r="AA113" s="24">
        <f t="shared" si="34"/>
        <v>0.20000200000000001</v>
      </c>
      <c r="AB113" s="63">
        <v>0</v>
      </c>
      <c r="AC113" s="69">
        <v>0</v>
      </c>
      <c r="AD113" s="67">
        <f t="shared" si="41"/>
        <v>1264459</v>
      </c>
      <c r="AE113" s="67">
        <f t="shared" si="42"/>
        <v>1257766</v>
      </c>
      <c r="AF113" s="65">
        <f t="shared" si="27"/>
        <v>73.769266862170085</v>
      </c>
      <c r="AG113" s="21" t="s">
        <v>2640</v>
      </c>
      <c r="AH113" s="67">
        <v>0</v>
      </c>
      <c r="AI113" s="70">
        <v>0</v>
      </c>
      <c r="AJ113" s="21" t="s">
        <v>2640</v>
      </c>
      <c r="AK113" s="67">
        <f t="shared" si="35"/>
        <v>1264459</v>
      </c>
      <c r="AL113" s="70">
        <f t="shared" si="36"/>
        <v>1257766</v>
      </c>
      <c r="AM113" s="65">
        <f t="shared" si="28"/>
        <v>73.769266862170085</v>
      </c>
      <c r="AN113" s="25">
        <f t="shared" si="37"/>
        <v>-5.293172811455334E-3</v>
      </c>
      <c r="AO113" s="25">
        <f t="shared" si="29"/>
        <v>-7.1017306790708279E-3</v>
      </c>
      <c r="AP113" s="24">
        <f t="shared" si="30"/>
        <v>-9.1444874306096432E-4</v>
      </c>
      <c r="AQ113" s="25">
        <f t="shared" si="31"/>
        <v>0.17184559058192392</v>
      </c>
      <c r="AR113" s="2">
        <f t="shared" si="38"/>
        <v>0</v>
      </c>
      <c r="AS113" s="2">
        <f t="shared" si="39"/>
        <v>1</v>
      </c>
      <c r="AT113" s="2">
        <f t="shared" si="40"/>
        <v>0</v>
      </c>
    </row>
    <row r="114" spans="2:46" x14ac:dyDescent="0.2">
      <c r="B114" s="2">
        <v>1</v>
      </c>
      <c r="C114" s="2" t="s">
        <v>217</v>
      </c>
      <c r="D114" s="3" t="s">
        <v>218</v>
      </c>
      <c r="E114" s="2" t="s">
        <v>219</v>
      </c>
      <c r="F114" s="2" t="s">
        <v>6</v>
      </c>
      <c r="G114" s="2" t="s">
        <v>38</v>
      </c>
      <c r="H114" s="2">
        <v>6</v>
      </c>
      <c r="I114" s="30">
        <v>19604</v>
      </c>
      <c r="J114" s="30">
        <v>19535</v>
      </c>
      <c r="K114" s="63">
        <v>168.12024600000001</v>
      </c>
      <c r="L114" s="2">
        <v>0.38328600000000002</v>
      </c>
      <c r="M114" s="67">
        <v>12074.744611059044</v>
      </c>
      <c r="N114" s="67">
        <v>6753274.3699999973</v>
      </c>
      <c r="O114" s="67">
        <v>1247832</v>
      </c>
      <c r="P114" s="70">
        <v>1202520</v>
      </c>
      <c r="Q114" s="63">
        <v>0</v>
      </c>
      <c r="R114" s="24">
        <f t="shared" si="22"/>
        <v>-3.6312580539688E-2</v>
      </c>
      <c r="S114" s="24">
        <f t="shared" si="23"/>
        <v>-6.709634100058046E-3</v>
      </c>
      <c r="T114" s="65">
        <f t="shared" si="24"/>
        <v>61.557205016636807</v>
      </c>
      <c r="U114" s="67">
        <v>435973</v>
      </c>
      <c r="V114" s="70">
        <v>521326</v>
      </c>
      <c r="W114" s="24">
        <f t="shared" si="25"/>
        <v>0.19577588520390021</v>
      </c>
      <c r="X114" s="24">
        <f t="shared" si="26"/>
        <v>1.2638757930399329E-2</v>
      </c>
      <c r="Y114" s="63">
        <f t="shared" si="32"/>
        <v>22.238981840440726</v>
      </c>
      <c r="Z114" s="63">
        <f t="shared" si="33"/>
        <v>26.686767340670592</v>
      </c>
      <c r="AA114" s="24">
        <f t="shared" si="34"/>
        <v>0.2</v>
      </c>
      <c r="AB114" s="63">
        <v>0</v>
      </c>
      <c r="AC114" s="69">
        <v>0</v>
      </c>
      <c r="AD114" s="67">
        <f t="shared" si="41"/>
        <v>1683805</v>
      </c>
      <c r="AE114" s="67">
        <f t="shared" si="42"/>
        <v>1723846</v>
      </c>
      <c r="AF114" s="65">
        <f t="shared" si="27"/>
        <v>88.243972357307399</v>
      </c>
      <c r="AG114" s="21" t="s">
        <v>2640</v>
      </c>
      <c r="AH114" s="67">
        <v>-1268829</v>
      </c>
      <c r="AI114" s="70">
        <v>-1268829</v>
      </c>
      <c r="AJ114" s="21" t="s">
        <v>2640</v>
      </c>
      <c r="AK114" s="67">
        <f t="shared" si="35"/>
        <v>414976</v>
      </c>
      <c r="AL114" s="70">
        <f t="shared" si="36"/>
        <v>455017</v>
      </c>
      <c r="AM114" s="65">
        <f t="shared" si="28"/>
        <v>23.292398259534171</v>
      </c>
      <c r="AN114" s="25">
        <f t="shared" si="37"/>
        <v>9.6489917489204199E-2</v>
      </c>
      <c r="AO114" s="25">
        <f t="shared" si="29"/>
        <v>0.1003628534660026</v>
      </c>
      <c r="AP114" s="24">
        <f t="shared" si="30"/>
        <v>5.9291238303412833E-3</v>
      </c>
      <c r="AQ114" s="25">
        <f t="shared" si="31"/>
        <v>6.7377241774940672E-2</v>
      </c>
      <c r="AR114" s="2">
        <f t="shared" si="38"/>
        <v>1</v>
      </c>
      <c r="AS114" s="2">
        <f t="shared" si="39"/>
        <v>0</v>
      </c>
      <c r="AT114" s="2">
        <f t="shared" si="40"/>
        <v>0</v>
      </c>
    </row>
    <row r="115" spans="2:46" x14ac:dyDescent="0.2">
      <c r="B115" s="2">
        <v>1</v>
      </c>
      <c r="C115" s="2" t="s">
        <v>217</v>
      </c>
      <c r="D115" s="3" t="s">
        <v>220</v>
      </c>
      <c r="E115" s="2" t="s">
        <v>221</v>
      </c>
      <c r="F115" s="2" t="s">
        <v>6</v>
      </c>
      <c r="G115" s="2" t="s">
        <v>38</v>
      </c>
      <c r="H115" s="2">
        <v>23</v>
      </c>
      <c r="I115" s="30">
        <v>17474</v>
      </c>
      <c r="J115" s="30">
        <v>17371</v>
      </c>
      <c r="K115" s="63">
        <v>421.50210099999998</v>
      </c>
      <c r="L115" s="2">
        <v>0.17056099999999999</v>
      </c>
      <c r="M115" s="67">
        <v>15523.022368815593</v>
      </c>
      <c r="N115" s="67">
        <v>5342014.0599999996</v>
      </c>
      <c r="O115" s="67">
        <v>90204</v>
      </c>
      <c r="P115" s="70">
        <v>86928</v>
      </c>
      <c r="Q115" s="63">
        <v>0</v>
      </c>
      <c r="R115" s="24">
        <f t="shared" si="22"/>
        <v>-3.6317679925502167E-2</v>
      </c>
      <c r="S115" s="24">
        <f t="shared" si="23"/>
        <v>-6.1325184906009034E-4</v>
      </c>
      <c r="T115" s="65">
        <f t="shared" si="24"/>
        <v>5.004202406309366</v>
      </c>
      <c r="U115" s="67">
        <v>115329</v>
      </c>
      <c r="V115" s="70">
        <v>137579</v>
      </c>
      <c r="W115" s="24">
        <f t="shared" si="25"/>
        <v>0.19292632382141517</v>
      </c>
      <c r="X115" s="24">
        <f t="shared" si="26"/>
        <v>4.1650957391901741E-3</v>
      </c>
      <c r="Y115" s="63">
        <f t="shared" si="32"/>
        <v>6.6000343367288545</v>
      </c>
      <c r="Z115" s="63">
        <f t="shared" si="33"/>
        <v>7.9200391457026074</v>
      </c>
      <c r="AA115" s="24">
        <f t="shared" si="34"/>
        <v>0.2</v>
      </c>
      <c r="AB115" s="63">
        <v>0</v>
      </c>
      <c r="AC115" s="69">
        <v>0</v>
      </c>
      <c r="AD115" s="67">
        <f t="shared" si="41"/>
        <v>205533</v>
      </c>
      <c r="AE115" s="67">
        <f t="shared" si="42"/>
        <v>224507</v>
      </c>
      <c r="AF115" s="65">
        <f t="shared" si="27"/>
        <v>12.924241552011974</v>
      </c>
      <c r="AG115" s="21" t="s">
        <v>2640</v>
      </c>
      <c r="AH115" s="67">
        <v>-91693</v>
      </c>
      <c r="AI115" s="70">
        <v>-91693</v>
      </c>
      <c r="AJ115" s="21" t="s">
        <v>2640</v>
      </c>
      <c r="AK115" s="67">
        <f t="shared" si="35"/>
        <v>113840</v>
      </c>
      <c r="AL115" s="70">
        <f t="shared" si="36"/>
        <v>132814</v>
      </c>
      <c r="AM115" s="65">
        <f t="shared" si="28"/>
        <v>7.6457313913994591</v>
      </c>
      <c r="AN115" s="25">
        <f t="shared" si="37"/>
        <v>0.16667252283907238</v>
      </c>
      <c r="AO115" s="25">
        <f t="shared" si="29"/>
        <v>0.17359021726382773</v>
      </c>
      <c r="AP115" s="24">
        <f t="shared" si="30"/>
        <v>3.5518438901300836E-3</v>
      </c>
      <c r="AQ115" s="25">
        <f t="shared" si="31"/>
        <v>2.4862158449654101E-2</v>
      </c>
      <c r="AR115" s="2">
        <f t="shared" si="38"/>
        <v>1</v>
      </c>
      <c r="AS115" s="2">
        <f t="shared" si="39"/>
        <v>0</v>
      </c>
      <c r="AT115" s="2">
        <f t="shared" si="40"/>
        <v>0</v>
      </c>
    </row>
    <row r="116" spans="2:46" x14ac:dyDescent="0.2">
      <c r="B116" s="2">
        <v>1</v>
      </c>
      <c r="C116" s="2" t="s">
        <v>217</v>
      </c>
      <c r="D116" s="3" t="s">
        <v>222</v>
      </c>
      <c r="E116" s="2" t="s">
        <v>223</v>
      </c>
      <c r="F116" s="2" t="s">
        <v>6</v>
      </c>
      <c r="G116" s="2" t="s">
        <v>7</v>
      </c>
      <c r="H116" s="2">
        <v>43</v>
      </c>
      <c r="I116" s="30">
        <v>9696</v>
      </c>
      <c r="J116" s="30">
        <v>9583</v>
      </c>
      <c r="K116" s="63">
        <v>308.62579599999998</v>
      </c>
      <c r="L116" s="2">
        <v>0.47329199999999999</v>
      </c>
      <c r="M116" s="67">
        <v>15538.946768893757</v>
      </c>
      <c r="N116" s="67">
        <v>4051198.7599999979</v>
      </c>
      <c r="O116" s="67">
        <v>124770</v>
      </c>
      <c r="P116" s="70">
        <v>120239</v>
      </c>
      <c r="Q116" s="63">
        <v>0</v>
      </c>
      <c r="R116" s="24">
        <f t="shared" si="22"/>
        <v>-3.6314819267452059E-2</v>
      </c>
      <c r="S116" s="24">
        <f t="shared" si="23"/>
        <v>-1.1184343865666079E-3</v>
      </c>
      <c r="T116" s="65">
        <f t="shared" si="24"/>
        <v>12.547114682249818</v>
      </c>
      <c r="U116" s="67">
        <v>222985</v>
      </c>
      <c r="V116" s="70">
        <v>264464</v>
      </c>
      <c r="W116" s="24">
        <f t="shared" si="25"/>
        <v>0.18601699665896798</v>
      </c>
      <c r="X116" s="24">
        <f t="shared" si="26"/>
        <v>1.0238697841623555E-2</v>
      </c>
      <c r="Y116" s="63">
        <f t="shared" si="32"/>
        <v>22.997627887788777</v>
      </c>
      <c r="Z116" s="63">
        <f t="shared" si="33"/>
        <v>27.597203380987164</v>
      </c>
      <c r="AA116" s="24">
        <f t="shared" si="34"/>
        <v>0.20000200000000001</v>
      </c>
      <c r="AB116" s="63">
        <v>0</v>
      </c>
      <c r="AC116" s="69">
        <v>0</v>
      </c>
      <c r="AD116" s="67">
        <f t="shared" si="41"/>
        <v>347755</v>
      </c>
      <c r="AE116" s="67">
        <f t="shared" si="42"/>
        <v>384703</v>
      </c>
      <c r="AF116" s="65">
        <f t="shared" si="27"/>
        <v>40.14431806323698</v>
      </c>
      <c r="AG116" s="21" t="s">
        <v>2640</v>
      </c>
      <c r="AH116" s="67">
        <v>0</v>
      </c>
      <c r="AI116" s="70">
        <v>0</v>
      </c>
      <c r="AJ116" s="21" t="s">
        <v>2640</v>
      </c>
      <c r="AK116" s="67">
        <f t="shared" si="35"/>
        <v>347755</v>
      </c>
      <c r="AL116" s="70">
        <f t="shared" si="36"/>
        <v>384703</v>
      </c>
      <c r="AM116" s="65">
        <f t="shared" si="28"/>
        <v>40.14431806323698</v>
      </c>
      <c r="AN116" s="25">
        <f t="shared" si="37"/>
        <v>0.10624721427441733</v>
      </c>
      <c r="AO116" s="25">
        <f t="shared" si="29"/>
        <v>0.11929176558538557</v>
      </c>
      <c r="AP116" s="24">
        <f t="shared" si="30"/>
        <v>9.120263455056947E-3</v>
      </c>
      <c r="AQ116" s="25">
        <f t="shared" si="31"/>
        <v>9.4960287754432521E-2</v>
      </c>
      <c r="AR116" s="2">
        <f t="shared" si="38"/>
        <v>1</v>
      </c>
      <c r="AS116" s="2">
        <f t="shared" si="39"/>
        <v>0</v>
      </c>
      <c r="AT116" s="2">
        <f t="shared" si="40"/>
        <v>0</v>
      </c>
    </row>
    <row r="117" spans="2:46" x14ac:dyDescent="0.2">
      <c r="B117" s="2">
        <v>1</v>
      </c>
      <c r="C117" s="2" t="s">
        <v>217</v>
      </c>
      <c r="D117" s="3" t="s">
        <v>224</v>
      </c>
      <c r="E117" s="2" t="s">
        <v>225</v>
      </c>
      <c r="F117" s="2" t="s">
        <v>6</v>
      </c>
      <c r="G117" s="2" t="s">
        <v>7</v>
      </c>
      <c r="H117" s="2">
        <v>38</v>
      </c>
      <c r="I117" s="30">
        <v>7895</v>
      </c>
      <c r="J117" s="30">
        <v>7842</v>
      </c>
      <c r="K117" s="63">
        <v>547.788319</v>
      </c>
      <c r="L117" s="2">
        <v>0.42031200000000002</v>
      </c>
      <c r="M117" s="67">
        <v>16280.998936735779</v>
      </c>
      <c r="N117" s="67">
        <v>5214661.2700000005</v>
      </c>
      <c r="O117" s="67">
        <v>159748</v>
      </c>
      <c r="P117" s="70">
        <v>153947</v>
      </c>
      <c r="Q117" s="63">
        <v>0</v>
      </c>
      <c r="R117" s="24">
        <f t="shared" si="22"/>
        <v>-3.6313443673786194E-2</v>
      </c>
      <c r="S117" s="24">
        <f t="shared" si="23"/>
        <v>-1.1124404251093378E-3</v>
      </c>
      <c r="T117" s="65">
        <f t="shared" si="24"/>
        <v>19.631089007906148</v>
      </c>
      <c r="U117" s="67">
        <v>76289.999999999985</v>
      </c>
      <c r="V117" s="70">
        <v>90933</v>
      </c>
      <c r="W117" s="24">
        <f t="shared" si="25"/>
        <v>0.19193865513173436</v>
      </c>
      <c r="X117" s="24">
        <f t="shared" si="26"/>
        <v>2.8080443276807532E-3</v>
      </c>
      <c r="Y117" s="63">
        <f t="shared" si="32"/>
        <v>9.6630778974034186</v>
      </c>
      <c r="Z117" s="63">
        <f t="shared" si="33"/>
        <v>11.595638867635808</v>
      </c>
      <c r="AA117" s="24">
        <f t="shared" si="34"/>
        <v>0.19999400000000001</v>
      </c>
      <c r="AB117" s="63">
        <v>0</v>
      </c>
      <c r="AC117" s="69">
        <v>0</v>
      </c>
      <c r="AD117" s="67">
        <f t="shared" si="41"/>
        <v>236038</v>
      </c>
      <c r="AE117" s="67">
        <f t="shared" si="42"/>
        <v>244880</v>
      </c>
      <c r="AF117" s="65">
        <f t="shared" si="27"/>
        <v>31.226727875541954</v>
      </c>
      <c r="AG117" s="21" t="s">
        <v>2640</v>
      </c>
      <c r="AH117" s="67">
        <v>0</v>
      </c>
      <c r="AI117" s="70">
        <v>0</v>
      </c>
      <c r="AJ117" s="21" t="s">
        <v>2640</v>
      </c>
      <c r="AK117" s="67">
        <f t="shared" si="35"/>
        <v>236038</v>
      </c>
      <c r="AL117" s="70">
        <f t="shared" si="36"/>
        <v>244880</v>
      </c>
      <c r="AM117" s="65">
        <f t="shared" si="28"/>
        <v>31.226727875541954</v>
      </c>
      <c r="AN117" s="25">
        <f t="shared" si="37"/>
        <v>3.7460069988730631E-2</v>
      </c>
      <c r="AO117" s="25">
        <f t="shared" si="29"/>
        <v>4.44717231013807E-2</v>
      </c>
      <c r="AP117" s="24">
        <f t="shared" si="30"/>
        <v>1.6956039025714127E-3</v>
      </c>
      <c r="AQ117" s="25">
        <f t="shared" si="31"/>
        <v>4.6959905412993386E-2</v>
      </c>
      <c r="AR117" s="2">
        <f t="shared" si="38"/>
        <v>1</v>
      </c>
      <c r="AS117" s="2">
        <f t="shared" si="39"/>
        <v>0</v>
      </c>
      <c r="AT117" s="2">
        <f t="shared" si="40"/>
        <v>0</v>
      </c>
    </row>
    <row r="118" spans="2:46" x14ac:dyDescent="0.2">
      <c r="B118" s="2">
        <v>1</v>
      </c>
      <c r="C118" s="2" t="s">
        <v>217</v>
      </c>
      <c r="D118" s="3" t="s">
        <v>226</v>
      </c>
      <c r="E118" s="2" t="s">
        <v>227</v>
      </c>
      <c r="F118" s="2" t="s">
        <v>6</v>
      </c>
      <c r="G118" s="2" t="s">
        <v>7</v>
      </c>
      <c r="H118" s="2">
        <v>53</v>
      </c>
      <c r="I118" s="30">
        <v>19795</v>
      </c>
      <c r="J118" s="30">
        <v>19725</v>
      </c>
      <c r="K118" s="63">
        <v>292.41338400000001</v>
      </c>
      <c r="L118" s="2">
        <v>0.31057800000000002</v>
      </c>
      <c r="M118" s="67">
        <v>18136.408540471639</v>
      </c>
      <c r="N118" s="67">
        <v>6229618.8600000022</v>
      </c>
      <c r="O118" s="67">
        <v>186363</v>
      </c>
      <c r="P118" s="70">
        <v>179596</v>
      </c>
      <c r="Q118" s="63">
        <v>0</v>
      </c>
      <c r="R118" s="24">
        <f t="shared" si="22"/>
        <v>-3.6310855695604771E-2</v>
      </c>
      <c r="S118" s="24">
        <f t="shared" si="23"/>
        <v>-1.0862622821839853E-3</v>
      </c>
      <c r="T118" s="65">
        <f t="shared" si="24"/>
        <v>9.1049936628643859</v>
      </c>
      <c r="U118" s="67">
        <v>430918.00000000012</v>
      </c>
      <c r="V118" s="70">
        <v>407924</v>
      </c>
      <c r="W118" s="24">
        <f t="shared" si="25"/>
        <v>-5.3360500141558465E-2</v>
      </c>
      <c r="X118" s="24">
        <f t="shared" si="26"/>
        <v>-3.6910765356197263E-3</v>
      </c>
      <c r="Y118" s="63">
        <f t="shared" si="32"/>
        <v>21.769032583985862</v>
      </c>
      <c r="Z118" s="63">
        <f t="shared" si="33"/>
        <v>20.680557667934092</v>
      </c>
      <c r="AA118" s="24">
        <f t="shared" si="34"/>
        <v>-5.0000999999999997E-2</v>
      </c>
      <c r="AB118" s="63">
        <v>0</v>
      </c>
      <c r="AC118" s="69">
        <v>0</v>
      </c>
      <c r="AD118" s="67">
        <f t="shared" si="41"/>
        <v>617281.00000000012</v>
      </c>
      <c r="AE118" s="67">
        <f t="shared" si="42"/>
        <v>587520</v>
      </c>
      <c r="AF118" s="65">
        <f t="shared" si="27"/>
        <v>29.78555133079848</v>
      </c>
      <c r="AG118" s="21" t="s">
        <v>2640</v>
      </c>
      <c r="AH118" s="67">
        <v>0</v>
      </c>
      <c r="AI118" s="70">
        <v>0</v>
      </c>
      <c r="AJ118" s="21" t="s">
        <v>2640</v>
      </c>
      <c r="AK118" s="67">
        <f t="shared" si="35"/>
        <v>617281.00000000012</v>
      </c>
      <c r="AL118" s="70">
        <f t="shared" si="36"/>
        <v>587520</v>
      </c>
      <c r="AM118" s="65">
        <f t="shared" si="28"/>
        <v>29.78555133079848</v>
      </c>
      <c r="AN118" s="25">
        <f t="shared" si="37"/>
        <v>-4.8213050458381368E-2</v>
      </c>
      <c r="AO118" s="25">
        <f t="shared" si="29"/>
        <v>-4.4835352792073957E-2</v>
      </c>
      <c r="AP118" s="24">
        <f t="shared" si="30"/>
        <v>-4.7773388178037118E-3</v>
      </c>
      <c r="AQ118" s="25">
        <f t="shared" si="31"/>
        <v>9.4310745681799188E-2</v>
      </c>
      <c r="AR118" s="2">
        <f t="shared" si="38"/>
        <v>0</v>
      </c>
      <c r="AS118" s="2">
        <f t="shared" si="39"/>
        <v>1</v>
      </c>
      <c r="AT118" s="2">
        <f t="shared" si="40"/>
        <v>0</v>
      </c>
    </row>
    <row r="119" spans="2:46" x14ac:dyDescent="0.2">
      <c r="B119" s="2">
        <v>1</v>
      </c>
      <c r="C119" s="2" t="s">
        <v>217</v>
      </c>
      <c r="D119" s="3" t="s">
        <v>228</v>
      </c>
      <c r="E119" s="2" t="s">
        <v>229</v>
      </c>
      <c r="F119" s="2" t="s">
        <v>14</v>
      </c>
      <c r="G119" s="2" t="s">
        <v>7</v>
      </c>
      <c r="H119" s="2">
        <v>81</v>
      </c>
      <c r="I119" s="30">
        <v>181766</v>
      </c>
      <c r="J119" s="30">
        <v>182323</v>
      </c>
      <c r="K119" s="63">
        <v>417.95106500000003</v>
      </c>
      <c r="L119" s="2">
        <v>0.40003499999999997</v>
      </c>
      <c r="M119" s="67">
        <v>14450.131958647979</v>
      </c>
      <c r="N119" s="67">
        <v>86187716.199999973</v>
      </c>
      <c r="O119" s="67">
        <v>10701615</v>
      </c>
      <c r="P119" s="70">
        <v>10313013</v>
      </c>
      <c r="Q119" s="63">
        <v>0</v>
      </c>
      <c r="R119" s="24">
        <f t="shared" si="22"/>
        <v>-3.6312463118884364E-2</v>
      </c>
      <c r="S119" s="24">
        <f t="shared" si="23"/>
        <v>-4.5087863692575732E-3</v>
      </c>
      <c r="T119" s="65">
        <f t="shared" si="24"/>
        <v>56.564520109914824</v>
      </c>
      <c r="U119" s="67">
        <v>5268889.0000000009</v>
      </c>
      <c r="V119" s="70">
        <v>5285035</v>
      </c>
      <c r="W119" s="24">
        <f t="shared" si="25"/>
        <v>3.0644031407758288E-3</v>
      </c>
      <c r="X119" s="24">
        <f t="shared" si="26"/>
        <v>1.8733528061623094E-4</v>
      </c>
      <c r="Y119" s="63">
        <f t="shared" si="32"/>
        <v>28.987208828933909</v>
      </c>
      <c r="Z119" s="63">
        <f t="shared" si="33"/>
        <v>28.987209512787746</v>
      </c>
      <c r="AA119" s="24">
        <f t="shared" si="34"/>
        <v>0</v>
      </c>
      <c r="AB119" s="63">
        <v>0</v>
      </c>
      <c r="AC119" s="69">
        <v>0</v>
      </c>
      <c r="AD119" s="67">
        <f t="shared" si="41"/>
        <v>15970504</v>
      </c>
      <c r="AE119" s="67">
        <f t="shared" si="42"/>
        <v>15598048</v>
      </c>
      <c r="AF119" s="65">
        <f t="shared" si="27"/>
        <v>85.551729622702567</v>
      </c>
      <c r="AG119" s="21" t="s">
        <v>2640</v>
      </c>
      <c r="AH119" s="67">
        <v>0</v>
      </c>
      <c r="AI119" s="70">
        <v>0</v>
      </c>
      <c r="AJ119" s="21" t="s">
        <v>2640</v>
      </c>
      <c r="AK119" s="67">
        <f t="shared" si="35"/>
        <v>15970504</v>
      </c>
      <c r="AL119" s="70">
        <f t="shared" si="36"/>
        <v>15598048</v>
      </c>
      <c r="AM119" s="65">
        <f t="shared" si="28"/>
        <v>85.551729622702567</v>
      </c>
      <c r="AN119" s="25">
        <f t="shared" si="37"/>
        <v>-2.3321493172663806E-2</v>
      </c>
      <c r="AO119" s="25">
        <f t="shared" si="29"/>
        <v>-2.6305263340458351E-2</v>
      </c>
      <c r="AP119" s="24">
        <f t="shared" si="30"/>
        <v>-4.3214510886413317E-3</v>
      </c>
      <c r="AQ119" s="25">
        <f t="shared" si="31"/>
        <v>0.18097762288774979</v>
      </c>
      <c r="AR119" s="2">
        <f t="shared" si="38"/>
        <v>0</v>
      </c>
      <c r="AS119" s="2">
        <f t="shared" si="39"/>
        <v>1</v>
      </c>
      <c r="AT119" s="2">
        <f t="shared" si="40"/>
        <v>0</v>
      </c>
    </row>
    <row r="120" spans="2:46" x14ac:dyDescent="0.2">
      <c r="B120" s="2">
        <v>1</v>
      </c>
      <c r="C120" s="2" t="s">
        <v>217</v>
      </c>
      <c r="D120" s="3" t="s">
        <v>230</v>
      </c>
      <c r="E120" s="2" t="s">
        <v>231</v>
      </c>
      <c r="F120" s="2" t="s">
        <v>6</v>
      </c>
      <c r="G120" s="2" t="s">
        <v>38</v>
      </c>
      <c r="H120" s="2">
        <v>25</v>
      </c>
      <c r="I120" s="30">
        <v>10584</v>
      </c>
      <c r="J120" s="30">
        <v>10602</v>
      </c>
      <c r="K120" s="63">
        <v>311.37879600000002</v>
      </c>
      <c r="L120" s="2">
        <v>0.32399099999999997</v>
      </c>
      <c r="M120" s="67">
        <v>15806.114470010591</v>
      </c>
      <c r="N120" s="67">
        <v>2347254.66</v>
      </c>
      <c r="O120" s="67">
        <v>94426</v>
      </c>
      <c r="P120" s="70">
        <v>90997</v>
      </c>
      <c r="Q120" s="63">
        <v>0</v>
      </c>
      <c r="R120" s="24">
        <f t="shared" si="22"/>
        <v>-3.6314150763560926E-2</v>
      </c>
      <c r="S120" s="24">
        <f t="shared" si="23"/>
        <v>-1.4608555511399005E-3</v>
      </c>
      <c r="T120" s="65">
        <f t="shared" si="24"/>
        <v>8.5830032069420863</v>
      </c>
      <c r="U120" s="67">
        <v>117110</v>
      </c>
      <c r="V120" s="70">
        <v>140771</v>
      </c>
      <c r="W120" s="24">
        <f t="shared" si="25"/>
        <v>0.20204081632653059</v>
      </c>
      <c r="X120" s="24">
        <f t="shared" si="26"/>
        <v>1.0080286729519156E-2</v>
      </c>
      <c r="Y120" s="63">
        <f t="shared" si="32"/>
        <v>11.064814814814815</v>
      </c>
      <c r="Z120" s="63">
        <f t="shared" si="33"/>
        <v>13.277777777777779</v>
      </c>
      <c r="AA120" s="24">
        <f t="shared" si="34"/>
        <v>0.2</v>
      </c>
      <c r="AB120" s="63">
        <v>0</v>
      </c>
      <c r="AC120" s="69">
        <v>0</v>
      </c>
      <c r="AD120" s="67">
        <f t="shared" si="41"/>
        <v>211536</v>
      </c>
      <c r="AE120" s="67">
        <f t="shared" si="42"/>
        <v>231768</v>
      </c>
      <c r="AF120" s="65">
        <f t="shared" si="27"/>
        <v>21.860780984719863</v>
      </c>
      <c r="AG120" s="21" t="s">
        <v>2640</v>
      </c>
      <c r="AH120" s="67">
        <v>-73619</v>
      </c>
      <c r="AI120" s="70">
        <v>-73619</v>
      </c>
      <c r="AJ120" s="21" t="s">
        <v>2640</v>
      </c>
      <c r="AK120" s="67">
        <f t="shared" si="35"/>
        <v>137917</v>
      </c>
      <c r="AL120" s="70">
        <f t="shared" si="36"/>
        <v>158149</v>
      </c>
      <c r="AM120" s="65">
        <f t="shared" si="28"/>
        <v>14.916902471231843</v>
      </c>
      <c r="AN120" s="25">
        <f t="shared" si="37"/>
        <v>0.14669692641226245</v>
      </c>
      <c r="AO120" s="25">
        <f t="shared" si="29"/>
        <v>0.14475007254738603</v>
      </c>
      <c r="AP120" s="24">
        <f t="shared" si="30"/>
        <v>8.6194311783792561E-3</v>
      </c>
      <c r="AQ120" s="25">
        <f t="shared" si="31"/>
        <v>6.7376157642818346E-2</v>
      </c>
      <c r="AR120" s="2">
        <f t="shared" si="38"/>
        <v>1</v>
      </c>
      <c r="AS120" s="2">
        <f t="shared" si="39"/>
        <v>0</v>
      </c>
      <c r="AT120" s="2">
        <f t="shared" si="40"/>
        <v>0</v>
      </c>
    </row>
    <row r="121" spans="2:46" x14ac:dyDescent="0.2">
      <c r="B121" s="2">
        <v>1</v>
      </c>
      <c r="C121" s="2" t="s">
        <v>217</v>
      </c>
      <c r="D121" s="3" t="s">
        <v>232</v>
      </c>
      <c r="E121" s="2" t="s">
        <v>233</v>
      </c>
      <c r="F121" s="2" t="s">
        <v>6</v>
      </c>
      <c r="G121" s="2" t="s">
        <v>38</v>
      </c>
      <c r="H121" s="2">
        <v>42</v>
      </c>
      <c r="I121" s="30">
        <v>11280</v>
      </c>
      <c r="J121" s="30">
        <v>11268</v>
      </c>
      <c r="K121" s="63">
        <v>115.5765</v>
      </c>
      <c r="L121" s="2">
        <v>0.30601</v>
      </c>
      <c r="M121" s="67">
        <v>14235.21968115392</v>
      </c>
      <c r="N121" s="67">
        <v>1780885.1</v>
      </c>
      <c r="O121" s="67">
        <v>97204</v>
      </c>
      <c r="P121" s="70">
        <v>93674</v>
      </c>
      <c r="Q121" s="63">
        <v>0</v>
      </c>
      <c r="R121" s="24">
        <f t="shared" si="22"/>
        <v>-3.6315377967984896E-2</v>
      </c>
      <c r="S121" s="24">
        <f t="shared" si="23"/>
        <v>-1.9821604437029652E-3</v>
      </c>
      <c r="T121" s="65">
        <f t="shared" si="24"/>
        <v>8.313276535321263</v>
      </c>
      <c r="U121" s="67">
        <v>252064</v>
      </c>
      <c r="V121" s="70">
        <v>271517</v>
      </c>
      <c r="W121" s="24">
        <f t="shared" si="25"/>
        <v>7.717484448394063E-2</v>
      </c>
      <c r="X121" s="24">
        <f t="shared" si="26"/>
        <v>1.0923220144859429E-2</v>
      </c>
      <c r="Y121" s="63">
        <f t="shared" si="32"/>
        <v>22.346099290780142</v>
      </c>
      <c r="Z121" s="63">
        <f t="shared" si="33"/>
        <v>24.096290379836706</v>
      </c>
      <c r="AA121" s="24">
        <f t="shared" si="34"/>
        <v>7.8322000000000003E-2</v>
      </c>
      <c r="AB121" s="63">
        <v>0</v>
      </c>
      <c r="AC121" s="69">
        <v>0</v>
      </c>
      <c r="AD121" s="67">
        <f t="shared" si="41"/>
        <v>349268</v>
      </c>
      <c r="AE121" s="67">
        <f t="shared" si="42"/>
        <v>365191</v>
      </c>
      <c r="AF121" s="65">
        <f t="shared" si="27"/>
        <v>32.409566915157967</v>
      </c>
      <c r="AG121" s="21" t="s">
        <v>2640</v>
      </c>
      <c r="AH121" s="67">
        <v>-98658</v>
      </c>
      <c r="AI121" s="70">
        <v>-98658</v>
      </c>
      <c r="AJ121" s="21" t="s">
        <v>2640</v>
      </c>
      <c r="AK121" s="67">
        <f t="shared" si="35"/>
        <v>250610</v>
      </c>
      <c r="AL121" s="70">
        <f t="shared" si="36"/>
        <v>266533</v>
      </c>
      <c r="AM121" s="65">
        <f t="shared" si="28"/>
        <v>23.65397586084487</v>
      </c>
      <c r="AN121" s="25">
        <f t="shared" si="37"/>
        <v>6.3536969793703366E-2</v>
      </c>
      <c r="AO121" s="25">
        <f t="shared" si="29"/>
        <v>6.4669597024580527E-2</v>
      </c>
      <c r="AP121" s="24">
        <f t="shared" si="30"/>
        <v>8.941059701156464E-3</v>
      </c>
      <c r="AQ121" s="25">
        <f t="shared" si="31"/>
        <v>0.14966322083328115</v>
      </c>
      <c r="AR121" s="2">
        <f t="shared" si="38"/>
        <v>1</v>
      </c>
      <c r="AS121" s="2">
        <f t="shared" si="39"/>
        <v>0</v>
      </c>
      <c r="AT121" s="2">
        <f t="shared" si="40"/>
        <v>0</v>
      </c>
    </row>
    <row r="122" spans="2:46" x14ac:dyDescent="0.2">
      <c r="B122" s="2">
        <v>1</v>
      </c>
      <c r="C122" s="2" t="s">
        <v>217</v>
      </c>
      <c r="D122" s="3" t="s">
        <v>234</v>
      </c>
      <c r="E122" s="2" t="s">
        <v>235</v>
      </c>
      <c r="F122" s="2" t="s">
        <v>6</v>
      </c>
      <c r="G122" s="2" t="s">
        <v>38</v>
      </c>
      <c r="H122" s="2">
        <v>39</v>
      </c>
      <c r="I122" s="30">
        <v>12259</v>
      </c>
      <c r="J122" s="30">
        <v>12256</v>
      </c>
      <c r="K122" s="63">
        <v>299.48833200000001</v>
      </c>
      <c r="L122" s="2">
        <v>0.31900400000000001</v>
      </c>
      <c r="M122" s="67">
        <v>15259.418452084372</v>
      </c>
      <c r="N122" s="67">
        <v>4250754</v>
      </c>
      <c r="O122" s="67">
        <v>130301</v>
      </c>
      <c r="P122" s="70">
        <v>125569</v>
      </c>
      <c r="Q122" s="63">
        <v>0</v>
      </c>
      <c r="R122" s="24">
        <f t="shared" si="22"/>
        <v>-3.6315914689833528E-2</v>
      </c>
      <c r="S122" s="24">
        <f t="shared" si="23"/>
        <v>-1.1132142673982075E-3</v>
      </c>
      <c r="T122" s="65">
        <f t="shared" si="24"/>
        <v>10.245512402088773</v>
      </c>
      <c r="U122" s="67">
        <v>118460.00000000001</v>
      </c>
      <c r="V122" s="70">
        <v>142117</v>
      </c>
      <c r="W122" s="24">
        <f t="shared" si="25"/>
        <v>0.19970454161742346</v>
      </c>
      <c r="X122" s="24">
        <f t="shared" si="26"/>
        <v>5.5653655798477133E-3</v>
      </c>
      <c r="Y122" s="63">
        <f t="shared" si="32"/>
        <v>9.6631046578024318</v>
      </c>
      <c r="Z122" s="63">
        <f t="shared" si="33"/>
        <v>11.595708224543081</v>
      </c>
      <c r="AA122" s="24">
        <f t="shared" si="34"/>
        <v>0.19999800000000001</v>
      </c>
      <c r="AB122" s="63">
        <v>0</v>
      </c>
      <c r="AC122" s="69">
        <v>0</v>
      </c>
      <c r="AD122" s="67">
        <f t="shared" si="41"/>
        <v>248761</v>
      </c>
      <c r="AE122" s="67">
        <f t="shared" si="42"/>
        <v>267686</v>
      </c>
      <c r="AF122" s="65">
        <f t="shared" si="27"/>
        <v>21.841220626631852</v>
      </c>
      <c r="AG122" s="21" t="s">
        <v>2640</v>
      </c>
      <c r="AH122" s="67">
        <v>-124803</v>
      </c>
      <c r="AI122" s="70">
        <v>-124803</v>
      </c>
      <c r="AJ122" s="21" t="s">
        <v>2640</v>
      </c>
      <c r="AK122" s="67">
        <f t="shared" si="35"/>
        <v>123958</v>
      </c>
      <c r="AL122" s="70">
        <f t="shared" si="36"/>
        <v>142883</v>
      </c>
      <c r="AM122" s="65">
        <f t="shared" si="28"/>
        <v>11.658208224543081</v>
      </c>
      <c r="AN122" s="25">
        <f t="shared" si="37"/>
        <v>0.15267267945594476</v>
      </c>
      <c r="AO122" s="25">
        <f t="shared" si="29"/>
        <v>0.15295482844732611</v>
      </c>
      <c r="AP122" s="24">
        <f t="shared" si="30"/>
        <v>4.4521513124495087E-3</v>
      </c>
      <c r="AQ122" s="25">
        <f t="shared" si="31"/>
        <v>3.3613565969707965E-2</v>
      </c>
      <c r="AR122" s="2">
        <f t="shared" si="38"/>
        <v>1</v>
      </c>
      <c r="AS122" s="2">
        <f t="shared" si="39"/>
        <v>0</v>
      </c>
      <c r="AT122" s="2">
        <f t="shared" si="40"/>
        <v>0</v>
      </c>
    </row>
    <row r="123" spans="2:46" x14ac:dyDescent="0.2">
      <c r="B123" s="2">
        <v>1</v>
      </c>
      <c r="C123" s="2" t="s">
        <v>217</v>
      </c>
      <c r="D123" s="3" t="s">
        <v>236</v>
      </c>
      <c r="E123" s="2" t="s">
        <v>237</v>
      </c>
      <c r="F123" s="2" t="s">
        <v>6</v>
      </c>
      <c r="G123" s="2" t="s">
        <v>7</v>
      </c>
      <c r="H123" s="2">
        <v>15</v>
      </c>
      <c r="I123" s="30">
        <v>7154</v>
      </c>
      <c r="J123" s="30">
        <v>7118</v>
      </c>
      <c r="K123" s="63">
        <v>278.83506599999998</v>
      </c>
      <c r="L123" s="2">
        <v>0.514096</v>
      </c>
      <c r="M123" s="67">
        <v>16616.149425287356</v>
      </c>
      <c r="N123" s="67">
        <v>4186570.3000000017</v>
      </c>
      <c r="O123" s="67">
        <v>65557</v>
      </c>
      <c r="P123" s="70">
        <v>63176</v>
      </c>
      <c r="Q123" s="63">
        <v>0</v>
      </c>
      <c r="R123" s="24">
        <f t="shared" si="22"/>
        <v>-3.63195387220282E-2</v>
      </c>
      <c r="S123" s="24">
        <f t="shared" si="23"/>
        <v>-5.6872328167999447E-4</v>
      </c>
      <c r="T123" s="65">
        <f t="shared" si="24"/>
        <v>8.8755268333801638</v>
      </c>
      <c r="U123" s="67">
        <v>207899.99999999997</v>
      </c>
      <c r="V123" s="70">
        <v>218722</v>
      </c>
      <c r="W123" s="24">
        <f t="shared" si="25"/>
        <v>5.205387205387213E-2</v>
      </c>
      <c r="X123" s="24">
        <f t="shared" si="26"/>
        <v>2.5849321101809814E-3</v>
      </c>
      <c r="Y123" s="63">
        <f t="shared" si="32"/>
        <v>29.06066536203522</v>
      </c>
      <c r="Z123" s="63">
        <f t="shared" si="33"/>
        <v>30.728013486934532</v>
      </c>
      <c r="AA123" s="24">
        <f t="shared" si="34"/>
        <v>5.7375000000000002E-2</v>
      </c>
      <c r="AB123" s="63">
        <v>0</v>
      </c>
      <c r="AC123" s="69">
        <v>0</v>
      </c>
      <c r="AD123" s="67">
        <f t="shared" si="41"/>
        <v>273457</v>
      </c>
      <c r="AE123" s="67">
        <f t="shared" si="42"/>
        <v>281898</v>
      </c>
      <c r="AF123" s="65">
        <f t="shared" si="27"/>
        <v>39.603540320314693</v>
      </c>
      <c r="AG123" s="21" t="s">
        <v>2640</v>
      </c>
      <c r="AH123" s="67">
        <v>0</v>
      </c>
      <c r="AI123" s="70">
        <v>0</v>
      </c>
      <c r="AJ123" s="21" t="s">
        <v>2640</v>
      </c>
      <c r="AK123" s="67">
        <f t="shared" si="35"/>
        <v>273457</v>
      </c>
      <c r="AL123" s="70">
        <f t="shared" si="36"/>
        <v>281898</v>
      </c>
      <c r="AM123" s="65">
        <f t="shared" si="28"/>
        <v>39.603540320314693</v>
      </c>
      <c r="AN123" s="25">
        <f t="shared" si="37"/>
        <v>3.0867741546202875E-2</v>
      </c>
      <c r="AO123" s="25">
        <f t="shared" si="29"/>
        <v>3.608145869928836E-2</v>
      </c>
      <c r="AP123" s="24">
        <f t="shared" si="30"/>
        <v>2.0162088285009799E-3</v>
      </c>
      <c r="AQ123" s="25">
        <f t="shared" si="31"/>
        <v>6.7333874699297386E-2</v>
      </c>
      <c r="AR123" s="2">
        <f t="shared" si="38"/>
        <v>1</v>
      </c>
      <c r="AS123" s="2">
        <f t="shared" si="39"/>
        <v>0</v>
      </c>
      <c r="AT123" s="2">
        <f t="shared" si="40"/>
        <v>0</v>
      </c>
    </row>
    <row r="124" spans="2:46" x14ac:dyDescent="0.2">
      <c r="B124" s="2">
        <v>1</v>
      </c>
      <c r="C124" s="2" t="s">
        <v>217</v>
      </c>
      <c r="D124" s="3" t="s">
        <v>238</v>
      </c>
      <c r="E124" s="2" t="s">
        <v>239</v>
      </c>
      <c r="F124" s="2" t="s">
        <v>6</v>
      </c>
      <c r="G124" s="2" t="s">
        <v>38</v>
      </c>
      <c r="H124" s="2">
        <v>27</v>
      </c>
      <c r="I124" s="30">
        <v>11410</v>
      </c>
      <c r="J124" s="30">
        <v>11353</v>
      </c>
      <c r="K124" s="63">
        <v>207.74024499999999</v>
      </c>
      <c r="L124" s="2">
        <v>0.32472800000000002</v>
      </c>
      <c r="M124" s="67">
        <v>16078.528258468335</v>
      </c>
      <c r="N124" s="67">
        <v>2953396.0700000017</v>
      </c>
      <c r="O124" s="67">
        <v>530662</v>
      </c>
      <c r="P124" s="70">
        <v>511392</v>
      </c>
      <c r="Q124" s="63">
        <v>0</v>
      </c>
      <c r="R124" s="24">
        <f t="shared" si="22"/>
        <v>-3.6313133406952081E-2</v>
      </c>
      <c r="S124" s="24">
        <f t="shared" si="23"/>
        <v>-6.5246920979345618E-3</v>
      </c>
      <c r="T124" s="65">
        <f t="shared" si="24"/>
        <v>45.044657799700516</v>
      </c>
      <c r="U124" s="67">
        <v>199123.00000000003</v>
      </c>
      <c r="V124" s="70">
        <v>217042</v>
      </c>
      <c r="W124" s="24">
        <f t="shared" si="25"/>
        <v>8.9989604415361191E-2</v>
      </c>
      <c r="X124" s="24">
        <f t="shared" si="26"/>
        <v>6.0672526052355591E-3</v>
      </c>
      <c r="Y124" s="63">
        <f t="shared" si="32"/>
        <v>17.451621384750222</v>
      </c>
      <c r="Z124" s="63">
        <f t="shared" si="33"/>
        <v>19.117590064300185</v>
      </c>
      <c r="AA124" s="24">
        <f t="shared" si="34"/>
        <v>9.5462000000000005E-2</v>
      </c>
      <c r="AB124" s="63">
        <v>0</v>
      </c>
      <c r="AC124" s="69">
        <v>0</v>
      </c>
      <c r="AD124" s="67">
        <f t="shared" si="41"/>
        <v>729785</v>
      </c>
      <c r="AE124" s="67">
        <f t="shared" si="42"/>
        <v>728434</v>
      </c>
      <c r="AF124" s="65">
        <f t="shared" si="27"/>
        <v>64.162247864000705</v>
      </c>
      <c r="AG124" s="21" t="s">
        <v>2640</v>
      </c>
      <c r="AH124" s="67">
        <v>-442933</v>
      </c>
      <c r="AI124" s="70">
        <v>-442933</v>
      </c>
      <c r="AJ124" s="21" t="s">
        <v>2640</v>
      </c>
      <c r="AK124" s="67">
        <f t="shared" si="35"/>
        <v>286852</v>
      </c>
      <c r="AL124" s="70">
        <f t="shared" si="36"/>
        <v>285501</v>
      </c>
      <c r="AM124" s="65">
        <f t="shared" si="28"/>
        <v>25.147626178102705</v>
      </c>
      <c r="AN124" s="25">
        <f t="shared" si="37"/>
        <v>-4.7097457922552393E-3</v>
      </c>
      <c r="AO124" s="25">
        <f t="shared" si="29"/>
        <v>2.8730736460569339E-4</v>
      </c>
      <c r="AP124" s="24">
        <f t="shared" si="30"/>
        <v>-4.5743949269899285E-4</v>
      </c>
      <c r="AQ124" s="25">
        <f t="shared" si="31"/>
        <v>9.6668713993379105E-2</v>
      </c>
      <c r="AR124" s="2">
        <f t="shared" si="38"/>
        <v>0</v>
      </c>
      <c r="AS124" s="2">
        <f t="shared" si="39"/>
        <v>1</v>
      </c>
      <c r="AT124" s="2">
        <f t="shared" si="40"/>
        <v>0</v>
      </c>
    </row>
    <row r="125" spans="2:46" x14ac:dyDescent="0.2">
      <c r="B125" s="2">
        <v>1</v>
      </c>
      <c r="C125" s="2" t="s">
        <v>217</v>
      </c>
      <c r="D125" s="3" t="s">
        <v>240</v>
      </c>
      <c r="E125" s="2" t="s">
        <v>241</v>
      </c>
      <c r="F125" s="2" t="s">
        <v>6</v>
      </c>
      <c r="G125" s="2" t="s">
        <v>38</v>
      </c>
      <c r="H125" s="2">
        <v>14</v>
      </c>
      <c r="I125" s="30">
        <v>8570</v>
      </c>
      <c r="J125" s="30">
        <v>8407</v>
      </c>
      <c r="K125" s="63">
        <v>143.36148399999999</v>
      </c>
      <c r="L125" s="2">
        <v>0.34188000000000002</v>
      </c>
      <c r="M125" s="67">
        <v>16053.69645186538</v>
      </c>
      <c r="N125" s="67">
        <v>3006783.29</v>
      </c>
      <c r="O125" s="67">
        <v>690342</v>
      </c>
      <c r="P125" s="70">
        <v>665274</v>
      </c>
      <c r="Q125" s="63">
        <v>0</v>
      </c>
      <c r="R125" s="24">
        <f t="shared" si="22"/>
        <v>-3.6312436444544849E-2</v>
      </c>
      <c r="S125" s="24">
        <f t="shared" si="23"/>
        <v>-8.3371489004117755E-3</v>
      </c>
      <c r="T125" s="65">
        <f t="shared" si="24"/>
        <v>79.133341263233021</v>
      </c>
      <c r="U125" s="67">
        <v>162743</v>
      </c>
      <c r="V125" s="70">
        <v>191577</v>
      </c>
      <c r="W125" s="24">
        <f t="shared" si="25"/>
        <v>0.17717505514830134</v>
      </c>
      <c r="X125" s="24">
        <f t="shared" si="26"/>
        <v>9.5896502072152986E-3</v>
      </c>
      <c r="Y125" s="63">
        <f t="shared" si="32"/>
        <v>18.989848308051343</v>
      </c>
      <c r="Z125" s="63">
        <f t="shared" si="33"/>
        <v>22.787795884382064</v>
      </c>
      <c r="AA125" s="24">
        <f t="shared" si="34"/>
        <v>0.19999900000000001</v>
      </c>
      <c r="AB125" s="63">
        <v>0</v>
      </c>
      <c r="AC125" s="69">
        <v>0</v>
      </c>
      <c r="AD125" s="67">
        <f t="shared" si="41"/>
        <v>853085</v>
      </c>
      <c r="AE125" s="67">
        <f t="shared" si="42"/>
        <v>856851</v>
      </c>
      <c r="AF125" s="65">
        <f t="shared" si="27"/>
        <v>101.92113714761508</v>
      </c>
      <c r="AG125" s="21" t="s">
        <v>2640</v>
      </c>
      <c r="AH125" s="67">
        <v>-701958</v>
      </c>
      <c r="AI125" s="70">
        <v>-701958</v>
      </c>
      <c r="AJ125" s="21" t="s">
        <v>2640</v>
      </c>
      <c r="AK125" s="67">
        <f t="shared" si="35"/>
        <v>151127</v>
      </c>
      <c r="AL125" s="70">
        <f t="shared" si="36"/>
        <v>154893</v>
      </c>
      <c r="AM125" s="65">
        <f t="shared" si="28"/>
        <v>18.424289282740574</v>
      </c>
      <c r="AN125" s="25">
        <f t="shared" si="37"/>
        <v>2.491943861785121E-2</v>
      </c>
      <c r="AO125" s="25">
        <f t="shared" si="29"/>
        <v>4.4791196497559804E-2</v>
      </c>
      <c r="AP125" s="24">
        <f t="shared" si="30"/>
        <v>1.2525013068035243E-3</v>
      </c>
      <c r="AQ125" s="25">
        <f t="shared" si="31"/>
        <v>5.1514520688985203E-2</v>
      </c>
      <c r="AR125" s="2">
        <f t="shared" si="38"/>
        <v>1</v>
      </c>
      <c r="AS125" s="2">
        <f t="shared" si="39"/>
        <v>0</v>
      </c>
      <c r="AT125" s="2">
        <f t="shared" si="40"/>
        <v>0</v>
      </c>
    </row>
    <row r="126" spans="2:46" x14ac:dyDescent="0.2">
      <c r="B126" s="2">
        <v>1</v>
      </c>
      <c r="C126" s="2" t="s">
        <v>217</v>
      </c>
      <c r="D126" s="3" t="s">
        <v>242</v>
      </c>
      <c r="E126" s="2" t="s">
        <v>243</v>
      </c>
      <c r="F126" s="2" t="s">
        <v>6</v>
      </c>
      <c r="G126" s="2" t="s">
        <v>7</v>
      </c>
      <c r="H126" s="2">
        <v>25</v>
      </c>
      <c r="I126" s="30">
        <v>8942</v>
      </c>
      <c r="J126" s="30">
        <v>8957</v>
      </c>
      <c r="K126" s="63">
        <v>240.08451500000001</v>
      </c>
      <c r="L126" s="2">
        <v>0.35918800000000001</v>
      </c>
      <c r="M126" s="67">
        <v>15784.244874319471</v>
      </c>
      <c r="N126" s="67">
        <v>2856809.12</v>
      </c>
      <c r="O126" s="67">
        <v>45348</v>
      </c>
      <c r="P126" s="70">
        <v>43701</v>
      </c>
      <c r="Q126" s="63">
        <v>0</v>
      </c>
      <c r="R126" s="24">
        <f t="shared" si="22"/>
        <v>-3.6319132045514735E-2</v>
      </c>
      <c r="S126" s="24">
        <f t="shared" si="23"/>
        <v>-5.765173418376654E-4</v>
      </c>
      <c r="T126" s="65">
        <f t="shared" si="24"/>
        <v>4.8789773361616611</v>
      </c>
      <c r="U126" s="67">
        <v>192126</v>
      </c>
      <c r="V126" s="70">
        <v>207634</v>
      </c>
      <c r="W126" s="24">
        <f t="shared" si="25"/>
        <v>8.0717862236240778E-2</v>
      </c>
      <c r="X126" s="24">
        <f t="shared" si="26"/>
        <v>5.428434084528545E-3</v>
      </c>
      <c r="Y126" s="63">
        <f t="shared" si="32"/>
        <v>21.485797360769403</v>
      </c>
      <c r="Z126" s="63">
        <f t="shared" si="33"/>
        <v>23.181199062186</v>
      </c>
      <c r="AA126" s="24">
        <f t="shared" si="34"/>
        <v>7.8908000000000006E-2</v>
      </c>
      <c r="AB126" s="63">
        <v>0</v>
      </c>
      <c r="AC126" s="69">
        <v>0</v>
      </c>
      <c r="AD126" s="67">
        <f t="shared" si="41"/>
        <v>237474</v>
      </c>
      <c r="AE126" s="67">
        <f t="shared" si="42"/>
        <v>251335</v>
      </c>
      <c r="AF126" s="65">
        <f t="shared" si="27"/>
        <v>28.060176398347661</v>
      </c>
      <c r="AG126" s="21" t="s">
        <v>2640</v>
      </c>
      <c r="AH126" s="67">
        <v>0</v>
      </c>
      <c r="AI126" s="70">
        <v>0</v>
      </c>
      <c r="AJ126" s="21" t="s">
        <v>2640</v>
      </c>
      <c r="AK126" s="67">
        <f t="shared" si="35"/>
        <v>237474</v>
      </c>
      <c r="AL126" s="70">
        <f t="shared" si="36"/>
        <v>251335</v>
      </c>
      <c r="AM126" s="65">
        <f t="shared" si="28"/>
        <v>28.060176398347661</v>
      </c>
      <c r="AN126" s="25">
        <f t="shared" si="37"/>
        <v>5.8368495077355836E-2</v>
      </c>
      <c r="AO126" s="25">
        <f t="shared" si="29"/>
        <v>5.6596079377215114E-2</v>
      </c>
      <c r="AP126" s="24">
        <f t="shared" si="30"/>
        <v>4.8519167426908797E-3</v>
      </c>
      <c r="AQ126" s="25">
        <f t="shared" si="31"/>
        <v>8.7977526478912951E-2</v>
      </c>
      <c r="AR126" s="2">
        <f t="shared" si="38"/>
        <v>1</v>
      </c>
      <c r="AS126" s="2">
        <f t="shared" si="39"/>
        <v>0</v>
      </c>
      <c r="AT126" s="2">
        <f t="shared" si="40"/>
        <v>0</v>
      </c>
    </row>
    <row r="127" spans="2:46" x14ac:dyDescent="0.2">
      <c r="B127" s="2">
        <v>1</v>
      </c>
      <c r="C127" s="2" t="s">
        <v>244</v>
      </c>
      <c r="D127" s="3" t="s">
        <v>245</v>
      </c>
      <c r="E127" s="2" t="s">
        <v>246</v>
      </c>
      <c r="F127" s="2" t="s">
        <v>6</v>
      </c>
      <c r="G127" s="2" t="s">
        <v>7</v>
      </c>
      <c r="H127" s="2">
        <v>38</v>
      </c>
      <c r="I127" s="30">
        <v>17710</v>
      </c>
      <c r="J127" s="30">
        <v>17830</v>
      </c>
      <c r="K127" s="63">
        <v>283.87571500000001</v>
      </c>
      <c r="L127" s="2">
        <v>0.38911299999999999</v>
      </c>
      <c r="M127" s="67">
        <v>13546.519405987458</v>
      </c>
      <c r="N127" s="67">
        <v>9299888.410000002</v>
      </c>
      <c r="O127" s="67">
        <v>341584</v>
      </c>
      <c r="P127" s="70">
        <v>329180</v>
      </c>
      <c r="Q127" s="63">
        <v>0</v>
      </c>
      <c r="R127" s="24">
        <f t="shared" si="22"/>
        <v>-3.6313176261183244E-2</v>
      </c>
      <c r="S127" s="24">
        <f t="shared" si="23"/>
        <v>-1.3337794447793806E-3</v>
      </c>
      <c r="T127" s="65">
        <f t="shared" si="24"/>
        <v>18.462142456533932</v>
      </c>
      <c r="U127" s="67">
        <v>362898</v>
      </c>
      <c r="V127" s="70">
        <v>438428</v>
      </c>
      <c r="W127" s="24">
        <f t="shared" si="25"/>
        <v>0.20813010818466893</v>
      </c>
      <c r="X127" s="24">
        <f t="shared" si="26"/>
        <v>8.1216028268450997E-3</v>
      </c>
      <c r="Y127" s="63">
        <f t="shared" si="32"/>
        <v>20.491134952004519</v>
      </c>
      <c r="Z127" s="63">
        <f t="shared" si="33"/>
        <v>24.589343802579922</v>
      </c>
      <c r="AA127" s="24">
        <f t="shared" si="34"/>
        <v>0.19999900000000001</v>
      </c>
      <c r="AB127" s="63">
        <v>0</v>
      </c>
      <c r="AC127" s="69">
        <v>0</v>
      </c>
      <c r="AD127" s="67">
        <f t="shared" si="41"/>
        <v>704482</v>
      </c>
      <c r="AE127" s="67">
        <f t="shared" si="42"/>
        <v>767608</v>
      </c>
      <c r="AF127" s="65">
        <f t="shared" si="27"/>
        <v>43.051486259113851</v>
      </c>
      <c r="AG127" s="21" t="s">
        <v>2640</v>
      </c>
      <c r="AH127" s="67">
        <v>0</v>
      </c>
      <c r="AI127" s="70">
        <v>0</v>
      </c>
      <c r="AJ127" s="21" t="s">
        <v>2640</v>
      </c>
      <c r="AK127" s="67">
        <f t="shared" si="35"/>
        <v>704482</v>
      </c>
      <c r="AL127" s="70">
        <f t="shared" si="36"/>
        <v>767608</v>
      </c>
      <c r="AM127" s="65">
        <f t="shared" si="28"/>
        <v>43.051486259113851</v>
      </c>
      <c r="AN127" s="25">
        <f t="shared" si="37"/>
        <v>8.9606263893186766E-2</v>
      </c>
      <c r="AO127" s="25">
        <f t="shared" si="29"/>
        <v>8.2272963182744574E-2</v>
      </c>
      <c r="AP127" s="24">
        <f t="shared" si="30"/>
        <v>6.7878233820657195E-3</v>
      </c>
      <c r="AQ127" s="25">
        <f t="shared" si="31"/>
        <v>8.2539485008723865E-2</v>
      </c>
      <c r="AR127" s="2">
        <f t="shared" si="38"/>
        <v>1</v>
      </c>
      <c r="AS127" s="2">
        <f t="shared" si="39"/>
        <v>0</v>
      </c>
      <c r="AT127" s="2">
        <f t="shared" si="40"/>
        <v>0</v>
      </c>
    </row>
    <row r="128" spans="2:46" x14ac:dyDescent="0.2">
      <c r="B128" s="2">
        <v>1</v>
      </c>
      <c r="C128" s="2" t="s">
        <v>244</v>
      </c>
      <c r="D128" s="3" t="s">
        <v>247</v>
      </c>
      <c r="E128" s="2" t="s">
        <v>248</v>
      </c>
      <c r="F128" s="2" t="s">
        <v>14</v>
      </c>
      <c r="G128" s="2" t="s">
        <v>7</v>
      </c>
      <c r="H128" s="2">
        <v>83</v>
      </c>
      <c r="I128" s="30">
        <v>120959</v>
      </c>
      <c r="J128" s="30">
        <v>121640</v>
      </c>
      <c r="K128" s="63">
        <v>368.13876199999999</v>
      </c>
      <c r="L128" s="2">
        <v>0.40185399999999999</v>
      </c>
      <c r="M128" s="67">
        <v>14377.835952311818</v>
      </c>
      <c r="N128" s="67">
        <v>50915852.299999975</v>
      </c>
      <c r="O128" s="67">
        <v>4992389</v>
      </c>
      <c r="P128" s="70">
        <v>4811103</v>
      </c>
      <c r="Q128" s="63">
        <v>0</v>
      </c>
      <c r="R128" s="24">
        <f t="shared" si="22"/>
        <v>-3.6312474849215515E-2</v>
      </c>
      <c r="S128" s="24">
        <f t="shared" si="23"/>
        <v>-3.5605021189049229E-3</v>
      </c>
      <c r="T128" s="65">
        <f t="shared" si="24"/>
        <v>39.551981256165732</v>
      </c>
      <c r="U128" s="67">
        <v>2880907.0000000005</v>
      </c>
      <c r="V128" s="70">
        <v>3052538</v>
      </c>
      <c r="W128" s="24">
        <f t="shared" si="25"/>
        <v>5.9575335128832618E-2</v>
      </c>
      <c r="X128" s="24">
        <f t="shared" si="26"/>
        <v>3.3708755180751363E-3</v>
      </c>
      <c r="Y128" s="63">
        <f t="shared" si="32"/>
        <v>23.81721905769724</v>
      </c>
      <c r="Z128" s="63">
        <f t="shared" si="33"/>
        <v>25.094853666557054</v>
      </c>
      <c r="AA128" s="24">
        <f t="shared" si="34"/>
        <v>5.3643000000000003E-2</v>
      </c>
      <c r="AB128" s="63">
        <v>0</v>
      </c>
      <c r="AC128" s="69">
        <v>0</v>
      </c>
      <c r="AD128" s="67">
        <f t="shared" si="41"/>
        <v>7873296</v>
      </c>
      <c r="AE128" s="67">
        <f t="shared" si="42"/>
        <v>7863641</v>
      </c>
      <c r="AF128" s="65">
        <f t="shared" si="27"/>
        <v>64.646834922722789</v>
      </c>
      <c r="AG128" s="21" t="s">
        <v>2640</v>
      </c>
      <c r="AH128" s="67">
        <v>0</v>
      </c>
      <c r="AI128" s="70">
        <v>0</v>
      </c>
      <c r="AJ128" s="21" t="s">
        <v>2640</v>
      </c>
      <c r="AK128" s="67">
        <f t="shared" si="35"/>
        <v>7873296</v>
      </c>
      <c r="AL128" s="70">
        <f t="shared" si="36"/>
        <v>7863641</v>
      </c>
      <c r="AM128" s="65">
        <f t="shared" si="28"/>
        <v>64.646834922722789</v>
      </c>
      <c r="AN128" s="25">
        <f t="shared" si="37"/>
        <v>-1.2262970933647104E-3</v>
      </c>
      <c r="AO128" s="25">
        <f t="shared" si="29"/>
        <v>-6.8179190243037313E-3</v>
      </c>
      <c r="AP128" s="24">
        <f t="shared" si="30"/>
        <v>-1.8962660082977743E-4</v>
      </c>
      <c r="AQ128" s="25">
        <f t="shared" si="31"/>
        <v>0.15444386462720577</v>
      </c>
      <c r="AR128" s="2">
        <f t="shared" si="38"/>
        <v>0</v>
      </c>
      <c r="AS128" s="2">
        <f t="shared" si="39"/>
        <v>1</v>
      </c>
      <c r="AT128" s="2">
        <f t="shared" si="40"/>
        <v>0</v>
      </c>
    </row>
    <row r="129" spans="2:46" x14ac:dyDescent="0.2">
      <c r="B129" s="2">
        <v>1</v>
      </c>
      <c r="C129" s="2" t="s">
        <v>244</v>
      </c>
      <c r="D129" s="3" t="s">
        <v>249</v>
      </c>
      <c r="E129" s="2" t="s">
        <v>250</v>
      </c>
      <c r="F129" s="2" t="s">
        <v>6</v>
      </c>
      <c r="G129" s="2" t="s">
        <v>7</v>
      </c>
      <c r="H129" s="2">
        <v>43</v>
      </c>
      <c r="I129" s="30">
        <v>29535</v>
      </c>
      <c r="J129" s="30">
        <v>29510</v>
      </c>
      <c r="K129" s="63">
        <v>551.15472699999998</v>
      </c>
      <c r="L129" s="2">
        <v>0.35042099999999998</v>
      </c>
      <c r="M129" s="67">
        <v>13862.512514399414</v>
      </c>
      <c r="N129" s="67">
        <v>13624962.580000002</v>
      </c>
      <c r="O129" s="67">
        <v>1207579</v>
      </c>
      <c r="P129" s="70">
        <v>1163729</v>
      </c>
      <c r="Q129" s="63">
        <v>0</v>
      </c>
      <c r="R129" s="24">
        <f t="shared" si="22"/>
        <v>-3.6312324079832425E-2</v>
      </c>
      <c r="S129" s="24">
        <f t="shared" si="23"/>
        <v>-3.2183574628210092E-3</v>
      </c>
      <c r="T129" s="65">
        <f t="shared" si="24"/>
        <v>39.435072856658756</v>
      </c>
      <c r="U129" s="67">
        <v>473083</v>
      </c>
      <c r="V129" s="70">
        <v>539177</v>
      </c>
      <c r="W129" s="24">
        <f t="shared" si="25"/>
        <v>0.13970909967172784</v>
      </c>
      <c r="X129" s="24">
        <f t="shared" si="26"/>
        <v>4.850949102569938E-3</v>
      </c>
      <c r="Y129" s="63">
        <f t="shared" si="32"/>
        <v>16.017707804299985</v>
      </c>
      <c r="Z129" s="63">
        <f t="shared" si="33"/>
        <v>18.270992883768216</v>
      </c>
      <c r="AA129" s="24">
        <f t="shared" si="34"/>
        <v>0.14067499999999999</v>
      </c>
      <c r="AB129" s="63">
        <v>0</v>
      </c>
      <c r="AC129" s="69">
        <v>0</v>
      </c>
      <c r="AD129" s="67">
        <f t="shared" si="41"/>
        <v>1680662</v>
      </c>
      <c r="AE129" s="67">
        <f t="shared" si="42"/>
        <v>1702906</v>
      </c>
      <c r="AF129" s="65">
        <f t="shared" si="27"/>
        <v>57.706065740426972</v>
      </c>
      <c r="AG129" s="21" t="s">
        <v>2640</v>
      </c>
      <c r="AH129" s="67">
        <v>0</v>
      </c>
      <c r="AI129" s="70">
        <v>0</v>
      </c>
      <c r="AJ129" s="21" t="s">
        <v>2640</v>
      </c>
      <c r="AK129" s="67">
        <f t="shared" si="35"/>
        <v>1680662</v>
      </c>
      <c r="AL129" s="70">
        <f t="shared" si="36"/>
        <v>1702906</v>
      </c>
      <c r="AM129" s="65">
        <f t="shared" si="28"/>
        <v>57.706065740426972</v>
      </c>
      <c r="AN129" s="25">
        <f t="shared" si="37"/>
        <v>1.32352608674439E-2</v>
      </c>
      <c r="AO129" s="25">
        <f t="shared" si="29"/>
        <v>1.4093643840052739E-2</v>
      </c>
      <c r="AP129" s="24">
        <f t="shared" si="30"/>
        <v>1.6325916397489288E-3</v>
      </c>
      <c r="AQ129" s="25">
        <f t="shared" si="31"/>
        <v>0.12498426986505527</v>
      </c>
      <c r="AR129" s="2">
        <f t="shared" si="38"/>
        <v>1</v>
      </c>
      <c r="AS129" s="2">
        <f t="shared" si="39"/>
        <v>0</v>
      </c>
      <c r="AT129" s="2">
        <f t="shared" si="40"/>
        <v>0</v>
      </c>
    </row>
    <row r="130" spans="2:46" x14ac:dyDescent="0.2">
      <c r="B130" s="2">
        <v>1</v>
      </c>
      <c r="C130" s="2" t="s">
        <v>244</v>
      </c>
      <c r="D130" s="3" t="s">
        <v>251</v>
      </c>
      <c r="E130" s="2" t="s">
        <v>252</v>
      </c>
      <c r="F130" s="2" t="s">
        <v>6</v>
      </c>
      <c r="G130" s="2" t="s">
        <v>7</v>
      </c>
      <c r="H130" s="2">
        <v>54</v>
      </c>
      <c r="I130" s="30">
        <v>37368</v>
      </c>
      <c r="J130" s="30">
        <v>37613</v>
      </c>
      <c r="K130" s="63">
        <v>294.85664500000001</v>
      </c>
      <c r="L130" s="2">
        <v>0.41706799999999999</v>
      </c>
      <c r="M130" s="67">
        <v>13358.63021217576</v>
      </c>
      <c r="N130" s="67">
        <v>21346277.259999994</v>
      </c>
      <c r="O130" s="67">
        <v>739489</v>
      </c>
      <c r="P130" s="70">
        <v>712636</v>
      </c>
      <c r="Q130" s="63">
        <v>0</v>
      </c>
      <c r="R130" s="24">
        <f t="shared" si="22"/>
        <v>-3.6312913376669531E-2</v>
      </c>
      <c r="S130" s="24">
        <f t="shared" si="23"/>
        <v>-1.2579711053561011E-3</v>
      </c>
      <c r="T130" s="65">
        <f t="shared" si="24"/>
        <v>18.946534442878793</v>
      </c>
      <c r="U130" s="67">
        <v>361091</v>
      </c>
      <c r="V130" s="70">
        <v>436150</v>
      </c>
      <c r="W130" s="24">
        <f t="shared" si="25"/>
        <v>0.20786726891559182</v>
      </c>
      <c r="X130" s="24">
        <f t="shared" si="26"/>
        <v>3.516257148062548E-3</v>
      </c>
      <c r="Y130" s="63">
        <f t="shared" si="32"/>
        <v>9.6631074716334826</v>
      </c>
      <c r="Z130" s="63">
        <f t="shared" si="33"/>
        <v>11.595724882354505</v>
      </c>
      <c r="AA130" s="24">
        <f t="shared" si="34"/>
        <v>0.2</v>
      </c>
      <c r="AB130" s="63">
        <v>98960</v>
      </c>
      <c r="AC130" s="69">
        <v>98960</v>
      </c>
      <c r="AD130" s="67">
        <f t="shared" si="41"/>
        <v>1199540</v>
      </c>
      <c r="AE130" s="67">
        <f t="shared" si="42"/>
        <v>1247746</v>
      </c>
      <c r="AF130" s="65">
        <f t="shared" si="27"/>
        <v>33.173264562784141</v>
      </c>
      <c r="AG130" s="21" t="s">
        <v>2640</v>
      </c>
      <c r="AH130" s="67">
        <v>0</v>
      </c>
      <c r="AI130" s="70">
        <v>0</v>
      </c>
      <c r="AJ130" s="21" t="s">
        <v>2640</v>
      </c>
      <c r="AK130" s="67">
        <f t="shared" si="35"/>
        <v>1199540</v>
      </c>
      <c r="AL130" s="70">
        <f t="shared" si="36"/>
        <v>1247746</v>
      </c>
      <c r="AM130" s="65">
        <f t="shared" si="28"/>
        <v>33.173264562784141</v>
      </c>
      <c r="AN130" s="25">
        <f t="shared" si="37"/>
        <v>4.0187071710822482E-2</v>
      </c>
      <c r="AO130" s="25">
        <f t="shared" si="29"/>
        <v>3.3411599598277553E-2</v>
      </c>
      <c r="AP130" s="24">
        <f t="shared" si="30"/>
        <v>2.2582860427064469E-3</v>
      </c>
      <c r="AQ130" s="25">
        <f t="shared" si="31"/>
        <v>5.8452627819001741E-2</v>
      </c>
      <c r="AR130" s="2">
        <f t="shared" si="38"/>
        <v>1</v>
      </c>
      <c r="AS130" s="2">
        <f t="shared" si="39"/>
        <v>0</v>
      </c>
      <c r="AT130" s="2">
        <f t="shared" si="40"/>
        <v>0</v>
      </c>
    </row>
    <row r="131" spans="2:46" x14ac:dyDescent="0.2">
      <c r="B131" s="2">
        <v>1</v>
      </c>
      <c r="C131" s="2" t="s">
        <v>244</v>
      </c>
      <c r="D131" s="3" t="s">
        <v>253</v>
      </c>
      <c r="E131" s="2" t="s">
        <v>254</v>
      </c>
      <c r="F131" s="2" t="s">
        <v>6</v>
      </c>
      <c r="G131" s="2" t="s">
        <v>7</v>
      </c>
      <c r="H131" s="2">
        <v>22</v>
      </c>
      <c r="I131" s="30">
        <v>7433</v>
      </c>
      <c r="J131" s="30">
        <v>7498</v>
      </c>
      <c r="K131" s="63">
        <v>273.00093399999997</v>
      </c>
      <c r="L131" s="2">
        <v>0.401833</v>
      </c>
      <c r="M131" s="67">
        <v>12159.575440888308</v>
      </c>
      <c r="N131" s="67">
        <v>5442049.7100000028</v>
      </c>
      <c r="O131" s="67">
        <v>43489</v>
      </c>
      <c r="P131" s="70">
        <v>41910</v>
      </c>
      <c r="Q131" s="63">
        <v>0</v>
      </c>
      <c r="R131" s="24">
        <f t="shared" si="22"/>
        <v>-3.6308031916116756E-2</v>
      </c>
      <c r="S131" s="24">
        <f t="shared" si="23"/>
        <v>-2.9014802953720157E-4</v>
      </c>
      <c r="T131" s="65">
        <f t="shared" si="24"/>
        <v>5.5894905308082157</v>
      </c>
      <c r="U131" s="67">
        <v>71825.999999999985</v>
      </c>
      <c r="V131" s="70">
        <v>86945</v>
      </c>
      <c r="W131" s="24">
        <f t="shared" si="25"/>
        <v>0.21049480689443967</v>
      </c>
      <c r="X131" s="24">
        <f t="shared" si="26"/>
        <v>2.7781811643907248E-3</v>
      </c>
      <c r="Y131" s="63">
        <f t="shared" si="32"/>
        <v>9.663123906901653</v>
      </c>
      <c r="Z131" s="63">
        <f t="shared" si="33"/>
        <v>11.595758869031743</v>
      </c>
      <c r="AA131" s="24">
        <f t="shared" si="34"/>
        <v>0.20000100000000001</v>
      </c>
      <c r="AB131" s="63">
        <v>0</v>
      </c>
      <c r="AC131" s="69">
        <v>0</v>
      </c>
      <c r="AD131" s="67">
        <f t="shared" si="41"/>
        <v>115314.99999999999</v>
      </c>
      <c r="AE131" s="67">
        <f t="shared" si="42"/>
        <v>128855</v>
      </c>
      <c r="AF131" s="65">
        <f t="shared" si="27"/>
        <v>17.185249399839957</v>
      </c>
      <c r="AG131" s="21" t="s">
        <v>2640</v>
      </c>
      <c r="AH131" s="67">
        <v>-37515</v>
      </c>
      <c r="AI131" s="70">
        <v>0</v>
      </c>
      <c r="AJ131" s="21" t="s">
        <v>2640</v>
      </c>
      <c r="AK131" s="67">
        <f t="shared" si="35"/>
        <v>77799.999999999985</v>
      </c>
      <c r="AL131" s="70">
        <f t="shared" si="36"/>
        <v>128855</v>
      </c>
      <c r="AM131" s="65">
        <f t="shared" si="28"/>
        <v>17.185249399839957</v>
      </c>
      <c r="AN131" s="25">
        <f t="shared" si="37"/>
        <v>0.656233933161954</v>
      </c>
      <c r="AO131" s="25">
        <f t="shared" si="29"/>
        <v>0.64187607697956861</v>
      </c>
      <c r="AP131" s="24">
        <f t="shared" si="30"/>
        <v>9.3815754578985625E-3</v>
      </c>
      <c r="AQ131" s="25">
        <f t="shared" si="31"/>
        <v>2.3677659497160296E-2</v>
      </c>
      <c r="AR131" s="2">
        <f t="shared" si="38"/>
        <v>1</v>
      </c>
      <c r="AS131" s="2">
        <f t="shared" si="39"/>
        <v>0</v>
      </c>
      <c r="AT131" s="2">
        <f t="shared" si="40"/>
        <v>0</v>
      </c>
    </row>
    <row r="132" spans="2:46" x14ac:dyDescent="0.2">
      <c r="B132" s="2">
        <v>1</v>
      </c>
      <c r="C132" s="2" t="s">
        <v>244</v>
      </c>
      <c r="D132" s="3" t="s">
        <v>255</v>
      </c>
      <c r="E132" s="2" t="s">
        <v>256</v>
      </c>
      <c r="F132" s="2" t="s">
        <v>6</v>
      </c>
      <c r="G132" s="2" t="s">
        <v>7</v>
      </c>
      <c r="H132" s="2">
        <v>61</v>
      </c>
      <c r="I132" s="30">
        <v>18819</v>
      </c>
      <c r="J132" s="30">
        <v>18773</v>
      </c>
      <c r="K132" s="63">
        <v>279.97192799999999</v>
      </c>
      <c r="L132" s="2">
        <v>0.39888800000000002</v>
      </c>
      <c r="M132" s="67">
        <v>12669.466217684119</v>
      </c>
      <c r="N132" s="67">
        <v>7137867.1399999978</v>
      </c>
      <c r="O132" s="67">
        <v>643226</v>
      </c>
      <c r="P132" s="70">
        <v>619869</v>
      </c>
      <c r="Q132" s="63">
        <v>0</v>
      </c>
      <c r="R132" s="24">
        <f t="shared" si="22"/>
        <v>-3.6312275934119564E-2</v>
      </c>
      <c r="S132" s="24">
        <f t="shared" si="23"/>
        <v>-3.2722660063409371E-3</v>
      </c>
      <c r="T132" s="65">
        <f t="shared" si="24"/>
        <v>33.019176476855058</v>
      </c>
      <c r="U132" s="67">
        <v>303814.99999999994</v>
      </c>
      <c r="V132" s="70">
        <v>363687</v>
      </c>
      <c r="W132" s="24">
        <f t="shared" si="25"/>
        <v>0.19706729424156166</v>
      </c>
      <c r="X132" s="24">
        <f t="shared" si="26"/>
        <v>8.3879398181121202E-3</v>
      </c>
      <c r="Y132" s="63">
        <f t="shared" si="32"/>
        <v>16.144056538604598</v>
      </c>
      <c r="Z132" s="63">
        <f t="shared" si="33"/>
        <v>19.372875938848345</v>
      </c>
      <c r="AA132" s="24">
        <f t="shared" si="34"/>
        <v>0.20000100000000001</v>
      </c>
      <c r="AB132" s="63">
        <v>0</v>
      </c>
      <c r="AC132" s="69">
        <v>0</v>
      </c>
      <c r="AD132" s="67">
        <f t="shared" si="41"/>
        <v>947041</v>
      </c>
      <c r="AE132" s="67">
        <f t="shared" si="42"/>
        <v>983556</v>
      </c>
      <c r="AF132" s="65">
        <f t="shared" si="27"/>
        <v>52.392052415703404</v>
      </c>
      <c r="AG132" s="21" t="s">
        <v>2640</v>
      </c>
      <c r="AH132" s="67">
        <v>0</v>
      </c>
      <c r="AI132" s="70">
        <v>0</v>
      </c>
      <c r="AJ132" s="21" t="s">
        <v>2640</v>
      </c>
      <c r="AK132" s="67">
        <f t="shared" si="35"/>
        <v>947041</v>
      </c>
      <c r="AL132" s="70">
        <f t="shared" si="36"/>
        <v>983556</v>
      </c>
      <c r="AM132" s="65">
        <f t="shared" si="28"/>
        <v>52.392052415703404</v>
      </c>
      <c r="AN132" s="25">
        <f t="shared" si="37"/>
        <v>3.8556936816885434E-2</v>
      </c>
      <c r="AO132" s="25">
        <f t="shared" si="29"/>
        <v>4.1101741541414105E-2</v>
      </c>
      <c r="AP132" s="24">
        <f t="shared" si="30"/>
        <v>5.1156738117711749E-3</v>
      </c>
      <c r="AQ132" s="25">
        <f t="shared" si="31"/>
        <v>0.13779410301548431</v>
      </c>
      <c r="AR132" s="2">
        <f t="shared" si="38"/>
        <v>1</v>
      </c>
      <c r="AS132" s="2">
        <f t="shared" si="39"/>
        <v>0</v>
      </c>
      <c r="AT132" s="2">
        <f t="shared" si="40"/>
        <v>0</v>
      </c>
    </row>
    <row r="133" spans="2:46" x14ac:dyDescent="0.2">
      <c r="B133" s="2">
        <v>1</v>
      </c>
      <c r="C133" s="2" t="s">
        <v>244</v>
      </c>
      <c r="D133" s="3" t="s">
        <v>257</v>
      </c>
      <c r="E133" s="2" t="s">
        <v>258</v>
      </c>
      <c r="F133" s="2" t="s">
        <v>6</v>
      </c>
      <c r="G133" s="2" t="s">
        <v>7</v>
      </c>
      <c r="H133" s="2">
        <v>76</v>
      </c>
      <c r="I133" s="30">
        <v>30972</v>
      </c>
      <c r="J133" s="30">
        <v>31010</v>
      </c>
      <c r="K133" s="63">
        <v>334.50754599999999</v>
      </c>
      <c r="L133" s="2">
        <v>0.37281999999999998</v>
      </c>
      <c r="M133" s="67">
        <v>13795.083895785976</v>
      </c>
      <c r="N133" s="67">
        <v>17521941.749999996</v>
      </c>
      <c r="O133" s="67">
        <v>816864</v>
      </c>
      <c r="P133" s="70">
        <v>787202</v>
      </c>
      <c r="Q133" s="63">
        <v>0</v>
      </c>
      <c r="R133" s="24">
        <f t="shared" si="22"/>
        <v>-3.6312042151447455E-2</v>
      </c>
      <c r="S133" s="24">
        <f t="shared" si="23"/>
        <v>-1.6928489104239834E-3</v>
      </c>
      <c r="T133" s="65">
        <f t="shared" si="24"/>
        <v>25.385424056755884</v>
      </c>
      <c r="U133" s="67">
        <v>299284.00000000006</v>
      </c>
      <c r="V133" s="70">
        <v>359581</v>
      </c>
      <c r="W133" s="24">
        <f t="shared" si="25"/>
        <v>0.20147084374707602</v>
      </c>
      <c r="X133" s="24">
        <f t="shared" si="26"/>
        <v>3.4412281960702188E-3</v>
      </c>
      <c r="Y133" s="63">
        <f t="shared" si="32"/>
        <v>9.6630504972233009</v>
      </c>
      <c r="Z133" s="63">
        <f t="shared" si="33"/>
        <v>11.595646565623992</v>
      </c>
      <c r="AA133" s="24">
        <f t="shared" si="34"/>
        <v>0.19999900000000001</v>
      </c>
      <c r="AB133" s="63">
        <v>0</v>
      </c>
      <c r="AC133" s="69">
        <v>0</v>
      </c>
      <c r="AD133" s="67">
        <f t="shared" si="41"/>
        <v>1116148</v>
      </c>
      <c r="AE133" s="67">
        <f t="shared" si="42"/>
        <v>1146783</v>
      </c>
      <c r="AF133" s="65">
        <f t="shared" si="27"/>
        <v>36.981070622379875</v>
      </c>
      <c r="AG133" s="21" t="s">
        <v>2640</v>
      </c>
      <c r="AH133" s="67">
        <v>0</v>
      </c>
      <c r="AI133" s="70">
        <v>0</v>
      </c>
      <c r="AJ133" s="21" t="s">
        <v>2640</v>
      </c>
      <c r="AK133" s="67">
        <f t="shared" si="35"/>
        <v>1116148</v>
      </c>
      <c r="AL133" s="70">
        <f t="shared" si="36"/>
        <v>1146783</v>
      </c>
      <c r="AM133" s="65">
        <f t="shared" si="28"/>
        <v>36.981070622379875</v>
      </c>
      <c r="AN133" s="25">
        <f t="shared" si="37"/>
        <v>2.7447076910947294E-2</v>
      </c>
      <c r="AO133" s="25">
        <f t="shared" si="29"/>
        <v>2.6188031798963562E-2</v>
      </c>
      <c r="AP133" s="24">
        <f t="shared" si="30"/>
        <v>1.7483792856462389E-3</v>
      </c>
      <c r="AQ133" s="25">
        <f t="shared" si="31"/>
        <v>6.5448397007711781E-2</v>
      </c>
      <c r="AR133" s="2">
        <f t="shared" si="38"/>
        <v>1</v>
      </c>
      <c r="AS133" s="2">
        <f t="shared" si="39"/>
        <v>0</v>
      </c>
      <c r="AT133" s="2">
        <f t="shared" si="40"/>
        <v>0</v>
      </c>
    </row>
    <row r="134" spans="2:46" x14ac:dyDescent="0.2">
      <c r="B134" s="2">
        <v>1</v>
      </c>
      <c r="C134" s="2" t="s">
        <v>244</v>
      </c>
      <c r="D134" s="3" t="s">
        <v>259</v>
      </c>
      <c r="E134" s="2" t="s">
        <v>260</v>
      </c>
      <c r="F134" s="2" t="s">
        <v>14</v>
      </c>
      <c r="G134" s="2" t="s">
        <v>7</v>
      </c>
      <c r="H134" s="2">
        <v>37</v>
      </c>
      <c r="I134" s="30">
        <v>181674</v>
      </c>
      <c r="J134" s="30">
        <v>182615</v>
      </c>
      <c r="K134" s="63">
        <v>309.07483000000002</v>
      </c>
      <c r="L134" s="2">
        <v>0.38310300000000003</v>
      </c>
      <c r="M134" s="67">
        <v>15638.963679492768</v>
      </c>
      <c r="N134" s="67">
        <v>56194968.520000048</v>
      </c>
      <c r="O134" s="67">
        <v>3836344</v>
      </c>
      <c r="P134" s="70">
        <v>3697037</v>
      </c>
      <c r="Q134" s="63">
        <v>0</v>
      </c>
      <c r="R134" s="24">
        <f t="shared" si="22"/>
        <v>-3.6312437049440871E-2</v>
      </c>
      <c r="S134" s="24">
        <f t="shared" si="23"/>
        <v>-2.4789941816662823E-3</v>
      </c>
      <c r="T134" s="65">
        <f t="shared" si="24"/>
        <v>20.244979875694767</v>
      </c>
      <c r="U134" s="67">
        <v>8171764.0000000009</v>
      </c>
      <c r="V134" s="70">
        <v>8214091</v>
      </c>
      <c r="W134" s="24">
        <f t="shared" si="25"/>
        <v>5.1796650025623947E-3</v>
      </c>
      <c r="X134" s="24">
        <f t="shared" si="26"/>
        <v>7.5321690028057754E-4</v>
      </c>
      <c r="Y134" s="63">
        <f t="shared" si="32"/>
        <v>44.9803714345476</v>
      </c>
      <c r="Z134" s="63">
        <f t="shared" si="33"/>
        <v>44.980374010897243</v>
      </c>
      <c r="AA134" s="24">
        <f t="shared" si="34"/>
        <v>0</v>
      </c>
      <c r="AB134" s="63">
        <v>0</v>
      </c>
      <c r="AC134" s="69">
        <v>0</v>
      </c>
      <c r="AD134" s="67">
        <f t="shared" si="41"/>
        <v>12008108</v>
      </c>
      <c r="AE134" s="67">
        <f t="shared" si="42"/>
        <v>11911128</v>
      </c>
      <c r="AF134" s="65">
        <f t="shared" si="27"/>
        <v>65.225353886592004</v>
      </c>
      <c r="AG134" s="21" t="s">
        <v>2640</v>
      </c>
      <c r="AH134" s="67">
        <v>0</v>
      </c>
      <c r="AI134" s="70">
        <v>0</v>
      </c>
      <c r="AJ134" s="21" t="s">
        <v>2640</v>
      </c>
      <c r="AK134" s="67">
        <f t="shared" si="35"/>
        <v>12008108</v>
      </c>
      <c r="AL134" s="70">
        <f t="shared" si="36"/>
        <v>11911128</v>
      </c>
      <c r="AM134" s="65">
        <f t="shared" si="28"/>
        <v>65.225353886592004</v>
      </c>
      <c r="AN134" s="25">
        <f t="shared" si="37"/>
        <v>-8.0762098408841757E-3</v>
      </c>
      <c r="AO134" s="25">
        <f t="shared" si="29"/>
        <v>-1.3187511138914254E-2</v>
      </c>
      <c r="AP134" s="24">
        <f t="shared" si="30"/>
        <v>-1.7257772813856879E-3</v>
      </c>
      <c r="AQ134" s="25">
        <f t="shared" si="31"/>
        <v>0.21196075580611412</v>
      </c>
      <c r="AR134" s="2">
        <f t="shared" si="38"/>
        <v>0</v>
      </c>
      <c r="AS134" s="2">
        <f t="shared" si="39"/>
        <v>1</v>
      </c>
      <c r="AT134" s="2">
        <f t="shared" si="40"/>
        <v>0</v>
      </c>
    </row>
    <row r="135" spans="2:46" x14ac:dyDescent="0.2">
      <c r="B135" s="2">
        <v>1</v>
      </c>
      <c r="C135" s="2" t="s">
        <v>261</v>
      </c>
      <c r="D135" s="3" t="s">
        <v>262</v>
      </c>
      <c r="E135" s="2" t="s">
        <v>263</v>
      </c>
      <c r="F135" s="2" t="s">
        <v>6</v>
      </c>
      <c r="G135" s="2" t="s">
        <v>7</v>
      </c>
      <c r="H135" s="2">
        <v>12</v>
      </c>
      <c r="I135" s="30">
        <v>19906</v>
      </c>
      <c r="J135" s="30">
        <v>19677</v>
      </c>
      <c r="K135" s="63">
        <v>455.32428700000003</v>
      </c>
      <c r="L135" s="2">
        <v>0.41937799999999997</v>
      </c>
      <c r="M135" s="67">
        <v>13422.619381643555</v>
      </c>
      <c r="N135" s="67">
        <v>11558616.209999997</v>
      </c>
      <c r="O135" s="67">
        <v>933315</v>
      </c>
      <c r="P135" s="70">
        <v>899424</v>
      </c>
      <c r="Q135" s="63">
        <v>0</v>
      </c>
      <c r="R135" s="24">
        <f t="shared" si="22"/>
        <v>-3.6312498995516029E-2</v>
      </c>
      <c r="S135" s="24">
        <f t="shared" si="23"/>
        <v>-2.9320983917330021E-3</v>
      </c>
      <c r="T135" s="65">
        <f t="shared" si="24"/>
        <v>45.709406921786858</v>
      </c>
      <c r="U135" s="67">
        <v>193161.00000000003</v>
      </c>
      <c r="V135" s="70">
        <v>229127</v>
      </c>
      <c r="W135" s="24">
        <f t="shared" si="25"/>
        <v>0.18619700664212746</v>
      </c>
      <c r="X135" s="24">
        <f t="shared" si="26"/>
        <v>3.1116181510450879E-3</v>
      </c>
      <c r="Y135" s="63">
        <f t="shared" si="32"/>
        <v>9.703657188787302</v>
      </c>
      <c r="Z135" s="63">
        <f t="shared" si="33"/>
        <v>11.644407175890633</v>
      </c>
      <c r="AA135" s="24">
        <f t="shared" si="34"/>
        <v>0.20000200000000001</v>
      </c>
      <c r="AB135" s="63">
        <v>0</v>
      </c>
      <c r="AC135" s="69">
        <v>0</v>
      </c>
      <c r="AD135" s="67">
        <f t="shared" si="41"/>
        <v>1126476</v>
      </c>
      <c r="AE135" s="67">
        <f t="shared" si="42"/>
        <v>1128551</v>
      </c>
      <c r="AF135" s="65">
        <f t="shared" si="27"/>
        <v>57.353814097677493</v>
      </c>
      <c r="AG135" s="21" t="s">
        <v>2640</v>
      </c>
      <c r="AH135" s="67">
        <v>0</v>
      </c>
      <c r="AI135" s="70">
        <v>0</v>
      </c>
      <c r="AJ135" s="21" t="s">
        <v>2640</v>
      </c>
      <c r="AK135" s="67">
        <f t="shared" si="35"/>
        <v>1126476</v>
      </c>
      <c r="AL135" s="70">
        <f t="shared" si="36"/>
        <v>1128551</v>
      </c>
      <c r="AM135" s="65">
        <f t="shared" si="28"/>
        <v>57.353814097677493</v>
      </c>
      <c r="AN135" s="25">
        <f t="shared" si="37"/>
        <v>1.8420277040966696E-3</v>
      </c>
      <c r="AO135" s="25">
        <f t="shared" si="29"/>
        <v>1.3501418075811733E-2</v>
      </c>
      <c r="AP135" s="24">
        <f t="shared" si="30"/>
        <v>1.7951975931208814E-4</v>
      </c>
      <c r="AQ135" s="25">
        <f t="shared" si="31"/>
        <v>9.7637206694658502E-2</v>
      </c>
      <c r="AR135" s="2">
        <f t="shared" si="38"/>
        <v>1</v>
      </c>
      <c r="AS135" s="2">
        <f t="shared" si="39"/>
        <v>0</v>
      </c>
      <c r="AT135" s="2">
        <f t="shared" si="40"/>
        <v>0</v>
      </c>
    </row>
    <row r="136" spans="2:46" x14ac:dyDescent="0.2">
      <c r="B136" s="2">
        <v>1</v>
      </c>
      <c r="C136" s="2" t="s">
        <v>261</v>
      </c>
      <c r="D136" s="3" t="s">
        <v>264</v>
      </c>
      <c r="E136" s="2" t="s">
        <v>265</v>
      </c>
      <c r="F136" s="2" t="s">
        <v>6</v>
      </c>
      <c r="G136" s="2" t="s">
        <v>7</v>
      </c>
      <c r="H136" s="2">
        <v>14</v>
      </c>
      <c r="I136" s="30">
        <v>16184</v>
      </c>
      <c r="J136" s="30">
        <v>16056</v>
      </c>
      <c r="K136" s="63">
        <v>417.85737399999999</v>
      </c>
      <c r="L136" s="2">
        <v>0.39116600000000001</v>
      </c>
      <c r="M136" s="67">
        <v>14504.562001552686</v>
      </c>
      <c r="N136" s="67">
        <v>9209051.5899999999</v>
      </c>
      <c r="O136" s="67">
        <v>829169</v>
      </c>
      <c r="P136" s="70">
        <v>799060</v>
      </c>
      <c r="Q136" s="63">
        <v>0</v>
      </c>
      <c r="R136" s="24">
        <f t="shared" si="22"/>
        <v>-3.6312259623792031E-2</v>
      </c>
      <c r="S136" s="24">
        <f t="shared" si="23"/>
        <v>-3.269500632692188E-3</v>
      </c>
      <c r="T136" s="65">
        <f t="shared" si="24"/>
        <v>49.767065271549576</v>
      </c>
      <c r="U136" s="67">
        <v>292874.00000000006</v>
      </c>
      <c r="V136" s="70">
        <v>344559</v>
      </c>
      <c r="W136" s="24">
        <f t="shared" si="25"/>
        <v>0.17647520776852832</v>
      </c>
      <c r="X136" s="24">
        <f t="shared" si="26"/>
        <v>5.6124129064630364E-3</v>
      </c>
      <c r="Y136" s="63">
        <f t="shared" si="32"/>
        <v>18.096515076618886</v>
      </c>
      <c r="Z136" s="63">
        <f t="shared" si="33"/>
        <v>21.459828101644245</v>
      </c>
      <c r="AA136" s="24">
        <f t="shared" si="34"/>
        <v>0.18585399999999999</v>
      </c>
      <c r="AB136" s="63">
        <v>0</v>
      </c>
      <c r="AC136" s="69">
        <v>0</v>
      </c>
      <c r="AD136" s="67">
        <f t="shared" si="41"/>
        <v>1122043</v>
      </c>
      <c r="AE136" s="67">
        <f t="shared" si="42"/>
        <v>1143619</v>
      </c>
      <c r="AF136" s="65">
        <f t="shared" si="27"/>
        <v>71.226893373193818</v>
      </c>
      <c r="AG136" s="21" t="s">
        <v>2640</v>
      </c>
      <c r="AH136" s="67">
        <v>0</v>
      </c>
      <c r="AI136" s="70">
        <v>0</v>
      </c>
      <c r="AJ136" s="21" t="s">
        <v>2640</v>
      </c>
      <c r="AK136" s="67">
        <f t="shared" si="35"/>
        <v>1122043</v>
      </c>
      <c r="AL136" s="70">
        <f t="shared" si="36"/>
        <v>1143619</v>
      </c>
      <c r="AM136" s="65">
        <f t="shared" si="28"/>
        <v>71.226893373193818</v>
      </c>
      <c r="AN136" s="25">
        <f t="shared" si="37"/>
        <v>1.9229209575747096E-2</v>
      </c>
      <c r="AO136" s="25">
        <f t="shared" si="29"/>
        <v>2.7354604370571023E-2</v>
      </c>
      <c r="AP136" s="24">
        <f t="shared" si="30"/>
        <v>2.342912273770854E-3</v>
      </c>
      <c r="AQ136" s="25">
        <f t="shared" si="31"/>
        <v>0.12418423209202589</v>
      </c>
      <c r="AR136" s="2">
        <f t="shared" si="38"/>
        <v>1</v>
      </c>
      <c r="AS136" s="2">
        <f t="shared" si="39"/>
        <v>0</v>
      </c>
      <c r="AT136" s="2">
        <f t="shared" si="40"/>
        <v>0</v>
      </c>
    </row>
    <row r="137" spans="2:46" x14ac:dyDescent="0.2">
      <c r="B137" s="2">
        <v>1</v>
      </c>
      <c r="C137" s="2" t="s">
        <v>261</v>
      </c>
      <c r="D137" s="3" t="s">
        <v>266</v>
      </c>
      <c r="E137" s="2" t="s">
        <v>267</v>
      </c>
      <c r="F137" s="2" t="s">
        <v>6</v>
      </c>
      <c r="G137" s="2" t="s">
        <v>7</v>
      </c>
      <c r="H137" s="2">
        <v>23</v>
      </c>
      <c r="I137" s="30">
        <v>8674</v>
      </c>
      <c r="J137" s="30">
        <v>8698</v>
      </c>
      <c r="K137" s="63">
        <v>378.185675</v>
      </c>
      <c r="L137" s="2">
        <v>0.61439900000000003</v>
      </c>
      <c r="M137" s="67">
        <v>12822.212190302478</v>
      </c>
      <c r="N137" s="67">
        <v>4636459.0899999989</v>
      </c>
      <c r="O137" s="67">
        <v>174395</v>
      </c>
      <c r="P137" s="70">
        <v>168062</v>
      </c>
      <c r="Q137" s="63">
        <v>0</v>
      </c>
      <c r="R137" s="24">
        <f t="shared" si="22"/>
        <v>-3.6314114510163753E-2</v>
      </c>
      <c r="S137" s="24">
        <f t="shared" si="23"/>
        <v>-1.365913054999047E-3</v>
      </c>
      <c r="T137" s="65">
        <f t="shared" si="24"/>
        <v>19.321913083467464</v>
      </c>
      <c r="U137" s="67">
        <v>294849</v>
      </c>
      <c r="V137" s="70">
        <v>309961</v>
      </c>
      <c r="W137" s="24">
        <f t="shared" si="25"/>
        <v>5.1253353411407243E-2</v>
      </c>
      <c r="X137" s="24">
        <f t="shared" si="26"/>
        <v>3.2593838760690982E-3</v>
      </c>
      <c r="Y137" s="63">
        <f t="shared" si="32"/>
        <v>33.992275766658977</v>
      </c>
      <c r="Z137" s="63">
        <f t="shared" si="33"/>
        <v>35.635893308806622</v>
      </c>
      <c r="AA137" s="24">
        <f t="shared" si="34"/>
        <v>4.8353E-2</v>
      </c>
      <c r="AB137" s="63">
        <v>0</v>
      </c>
      <c r="AC137" s="69">
        <v>0</v>
      </c>
      <c r="AD137" s="67">
        <f t="shared" si="41"/>
        <v>469244</v>
      </c>
      <c r="AE137" s="67">
        <f t="shared" si="42"/>
        <v>478023</v>
      </c>
      <c r="AF137" s="65">
        <f t="shared" si="27"/>
        <v>54.957806392274087</v>
      </c>
      <c r="AG137" s="21" t="s">
        <v>2640</v>
      </c>
      <c r="AH137" s="67">
        <v>0</v>
      </c>
      <c r="AI137" s="70">
        <v>0</v>
      </c>
      <c r="AJ137" s="21" t="s">
        <v>2640</v>
      </c>
      <c r="AK137" s="67">
        <f t="shared" si="35"/>
        <v>469244</v>
      </c>
      <c r="AL137" s="70">
        <f t="shared" si="36"/>
        <v>478023</v>
      </c>
      <c r="AM137" s="65">
        <f t="shared" si="28"/>
        <v>54.957806392274087</v>
      </c>
      <c r="AN137" s="25">
        <f t="shared" si="37"/>
        <v>1.8708816735003537E-2</v>
      </c>
      <c r="AO137" s="25">
        <f t="shared" si="29"/>
        <v>1.589793933771233E-2</v>
      </c>
      <c r="AP137" s="24">
        <f t="shared" si="30"/>
        <v>1.8934708210700511E-3</v>
      </c>
      <c r="AQ137" s="25">
        <f t="shared" si="31"/>
        <v>0.10310087735509386</v>
      </c>
      <c r="AR137" s="2">
        <f t="shared" si="38"/>
        <v>1</v>
      </c>
      <c r="AS137" s="2">
        <f t="shared" si="39"/>
        <v>0</v>
      </c>
      <c r="AT137" s="2">
        <f t="shared" si="40"/>
        <v>0</v>
      </c>
    </row>
    <row r="138" spans="2:46" x14ac:dyDescent="0.2">
      <c r="B138" s="2">
        <v>1</v>
      </c>
      <c r="C138" s="2" t="s">
        <v>261</v>
      </c>
      <c r="D138" s="3" t="s">
        <v>268</v>
      </c>
      <c r="E138" s="2" t="s">
        <v>269</v>
      </c>
      <c r="F138" s="2" t="s">
        <v>6</v>
      </c>
      <c r="G138" s="2" t="s">
        <v>7</v>
      </c>
      <c r="H138" s="2">
        <v>21</v>
      </c>
      <c r="I138" s="30">
        <v>13186</v>
      </c>
      <c r="J138" s="30">
        <v>13085</v>
      </c>
      <c r="K138" s="63">
        <v>708.93060800000001</v>
      </c>
      <c r="L138" s="2">
        <v>0.461644</v>
      </c>
      <c r="M138" s="67">
        <v>14693.65726681128</v>
      </c>
      <c r="N138" s="67">
        <v>9849574.1999999918</v>
      </c>
      <c r="O138" s="67">
        <v>289586</v>
      </c>
      <c r="P138" s="70">
        <v>279070</v>
      </c>
      <c r="Q138" s="63">
        <v>0</v>
      </c>
      <c r="R138" s="24">
        <f t="shared" si="22"/>
        <v>-3.6313910202841249E-2</v>
      </c>
      <c r="S138" s="24">
        <f t="shared" si="23"/>
        <v>-1.0676603664755385E-3</v>
      </c>
      <c r="T138" s="65">
        <f t="shared" si="24"/>
        <v>21.327474207107375</v>
      </c>
      <c r="U138" s="67">
        <v>87623.999999999985</v>
      </c>
      <c r="V138" s="70">
        <v>104343</v>
      </c>
      <c r="W138" s="24">
        <f t="shared" si="25"/>
        <v>0.19080388934538495</v>
      </c>
      <c r="X138" s="24">
        <f t="shared" si="26"/>
        <v>1.6974337834827448E-3</v>
      </c>
      <c r="Y138" s="63">
        <f t="shared" si="32"/>
        <v>6.6452297891703314</v>
      </c>
      <c r="Z138" s="63">
        <f t="shared" si="33"/>
        <v>7.9742453190676343</v>
      </c>
      <c r="AA138" s="24">
        <f t="shared" si="34"/>
        <v>0.19999500000000001</v>
      </c>
      <c r="AB138" s="63">
        <v>0</v>
      </c>
      <c r="AC138" s="69">
        <v>0</v>
      </c>
      <c r="AD138" s="67">
        <f t="shared" si="41"/>
        <v>377210</v>
      </c>
      <c r="AE138" s="67">
        <f t="shared" si="42"/>
        <v>383413</v>
      </c>
      <c r="AF138" s="65">
        <f t="shared" si="27"/>
        <v>29.30171952617501</v>
      </c>
      <c r="AG138" s="21" t="s">
        <v>2640</v>
      </c>
      <c r="AH138" s="67">
        <v>0</v>
      </c>
      <c r="AI138" s="70">
        <v>0</v>
      </c>
      <c r="AJ138" s="21" t="s">
        <v>2640</v>
      </c>
      <c r="AK138" s="67">
        <f t="shared" si="35"/>
        <v>377210</v>
      </c>
      <c r="AL138" s="70">
        <f t="shared" si="36"/>
        <v>383413</v>
      </c>
      <c r="AM138" s="65">
        <f t="shared" si="28"/>
        <v>29.30171952617501</v>
      </c>
      <c r="AN138" s="25">
        <f t="shared" si="37"/>
        <v>1.6444420879616128E-2</v>
      </c>
      <c r="AO138" s="25">
        <f t="shared" si="29"/>
        <v>2.4290113390800006E-2</v>
      </c>
      <c r="AP138" s="24">
        <f t="shared" si="30"/>
        <v>6.2977341700720473E-4</v>
      </c>
      <c r="AQ138" s="25">
        <f t="shared" si="31"/>
        <v>3.892686041189479E-2</v>
      </c>
      <c r="AR138" s="2">
        <f t="shared" si="38"/>
        <v>1</v>
      </c>
      <c r="AS138" s="2">
        <f t="shared" si="39"/>
        <v>0</v>
      </c>
      <c r="AT138" s="2">
        <f t="shared" si="40"/>
        <v>0</v>
      </c>
    </row>
    <row r="139" spans="2:46" x14ac:dyDescent="0.2">
      <c r="B139" s="2">
        <v>1</v>
      </c>
      <c r="C139" s="2" t="s">
        <v>261</v>
      </c>
      <c r="D139" s="3" t="s">
        <v>270</v>
      </c>
      <c r="E139" s="2" t="s">
        <v>271</v>
      </c>
      <c r="F139" s="2" t="s">
        <v>6</v>
      </c>
      <c r="G139" s="2" t="s">
        <v>7</v>
      </c>
      <c r="H139" s="2">
        <v>21</v>
      </c>
      <c r="I139" s="30">
        <v>23135</v>
      </c>
      <c r="J139" s="30">
        <v>23278</v>
      </c>
      <c r="K139" s="63">
        <v>564.18438000000003</v>
      </c>
      <c r="L139" s="2">
        <v>0.43965399999999999</v>
      </c>
      <c r="M139" s="67">
        <v>16320.683168316831</v>
      </c>
      <c r="N139" s="67">
        <v>9616482.1199999992</v>
      </c>
      <c r="O139" s="67">
        <v>623455</v>
      </c>
      <c r="P139" s="70">
        <v>600816</v>
      </c>
      <c r="Q139" s="63">
        <v>0</v>
      </c>
      <c r="R139" s="24">
        <f t="shared" si="22"/>
        <v>-3.6312163668588804E-2</v>
      </c>
      <c r="S139" s="24">
        <f t="shared" si="23"/>
        <v>-2.3541872919324892E-3</v>
      </c>
      <c r="T139" s="65">
        <f t="shared" si="24"/>
        <v>25.810464816564998</v>
      </c>
      <c r="U139" s="67">
        <v>457921.00000000006</v>
      </c>
      <c r="V139" s="70">
        <v>495109</v>
      </c>
      <c r="W139" s="24">
        <f t="shared" si="25"/>
        <v>8.1210514477387807E-2</v>
      </c>
      <c r="X139" s="24">
        <f t="shared" si="26"/>
        <v>3.8671106061391966E-3</v>
      </c>
      <c r="Y139" s="63">
        <f t="shared" si="32"/>
        <v>19.79342986816512</v>
      </c>
      <c r="Z139" s="63">
        <f t="shared" si="33"/>
        <v>21.269395996219608</v>
      </c>
      <c r="AA139" s="24">
        <f t="shared" si="34"/>
        <v>7.4567999999999995E-2</v>
      </c>
      <c r="AB139" s="63">
        <v>0</v>
      </c>
      <c r="AC139" s="69">
        <v>0</v>
      </c>
      <c r="AD139" s="67">
        <f t="shared" si="41"/>
        <v>1081376</v>
      </c>
      <c r="AE139" s="67">
        <f t="shared" si="42"/>
        <v>1095925</v>
      </c>
      <c r="AF139" s="65">
        <f t="shared" si="27"/>
        <v>47.079860812784602</v>
      </c>
      <c r="AG139" s="21" t="s">
        <v>2640</v>
      </c>
      <c r="AH139" s="67">
        <v>0</v>
      </c>
      <c r="AI139" s="70">
        <v>0</v>
      </c>
      <c r="AJ139" s="21" t="s">
        <v>2640</v>
      </c>
      <c r="AK139" s="67">
        <f t="shared" si="35"/>
        <v>1081376</v>
      </c>
      <c r="AL139" s="70">
        <f t="shared" si="36"/>
        <v>1095925</v>
      </c>
      <c r="AM139" s="65">
        <f t="shared" si="28"/>
        <v>47.079860812784602</v>
      </c>
      <c r="AN139" s="25">
        <f t="shared" si="37"/>
        <v>1.345415470659604E-2</v>
      </c>
      <c r="AO139" s="25">
        <f t="shared" si="29"/>
        <v>7.2283645131496765E-3</v>
      </c>
      <c r="AP139" s="24">
        <f t="shared" si="30"/>
        <v>1.5129233142067134E-3</v>
      </c>
      <c r="AQ139" s="25">
        <f t="shared" si="31"/>
        <v>0.11396319218654151</v>
      </c>
      <c r="AR139" s="2">
        <f t="shared" si="38"/>
        <v>1</v>
      </c>
      <c r="AS139" s="2">
        <f t="shared" si="39"/>
        <v>0</v>
      </c>
      <c r="AT139" s="2">
        <f t="shared" si="40"/>
        <v>0</v>
      </c>
    </row>
    <row r="140" spans="2:46" x14ac:dyDescent="0.2">
      <c r="B140" s="2">
        <v>1</v>
      </c>
      <c r="C140" s="2" t="s">
        <v>261</v>
      </c>
      <c r="D140" s="3" t="s">
        <v>272</v>
      </c>
      <c r="E140" s="2" t="s">
        <v>273</v>
      </c>
      <c r="F140" s="2" t="s">
        <v>6</v>
      </c>
      <c r="G140" s="2" t="s">
        <v>7</v>
      </c>
      <c r="H140" s="2">
        <v>17</v>
      </c>
      <c r="I140" s="30">
        <v>17790</v>
      </c>
      <c r="J140" s="30">
        <v>17728</v>
      </c>
      <c r="K140" s="63">
        <v>230.31904299999999</v>
      </c>
      <c r="L140" s="2">
        <v>0.53026200000000001</v>
      </c>
      <c r="M140" s="67">
        <v>14579.09909365559</v>
      </c>
      <c r="N140" s="67">
        <v>8182419.4100000029</v>
      </c>
      <c r="O140" s="67">
        <v>126645</v>
      </c>
      <c r="P140" s="70">
        <v>122046</v>
      </c>
      <c r="Q140" s="63">
        <v>0</v>
      </c>
      <c r="R140" s="24">
        <f t="shared" si="22"/>
        <v>-3.6314106360298526E-2</v>
      </c>
      <c r="S140" s="24">
        <f t="shared" si="23"/>
        <v>-5.6205869799089148E-4</v>
      </c>
      <c r="T140" s="65">
        <f t="shared" si="24"/>
        <v>6.884363718411552</v>
      </c>
      <c r="U140" s="67">
        <v>587963</v>
      </c>
      <c r="V140" s="70">
        <v>633253</v>
      </c>
      <c r="W140" s="24">
        <f t="shared" si="25"/>
        <v>7.7028656565123921E-2</v>
      </c>
      <c r="X140" s="24">
        <f t="shared" si="26"/>
        <v>5.5350377108083224E-3</v>
      </c>
      <c r="Y140" s="63">
        <f t="shared" si="32"/>
        <v>33.05019673974143</v>
      </c>
      <c r="Z140" s="63">
        <f t="shared" si="33"/>
        <v>35.720498646209386</v>
      </c>
      <c r="AA140" s="24">
        <f t="shared" si="34"/>
        <v>8.0795000000000006E-2</v>
      </c>
      <c r="AB140" s="63">
        <v>0</v>
      </c>
      <c r="AC140" s="69">
        <v>0</v>
      </c>
      <c r="AD140" s="67">
        <f t="shared" si="41"/>
        <v>714608</v>
      </c>
      <c r="AE140" s="67">
        <f t="shared" si="42"/>
        <v>755299</v>
      </c>
      <c r="AF140" s="65">
        <f t="shared" si="27"/>
        <v>42.604862364620942</v>
      </c>
      <c r="AG140" s="21" t="s">
        <v>2640</v>
      </c>
      <c r="AH140" s="67">
        <v>0</v>
      </c>
      <c r="AI140" s="70">
        <v>0</v>
      </c>
      <c r="AJ140" s="21" t="s">
        <v>2640</v>
      </c>
      <c r="AK140" s="67">
        <f t="shared" si="35"/>
        <v>714608</v>
      </c>
      <c r="AL140" s="70">
        <f t="shared" si="36"/>
        <v>755299</v>
      </c>
      <c r="AM140" s="65">
        <f t="shared" si="28"/>
        <v>42.604862364620942</v>
      </c>
      <c r="AN140" s="25">
        <f t="shared" si="37"/>
        <v>5.694170790139489E-2</v>
      </c>
      <c r="AO140" s="25">
        <f t="shared" si="29"/>
        <v>6.063814212352292E-2</v>
      </c>
      <c r="AP140" s="24">
        <f t="shared" si="30"/>
        <v>4.9729790128174309E-3</v>
      </c>
      <c r="AQ140" s="25">
        <f t="shared" si="31"/>
        <v>9.2307539146297524E-2</v>
      </c>
      <c r="AR140" s="2">
        <f t="shared" si="38"/>
        <v>1</v>
      </c>
      <c r="AS140" s="2">
        <f t="shared" si="39"/>
        <v>0</v>
      </c>
      <c r="AT140" s="2">
        <f t="shared" si="40"/>
        <v>0</v>
      </c>
    </row>
    <row r="141" spans="2:46" x14ac:dyDescent="0.2">
      <c r="B141" s="2">
        <v>1</v>
      </c>
      <c r="C141" s="2" t="s">
        <v>261</v>
      </c>
      <c r="D141" s="3" t="s">
        <v>274</v>
      </c>
      <c r="E141" s="2" t="s">
        <v>275</v>
      </c>
      <c r="F141" s="2" t="s">
        <v>6</v>
      </c>
      <c r="G141" s="2" t="s">
        <v>7</v>
      </c>
      <c r="H141" s="2">
        <v>23</v>
      </c>
      <c r="I141" s="30">
        <v>20456</v>
      </c>
      <c r="J141" s="30">
        <v>20673</v>
      </c>
      <c r="K141" s="63">
        <v>232.53398200000001</v>
      </c>
      <c r="L141" s="2">
        <v>0.50585999999999998</v>
      </c>
      <c r="M141" s="67">
        <v>15142.157897519963</v>
      </c>
      <c r="N141" s="67">
        <v>7301055.160000002</v>
      </c>
      <c r="O141" s="67">
        <v>306602</v>
      </c>
      <c r="P141" s="70">
        <v>295469</v>
      </c>
      <c r="Q141" s="63">
        <v>0</v>
      </c>
      <c r="R141" s="24">
        <f t="shared" si="22"/>
        <v>-3.6310917737001014E-2</v>
      </c>
      <c r="S141" s="24">
        <f t="shared" si="23"/>
        <v>-1.5248480878481676E-3</v>
      </c>
      <c r="T141" s="65">
        <f t="shared" si="24"/>
        <v>14.29250713491027</v>
      </c>
      <c r="U141" s="67">
        <v>830232</v>
      </c>
      <c r="V141" s="70">
        <v>839039</v>
      </c>
      <c r="W141" s="24">
        <f t="shared" si="25"/>
        <v>1.0607878279806027E-2</v>
      </c>
      <c r="X141" s="24">
        <f t="shared" si="26"/>
        <v>1.2062639997915039E-3</v>
      </c>
      <c r="Y141" s="63">
        <f t="shared" si="32"/>
        <v>40.586233867813846</v>
      </c>
      <c r="Z141" s="63">
        <f t="shared" si="33"/>
        <v>40.586223576645864</v>
      </c>
      <c r="AA141" s="24">
        <f t="shared" si="34"/>
        <v>0</v>
      </c>
      <c r="AB141" s="63">
        <v>0</v>
      </c>
      <c r="AC141" s="69">
        <v>0</v>
      </c>
      <c r="AD141" s="67">
        <f t="shared" si="41"/>
        <v>1136834</v>
      </c>
      <c r="AE141" s="67">
        <f t="shared" si="42"/>
        <v>1134508</v>
      </c>
      <c r="AF141" s="65">
        <f t="shared" si="27"/>
        <v>54.878730711556138</v>
      </c>
      <c r="AG141" s="21" t="s">
        <v>2640</v>
      </c>
      <c r="AH141" s="67">
        <v>0</v>
      </c>
      <c r="AI141" s="70">
        <v>0</v>
      </c>
      <c r="AJ141" s="21" t="s">
        <v>2640</v>
      </c>
      <c r="AK141" s="67">
        <f t="shared" si="35"/>
        <v>1136834</v>
      </c>
      <c r="AL141" s="70">
        <f t="shared" si="36"/>
        <v>1134508</v>
      </c>
      <c r="AM141" s="65">
        <f t="shared" si="28"/>
        <v>54.878730711556138</v>
      </c>
      <c r="AN141" s="25">
        <f t="shared" si="37"/>
        <v>-2.0460331059767743E-3</v>
      </c>
      <c r="AO141" s="25">
        <f t="shared" si="29"/>
        <v>-1.2521339583798197E-2</v>
      </c>
      <c r="AP141" s="24">
        <f t="shared" si="30"/>
        <v>-3.1858408805666375E-4</v>
      </c>
      <c r="AQ141" s="25">
        <f t="shared" si="31"/>
        <v>0.15538959439939359</v>
      </c>
      <c r="AR141" s="2">
        <f t="shared" si="38"/>
        <v>0</v>
      </c>
      <c r="AS141" s="2">
        <f t="shared" si="39"/>
        <v>1</v>
      </c>
      <c r="AT141" s="2">
        <f t="shared" si="40"/>
        <v>0</v>
      </c>
    </row>
    <row r="142" spans="2:46" x14ac:dyDescent="0.2">
      <c r="B142" s="2">
        <v>1</v>
      </c>
      <c r="C142" s="2" t="s">
        <v>261</v>
      </c>
      <c r="D142" s="3" t="s">
        <v>276</v>
      </c>
      <c r="E142" s="2" t="s">
        <v>277</v>
      </c>
      <c r="F142" s="2" t="s">
        <v>6</v>
      </c>
      <c r="G142" s="2" t="s">
        <v>7</v>
      </c>
      <c r="H142" s="2">
        <v>29</v>
      </c>
      <c r="I142" s="30">
        <v>31135</v>
      </c>
      <c r="J142" s="30">
        <v>30978</v>
      </c>
      <c r="K142" s="63">
        <v>347.15075200000001</v>
      </c>
      <c r="L142" s="2">
        <v>0.352856</v>
      </c>
      <c r="M142" s="67">
        <v>15162.17486629122</v>
      </c>
      <c r="N142" s="67">
        <v>8733824.4499999937</v>
      </c>
      <c r="O142" s="67">
        <v>1199859</v>
      </c>
      <c r="P142" s="70">
        <v>1156289</v>
      </c>
      <c r="Q142" s="63">
        <v>0</v>
      </c>
      <c r="R142" s="24">
        <f t="shared" ref="R142:R205" si="43">IFERROR(P142/O142-1,0)</f>
        <v>-3.631260006384085E-2</v>
      </c>
      <c r="S142" s="24">
        <f t="shared" ref="S142:S205" si="44">IFERROR((P142-O142)/N142,0)</f>
        <v>-4.9886507622671572E-3</v>
      </c>
      <c r="T142" s="65">
        <f t="shared" ref="T142:T205" si="45">P142/J142</f>
        <v>37.326134676221834</v>
      </c>
      <c r="U142" s="67">
        <v>608980.99999999988</v>
      </c>
      <c r="V142" s="70">
        <v>623667</v>
      </c>
      <c r="W142" s="24">
        <f t="shared" ref="W142:W205" si="46">IFERROR(V142/U142-1,0)</f>
        <v>2.4115694906737817E-2</v>
      </c>
      <c r="X142" s="24">
        <f t="shared" ref="X142:X205" si="47">IFERROR((V142-U142)/N142,0)</f>
        <v>1.6815084942542126E-3</v>
      </c>
      <c r="Y142" s="63">
        <f t="shared" si="32"/>
        <v>19.559370483378832</v>
      </c>
      <c r="Z142" s="63">
        <f t="shared" si="33"/>
        <v>20.132577958551231</v>
      </c>
      <c r="AA142" s="24">
        <f t="shared" si="34"/>
        <v>2.9305999999999999E-2</v>
      </c>
      <c r="AB142" s="63">
        <v>0</v>
      </c>
      <c r="AC142" s="69">
        <v>0</v>
      </c>
      <c r="AD142" s="67">
        <f t="shared" si="41"/>
        <v>1808840</v>
      </c>
      <c r="AE142" s="67">
        <f t="shared" si="42"/>
        <v>1779956</v>
      </c>
      <c r="AF142" s="65">
        <f t="shared" ref="AF142:AF205" si="48">AE142/J142</f>
        <v>57.458712634773065</v>
      </c>
      <c r="AG142" s="21" t="s">
        <v>2640</v>
      </c>
      <c r="AH142" s="67">
        <v>0</v>
      </c>
      <c r="AI142" s="70">
        <v>0</v>
      </c>
      <c r="AJ142" s="21" t="s">
        <v>2640</v>
      </c>
      <c r="AK142" s="67">
        <f t="shared" si="35"/>
        <v>1808840</v>
      </c>
      <c r="AL142" s="70">
        <f t="shared" si="36"/>
        <v>1779956</v>
      </c>
      <c r="AM142" s="65">
        <f t="shared" ref="AM142:AM205" si="49">IFERROR(AL142/J142,0)</f>
        <v>57.458712634773065</v>
      </c>
      <c r="AN142" s="25">
        <f t="shared" si="37"/>
        <v>-1.5968244841998186E-2</v>
      </c>
      <c r="AO142" s="25">
        <f t="shared" ref="AO142:AO205" si="50">IFERROR(AM142/(AK142/I142)-1,0)</f>
        <v>-1.0981060854658553E-2</v>
      </c>
      <c r="AP142" s="24">
        <f t="shared" ref="AP142:AP205" si="51">IFERROR((AL142-AK142)/N142,0)</f>
        <v>-3.3071422680129576E-3</v>
      </c>
      <c r="AQ142" s="25">
        <f t="shared" ref="AQ142:AQ205" si="52">IFERROR(AL142/N142,0)</f>
        <v>0.20380029507004818</v>
      </c>
      <c r="AR142" s="2">
        <f t="shared" si="38"/>
        <v>0</v>
      </c>
      <c r="AS142" s="2">
        <f t="shared" si="39"/>
        <v>1</v>
      </c>
      <c r="AT142" s="2">
        <f t="shared" si="40"/>
        <v>0</v>
      </c>
    </row>
    <row r="143" spans="2:46" x14ac:dyDescent="0.2">
      <c r="B143" s="2">
        <v>1</v>
      </c>
      <c r="C143" s="2" t="s">
        <v>261</v>
      </c>
      <c r="D143" s="3" t="s">
        <v>278</v>
      </c>
      <c r="E143" s="2" t="s">
        <v>279</v>
      </c>
      <c r="F143" s="2" t="s">
        <v>14</v>
      </c>
      <c r="G143" s="2" t="s">
        <v>7</v>
      </c>
      <c r="H143" s="2">
        <v>8</v>
      </c>
      <c r="I143" s="30">
        <v>60248</v>
      </c>
      <c r="J143" s="30">
        <v>60419</v>
      </c>
      <c r="K143" s="63">
        <v>635.81653100000005</v>
      </c>
      <c r="L143" s="2">
        <v>0.47891600000000001</v>
      </c>
      <c r="M143" s="67">
        <v>17183.424129899064</v>
      </c>
      <c r="N143" s="67">
        <v>33114702.150000021</v>
      </c>
      <c r="O143" s="67">
        <v>5138228</v>
      </c>
      <c r="P143" s="70">
        <v>4952875</v>
      </c>
      <c r="Q143" s="63">
        <v>0</v>
      </c>
      <c r="R143" s="24">
        <f t="shared" si="43"/>
        <v>-3.6073331117264518E-2</v>
      </c>
      <c r="S143" s="24">
        <f t="shared" si="44"/>
        <v>-5.597302345055212E-3</v>
      </c>
      <c r="T143" s="65">
        <f t="shared" si="45"/>
        <v>81.975454741058272</v>
      </c>
      <c r="U143" s="67">
        <v>877059.99999999988</v>
      </c>
      <c r="V143" s="70">
        <v>1055459</v>
      </c>
      <c r="W143" s="24">
        <f t="shared" si="46"/>
        <v>0.20340569630355976</v>
      </c>
      <c r="X143" s="24">
        <f t="shared" si="47"/>
        <v>5.3873049859214876E-3</v>
      </c>
      <c r="Y143" s="63">
        <f t="shared" ref="Y143:Y206" si="53">U143/I143</f>
        <v>14.557495684504048</v>
      </c>
      <c r="Z143" s="63">
        <f t="shared" ref="Z143:Z206" si="54">V143/J143</f>
        <v>17.468991542395603</v>
      </c>
      <c r="AA143" s="24">
        <f t="shared" ref="AA143:AA206" si="55">ROUND(IFERROR(Z143/Y143-1,0),6)</f>
        <v>0.2</v>
      </c>
      <c r="AB143" s="63">
        <v>0</v>
      </c>
      <c r="AC143" s="69">
        <v>0</v>
      </c>
      <c r="AD143" s="67">
        <f t="shared" si="41"/>
        <v>6015288</v>
      </c>
      <c r="AE143" s="67">
        <f t="shared" si="42"/>
        <v>6008334</v>
      </c>
      <c r="AF143" s="65">
        <f t="shared" si="48"/>
        <v>99.444446283453885</v>
      </c>
      <c r="AG143" s="21" t="s">
        <v>2640</v>
      </c>
      <c r="AH143" s="67">
        <v>0</v>
      </c>
      <c r="AI143" s="70">
        <v>0</v>
      </c>
      <c r="AJ143" s="21" t="s">
        <v>2640</v>
      </c>
      <c r="AK143" s="67">
        <f t="shared" ref="AK143:AK206" si="56">AD143+AH143</f>
        <v>6015288</v>
      </c>
      <c r="AL143" s="70">
        <f t="shared" ref="AL143:AL206" si="57">AE143+AI143</f>
        <v>6008334</v>
      </c>
      <c r="AM143" s="65">
        <f t="shared" si="49"/>
        <v>99.444446283453885</v>
      </c>
      <c r="AN143" s="25">
        <f t="shared" ref="AN143:AN206" si="58">IFERROR((AL143-AK143)/AK143,0)</f>
        <v>-1.156054373456433E-3</v>
      </c>
      <c r="AO143" s="25">
        <f t="shared" si="50"/>
        <v>-3.9830179892418327E-3</v>
      </c>
      <c r="AP143" s="24">
        <f t="shared" si="51"/>
        <v>-2.0999735913372833E-4</v>
      </c>
      <c r="AQ143" s="25">
        <f t="shared" si="52"/>
        <v>0.18144007374078092</v>
      </c>
      <c r="AR143" s="2">
        <f t="shared" ref="AR143:AR206" si="59">IF(AL143&gt;AK143,1,0)</f>
        <v>0</v>
      </c>
      <c r="AS143" s="2">
        <f t="shared" ref="AS143:AS206" si="60">IF(AK143&gt;AL143,1,0)</f>
        <v>1</v>
      </c>
      <c r="AT143" s="2">
        <f t="shared" ref="AT143:AT206" si="61">IF(AL143=AK143,1,0)</f>
        <v>0</v>
      </c>
    </row>
    <row r="144" spans="2:46" x14ac:dyDescent="0.2">
      <c r="B144" s="2">
        <v>1</v>
      </c>
      <c r="C144" s="2" t="s">
        <v>261</v>
      </c>
      <c r="D144" s="3" t="s">
        <v>280</v>
      </c>
      <c r="E144" s="2" t="s">
        <v>281</v>
      </c>
      <c r="F144" s="2" t="s">
        <v>6</v>
      </c>
      <c r="G144" s="2" t="s">
        <v>7</v>
      </c>
      <c r="H144" s="2">
        <v>11</v>
      </c>
      <c r="I144" s="30">
        <v>6274</v>
      </c>
      <c r="J144" s="30">
        <v>6232</v>
      </c>
      <c r="K144" s="63">
        <v>381.74085400000001</v>
      </c>
      <c r="L144" s="2">
        <v>0.573546</v>
      </c>
      <c r="M144" s="67">
        <v>13538.885104790419</v>
      </c>
      <c r="N144" s="67">
        <v>2960681.7399999998</v>
      </c>
      <c r="O144" s="67">
        <v>131734</v>
      </c>
      <c r="P144" s="70">
        <v>127003</v>
      </c>
      <c r="Q144" s="63">
        <v>0</v>
      </c>
      <c r="R144" s="24">
        <f t="shared" si="43"/>
        <v>-3.5913279791094155E-2</v>
      </c>
      <c r="S144" s="24">
        <f t="shared" si="44"/>
        <v>-1.5979427765174113E-3</v>
      </c>
      <c r="T144" s="65">
        <f t="shared" si="45"/>
        <v>20.379172015404365</v>
      </c>
      <c r="U144" s="67">
        <v>196900</v>
      </c>
      <c r="V144" s="70">
        <v>206980</v>
      </c>
      <c r="W144" s="24">
        <f t="shared" si="46"/>
        <v>5.1193499238191942E-2</v>
      </c>
      <c r="X144" s="24">
        <f t="shared" si="47"/>
        <v>3.4046212613180102E-3</v>
      </c>
      <c r="Y144" s="63">
        <f t="shared" si="53"/>
        <v>31.383487408351929</v>
      </c>
      <c r="Z144" s="63">
        <f t="shared" si="54"/>
        <v>33.212451861360719</v>
      </c>
      <c r="AA144" s="24">
        <f t="shared" si="55"/>
        <v>5.8278000000000003E-2</v>
      </c>
      <c r="AB144" s="63">
        <v>0</v>
      </c>
      <c r="AC144" s="69">
        <v>0</v>
      </c>
      <c r="AD144" s="67">
        <f t="shared" si="41"/>
        <v>328634</v>
      </c>
      <c r="AE144" s="67">
        <f t="shared" si="42"/>
        <v>333983</v>
      </c>
      <c r="AF144" s="65">
        <f t="shared" si="48"/>
        <v>53.591623876765084</v>
      </c>
      <c r="AG144" s="21" t="s">
        <v>2640</v>
      </c>
      <c r="AH144" s="67">
        <v>0</v>
      </c>
      <c r="AI144" s="70">
        <v>0</v>
      </c>
      <c r="AJ144" s="21" t="s">
        <v>2640</v>
      </c>
      <c r="AK144" s="67">
        <f t="shared" si="56"/>
        <v>328634</v>
      </c>
      <c r="AL144" s="70">
        <f t="shared" si="57"/>
        <v>333983</v>
      </c>
      <c r="AM144" s="65">
        <f t="shared" si="49"/>
        <v>53.591623876765084</v>
      </c>
      <c r="AN144" s="25">
        <f t="shared" si="58"/>
        <v>1.6276465612200808E-2</v>
      </c>
      <c r="AO144" s="25">
        <f t="shared" si="50"/>
        <v>2.3125568878521685E-2</v>
      </c>
      <c r="AP144" s="24">
        <f t="shared" si="51"/>
        <v>1.8066784848005989E-3</v>
      </c>
      <c r="AQ144" s="25">
        <f t="shared" si="52"/>
        <v>0.11280611336495763</v>
      </c>
      <c r="AR144" s="2">
        <f t="shared" si="59"/>
        <v>1</v>
      </c>
      <c r="AS144" s="2">
        <f t="shared" si="60"/>
        <v>0</v>
      </c>
      <c r="AT144" s="2">
        <f t="shared" si="61"/>
        <v>0</v>
      </c>
    </row>
    <row r="145" spans="2:46" x14ac:dyDescent="0.2">
      <c r="B145" s="2">
        <v>1</v>
      </c>
      <c r="C145" s="2" t="s">
        <v>261</v>
      </c>
      <c r="D145" s="3" t="s">
        <v>282</v>
      </c>
      <c r="E145" s="2" t="s">
        <v>283</v>
      </c>
      <c r="F145" s="2" t="s">
        <v>6</v>
      </c>
      <c r="G145" s="2" t="s">
        <v>7</v>
      </c>
      <c r="H145" s="2">
        <v>15</v>
      </c>
      <c r="I145" s="30">
        <v>32492</v>
      </c>
      <c r="J145" s="30">
        <v>32776</v>
      </c>
      <c r="K145" s="63">
        <v>382.93855300000001</v>
      </c>
      <c r="L145" s="2">
        <v>0.35321799999999998</v>
      </c>
      <c r="M145" s="67">
        <v>16249.531653938973</v>
      </c>
      <c r="N145" s="67">
        <v>11563440.029999999</v>
      </c>
      <c r="O145" s="67">
        <v>1847458</v>
      </c>
      <c r="P145" s="70">
        <v>1780372</v>
      </c>
      <c r="Q145" s="63">
        <v>0</v>
      </c>
      <c r="R145" s="24">
        <f t="shared" si="43"/>
        <v>-3.6312598175438859E-2</v>
      </c>
      <c r="S145" s="24">
        <f t="shared" si="44"/>
        <v>-5.8015607661693388E-3</v>
      </c>
      <c r="T145" s="65">
        <f t="shared" si="45"/>
        <v>54.319380034171346</v>
      </c>
      <c r="U145" s="67">
        <v>333295.99999999994</v>
      </c>
      <c r="V145" s="70">
        <v>403451</v>
      </c>
      <c r="W145" s="24">
        <f t="shared" si="46"/>
        <v>0.21048857472036886</v>
      </c>
      <c r="X145" s="24">
        <f t="shared" si="47"/>
        <v>6.0669662157620116E-3</v>
      </c>
      <c r="Y145" s="63">
        <f t="shared" si="53"/>
        <v>10.257786532069431</v>
      </c>
      <c r="Z145" s="63">
        <f t="shared" si="54"/>
        <v>12.309342201610935</v>
      </c>
      <c r="AA145" s="24">
        <f t="shared" si="55"/>
        <v>0.2</v>
      </c>
      <c r="AB145" s="63">
        <v>0</v>
      </c>
      <c r="AC145" s="69">
        <v>0</v>
      </c>
      <c r="AD145" s="67">
        <f t="shared" si="41"/>
        <v>2180754</v>
      </c>
      <c r="AE145" s="67">
        <f t="shared" si="42"/>
        <v>2183823</v>
      </c>
      <c r="AF145" s="65">
        <f t="shared" si="48"/>
        <v>66.628722235782277</v>
      </c>
      <c r="AG145" s="21" t="s">
        <v>2640</v>
      </c>
      <c r="AH145" s="67">
        <v>0</v>
      </c>
      <c r="AI145" s="70">
        <v>0</v>
      </c>
      <c r="AJ145" s="21" t="s">
        <v>2640</v>
      </c>
      <c r="AK145" s="67">
        <f t="shared" si="56"/>
        <v>2180754</v>
      </c>
      <c r="AL145" s="70">
        <f t="shared" si="57"/>
        <v>2183823</v>
      </c>
      <c r="AM145" s="65">
        <f t="shared" si="49"/>
        <v>66.628722235782277</v>
      </c>
      <c r="AN145" s="25">
        <f t="shared" si="58"/>
        <v>1.4073114161432239E-3</v>
      </c>
      <c r="AO145" s="25">
        <f t="shared" si="50"/>
        <v>-7.2697595028884399E-3</v>
      </c>
      <c r="AP145" s="24">
        <f t="shared" si="51"/>
        <v>2.6540544959266764E-4</v>
      </c>
      <c r="AQ145" s="25">
        <f t="shared" si="52"/>
        <v>0.18885582442026988</v>
      </c>
      <c r="AR145" s="2">
        <f t="shared" si="59"/>
        <v>1</v>
      </c>
      <c r="AS145" s="2">
        <f t="shared" si="60"/>
        <v>0</v>
      </c>
      <c r="AT145" s="2">
        <f t="shared" si="61"/>
        <v>0</v>
      </c>
    </row>
    <row r="146" spans="2:46" x14ac:dyDescent="0.2">
      <c r="B146" s="2">
        <v>1</v>
      </c>
      <c r="C146" s="2" t="s">
        <v>261</v>
      </c>
      <c r="D146" s="3" t="s">
        <v>284</v>
      </c>
      <c r="E146" s="2" t="s">
        <v>285</v>
      </c>
      <c r="F146" s="2" t="s">
        <v>6</v>
      </c>
      <c r="G146" s="2" t="s">
        <v>38</v>
      </c>
      <c r="H146" s="2">
        <v>8</v>
      </c>
      <c r="I146" s="30">
        <v>6342</v>
      </c>
      <c r="J146" s="30">
        <v>6324</v>
      </c>
      <c r="K146" s="63">
        <v>230.198767</v>
      </c>
      <c r="L146" s="2">
        <v>0.70979800000000004</v>
      </c>
      <c r="M146" s="67">
        <v>16004.471458046768</v>
      </c>
      <c r="N146" s="67">
        <v>4112731.8999999994</v>
      </c>
      <c r="O146" s="67">
        <v>79461</v>
      </c>
      <c r="P146" s="70">
        <v>76576</v>
      </c>
      <c r="Q146" s="63">
        <v>0</v>
      </c>
      <c r="R146" s="24">
        <f t="shared" si="43"/>
        <v>-3.6307119215715833E-2</v>
      </c>
      <c r="S146" s="24">
        <f t="shared" si="44"/>
        <v>-7.0148020103133891E-4</v>
      </c>
      <c r="T146" s="65">
        <f t="shared" si="45"/>
        <v>12.108791903858318</v>
      </c>
      <c r="U146" s="67">
        <v>324950</v>
      </c>
      <c r="V146" s="70">
        <v>324028</v>
      </c>
      <c r="W146" s="24">
        <f t="shared" si="46"/>
        <v>-2.8373595937836171E-3</v>
      </c>
      <c r="X146" s="24">
        <f t="shared" si="47"/>
        <v>-2.2418188746998075E-4</v>
      </c>
      <c r="Y146" s="63">
        <f t="shared" si="53"/>
        <v>51.237779880163984</v>
      </c>
      <c r="Z146" s="63">
        <f t="shared" si="54"/>
        <v>51.237824161922831</v>
      </c>
      <c r="AA146" s="24">
        <f t="shared" si="55"/>
        <v>9.9999999999999995E-7</v>
      </c>
      <c r="AB146" s="63">
        <v>0</v>
      </c>
      <c r="AC146" s="69">
        <v>0</v>
      </c>
      <c r="AD146" s="67">
        <f t="shared" si="41"/>
        <v>404411</v>
      </c>
      <c r="AE146" s="67">
        <f t="shared" si="42"/>
        <v>400604</v>
      </c>
      <c r="AF146" s="65">
        <f t="shared" si="48"/>
        <v>63.346616065781149</v>
      </c>
      <c r="AG146" s="21" t="s">
        <v>2640</v>
      </c>
      <c r="AH146" s="67">
        <v>-26905</v>
      </c>
      <c r="AI146" s="70">
        <v>-26905</v>
      </c>
      <c r="AJ146" s="21" t="s">
        <v>2640</v>
      </c>
      <c r="AK146" s="67">
        <f t="shared" si="56"/>
        <v>377506</v>
      </c>
      <c r="AL146" s="70">
        <f t="shared" si="57"/>
        <v>373699</v>
      </c>
      <c r="AM146" s="65">
        <f t="shared" si="49"/>
        <v>59.092188488298547</v>
      </c>
      <c r="AN146" s="25">
        <f t="shared" si="58"/>
        <v>-1.0084607926761429E-2</v>
      </c>
      <c r="AO146" s="25">
        <f t="shared" si="50"/>
        <v>-7.2670119341431416E-3</v>
      </c>
      <c r="AP146" s="24">
        <f t="shared" si="51"/>
        <v>-9.2566208850131961E-4</v>
      </c>
      <c r="AQ146" s="25">
        <f t="shared" si="52"/>
        <v>9.0863934019137019E-2</v>
      </c>
      <c r="AR146" s="2">
        <f t="shared" si="59"/>
        <v>0</v>
      </c>
      <c r="AS146" s="2">
        <f t="shared" si="60"/>
        <v>1</v>
      </c>
      <c r="AT146" s="2">
        <f t="shared" si="61"/>
        <v>0</v>
      </c>
    </row>
    <row r="147" spans="2:46" x14ac:dyDescent="0.2">
      <c r="B147" s="2">
        <v>1</v>
      </c>
      <c r="C147" s="2" t="s">
        <v>261</v>
      </c>
      <c r="D147" s="3" t="s">
        <v>286</v>
      </c>
      <c r="E147" s="2" t="s">
        <v>287</v>
      </c>
      <c r="F147" s="2" t="s">
        <v>6</v>
      </c>
      <c r="G147" s="2" t="s">
        <v>7</v>
      </c>
      <c r="H147" s="2">
        <v>12</v>
      </c>
      <c r="I147" s="30">
        <v>13928</v>
      </c>
      <c r="J147" s="30">
        <v>13956</v>
      </c>
      <c r="K147" s="63">
        <v>240.52615399999999</v>
      </c>
      <c r="L147" s="2">
        <v>0.50244699999999998</v>
      </c>
      <c r="M147" s="67">
        <v>16263.887733055933</v>
      </c>
      <c r="N147" s="67">
        <v>5586047.7399999993</v>
      </c>
      <c r="O147" s="67">
        <v>243069</v>
      </c>
      <c r="P147" s="70">
        <v>234243</v>
      </c>
      <c r="Q147" s="63">
        <v>0</v>
      </c>
      <c r="R147" s="24">
        <f t="shared" si="43"/>
        <v>-3.631067721511172E-2</v>
      </c>
      <c r="S147" s="24">
        <f t="shared" si="44"/>
        <v>-1.5800079789507853E-3</v>
      </c>
      <c r="T147" s="65">
        <f t="shared" si="45"/>
        <v>16.784393809114359</v>
      </c>
      <c r="U147" s="67">
        <v>411711</v>
      </c>
      <c r="V147" s="70">
        <v>447991</v>
      </c>
      <c r="W147" s="24">
        <f t="shared" si="46"/>
        <v>8.8120064802737819E-2</v>
      </c>
      <c r="X147" s="24">
        <f t="shared" si="47"/>
        <v>6.4947529431604901E-3</v>
      </c>
      <c r="Y147" s="63">
        <f t="shared" si="53"/>
        <v>29.559951177484205</v>
      </c>
      <c r="Z147" s="63">
        <f t="shared" si="54"/>
        <v>32.10024362281456</v>
      </c>
      <c r="AA147" s="24">
        <f t="shared" si="55"/>
        <v>8.5936999999999999E-2</v>
      </c>
      <c r="AB147" s="63">
        <v>44063</v>
      </c>
      <c r="AC147" s="69">
        <v>44063</v>
      </c>
      <c r="AD147" s="67">
        <f t="shared" si="41"/>
        <v>698843</v>
      </c>
      <c r="AE147" s="67">
        <f t="shared" si="42"/>
        <v>726297</v>
      </c>
      <c r="AF147" s="65">
        <f t="shared" si="48"/>
        <v>52.041917454858122</v>
      </c>
      <c r="AG147" s="21" t="s">
        <v>2640</v>
      </c>
      <c r="AH147" s="67">
        <v>0</v>
      </c>
      <c r="AI147" s="70">
        <v>0</v>
      </c>
      <c r="AJ147" s="21" t="s">
        <v>2640</v>
      </c>
      <c r="AK147" s="67">
        <f t="shared" si="56"/>
        <v>698843</v>
      </c>
      <c r="AL147" s="70">
        <f t="shared" si="57"/>
        <v>726297</v>
      </c>
      <c r="AM147" s="65">
        <f t="shared" si="49"/>
        <v>52.041917454858122</v>
      </c>
      <c r="AN147" s="25">
        <f t="shared" si="58"/>
        <v>3.9284932381092749E-2</v>
      </c>
      <c r="AO147" s="25">
        <f t="shared" si="50"/>
        <v>3.7199809272274065E-2</v>
      </c>
      <c r="AP147" s="24">
        <f t="shared" si="51"/>
        <v>4.9147449642097047E-3</v>
      </c>
      <c r="AQ147" s="25">
        <f t="shared" si="52"/>
        <v>0.13001983402311562</v>
      </c>
      <c r="AR147" s="2">
        <f t="shared" si="59"/>
        <v>1</v>
      </c>
      <c r="AS147" s="2">
        <f t="shared" si="60"/>
        <v>0</v>
      </c>
      <c r="AT147" s="2">
        <f t="shared" si="61"/>
        <v>0</v>
      </c>
    </row>
    <row r="148" spans="2:46" x14ac:dyDescent="0.2">
      <c r="B148" s="2">
        <v>1</v>
      </c>
      <c r="C148" s="2" t="s">
        <v>261</v>
      </c>
      <c r="D148" s="3" t="s">
        <v>288</v>
      </c>
      <c r="E148" s="2" t="s">
        <v>289</v>
      </c>
      <c r="F148" s="2" t="s">
        <v>6</v>
      </c>
      <c r="G148" s="2" t="s">
        <v>38</v>
      </c>
      <c r="H148" s="2">
        <v>9</v>
      </c>
      <c r="I148" s="30">
        <v>8808</v>
      </c>
      <c r="J148" s="30">
        <v>8841</v>
      </c>
      <c r="K148" s="63">
        <v>174.507296</v>
      </c>
      <c r="L148" s="2">
        <v>0.40867300000000001</v>
      </c>
      <c r="M148" s="67">
        <v>15817.417794970987</v>
      </c>
      <c r="N148" s="67">
        <v>3099667.62</v>
      </c>
      <c r="O148" s="67">
        <v>75077</v>
      </c>
      <c r="P148" s="70">
        <v>72351</v>
      </c>
      <c r="Q148" s="63">
        <v>0</v>
      </c>
      <c r="R148" s="24">
        <f t="shared" si="43"/>
        <v>-3.6309389027265326E-2</v>
      </c>
      <c r="S148" s="24">
        <f t="shared" si="44"/>
        <v>-8.7944913267829666E-4</v>
      </c>
      <c r="T148" s="65">
        <f t="shared" si="45"/>
        <v>8.1835765184933837</v>
      </c>
      <c r="U148" s="67">
        <v>178404</v>
      </c>
      <c r="V148" s="70">
        <v>214887</v>
      </c>
      <c r="W148" s="24">
        <f t="shared" si="46"/>
        <v>0.2044965359521087</v>
      </c>
      <c r="X148" s="24">
        <f t="shared" si="47"/>
        <v>1.1769971646185729E-2</v>
      </c>
      <c r="Y148" s="63">
        <f t="shared" si="53"/>
        <v>20.254768392370572</v>
      </c>
      <c r="Z148" s="63">
        <f t="shared" si="54"/>
        <v>24.305734645402104</v>
      </c>
      <c r="AA148" s="24">
        <f t="shared" si="55"/>
        <v>0.20000100000000001</v>
      </c>
      <c r="AB148" s="63">
        <v>0</v>
      </c>
      <c r="AC148" s="69">
        <v>0</v>
      </c>
      <c r="AD148" s="67">
        <f t="shared" si="41"/>
        <v>253481</v>
      </c>
      <c r="AE148" s="67">
        <f t="shared" si="42"/>
        <v>287238</v>
      </c>
      <c r="AF148" s="65">
        <f t="shared" si="48"/>
        <v>32.489311163895486</v>
      </c>
      <c r="AG148" s="21" t="s">
        <v>2640</v>
      </c>
      <c r="AH148" s="67">
        <v>-46883</v>
      </c>
      <c r="AI148" s="70">
        <v>-46883</v>
      </c>
      <c r="AJ148" s="21" t="s">
        <v>2640</v>
      </c>
      <c r="AK148" s="67">
        <f t="shared" si="56"/>
        <v>206598</v>
      </c>
      <c r="AL148" s="70">
        <f t="shared" si="57"/>
        <v>240355</v>
      </c>
      <c r="AM148" s="65">
        <f t="shared" si="49"/>
        <v>27.186404252912567</v>
      </c>
      <c r="AN148" s="25">
        <f t="shared" si="58"/>
        <v>0.16339461175810027</v>
      </c>
      <c r="AO148" s="25">
        <f t="shared" si="50"/>
        <v>0.15905211405557607</v>
      </c>
      <c r="AP148" s="24">
        <f t="shared" si="51"/>
        <v>1.0890522513507432E-2</v>
      </c>
      <c r="AQ148" s="25">
        <f t="shared" si="52"/>
        <v>7.7542184990789423E-2</v>
      </c>
      <c r="AR148" s="2">
        <f t="shared" si="59"/>
        <v>1</v>
      </c>
      <c r="AS148" s="2">
        <f t="shared" si="60"/>
        <v>0</v>
      </c>
      <c r="AT148" s="2">
        <f t="shared" si="61"/>
        <v>0</v>
      </c>
    </row>
    <row r="149" spans="2:46" x14ac:dyDescent="0.2">
      <c r="B149" s="2">
        <v>1</v>
      </c>
      <c r="C149" s="2" t="s">
        <v>261</v>
      </c>
      <c r="D149" s="3" t="s">
        <v>290</v>
      </c>
      <c r="E149" s="2" t="s">
        <v>291</v>
      </c>
      <c r="F149" s="2" t="s">
        <v>6</v>
      </c>
      <c r="G149" s="2" t="s">
        <v>38</v>
      </c>
      <c r="H149" s="2">
        <v>13</v>
      </c>
      <c r="I149" s="30">
        <v>6895</v>
      </c>
      <c r="J149" s="30">
        <v>6928</v>
      </c>
      <c r="K149" s="63">
        <v>134.61431899999999</v>
      </c>
      <c r="L149" s="2">
        <v>0.47688799999999998</v>
      </c>
      <c r="M149" s="67">
        <v>14809.539292423293</v>
      </c>
      <c r="N149" s="67">
        <v>1860262.2000000004</v>
      </c>
      <c r="O149" s="67">
        <v>83366</v>
      </c>
      <c r="P149" s="70">
        <v>80339</v>
      </c>
      <c r="Q149" s="63">
        <v>0</v>
      </c>
      <c r="R149" s="24">
        <f t="shared" si="43"/>
        <v>-3.6309766571503976E-2</v>
      </c>
      <c r="S149" s="24">
        <f t="shared" si="44"/>
        <v>-1.627189973542439E-3</v>
      </c>
      <c r="T149" s="65">
        <f t="shared" si="45"/>
        <v>11.596275981524249</v>
      </c>
      <c r="U149" s="67">
        <v>199875.99999999997</v>
      </c>
      <c r="V149" s="70">
        <v>239064</v>
      </c>
      <c r="W149" s="24">
        <f t="shared" si="46"/>
        <v>0.19606155816606319</v>
      </c>
      <c r="X149" s="24">
        <f t="shared" si="47"/>
        <v>2.1065847599333051E-2</v>
      </c>
      <c r="Y149" s="63">
        <f t="shared" si="53"/>
        <v>28.988542422044954</v>
      </c>
      <c r="Z149" s="63">
        <f t="shared" si="54"/>
        <v>34.506928406466514</v>
      </c>
      <c r="AA149" s="24">
        <f t="shared" si="55"/>
        <v>0.19036400000000001</v>
      </c>
      <c r="AB149" s="63">
        <v>0</v>
      </c>
      <c r="AC149" s="69">
        <v>0</v>
      </c>
      <c r="AD149" s="67">
        <f t="shared" si="41"/>
        <v>283242</v>
      </c>
      <c r="AE149" s="67">
        <f t="shared" si="42"/>
        <v>319403</v>
      </c>
      <c r="AF149" s="65">
        <f t="shared" si="48"/>
        <v>46.103204387990765</v>
      </c>
      <c r="AG149" s="21" t="s">
        <v>2640</v>
      </c>
      <c r="AH149" s="67">
        <v>-68137</v>
      </c>
      <c r="AI149" s="70">
        <v>-68137</v>
      </c>
      <c r="AJ149" s="21" t="s">
        <v>2640</v>
      </c>
      <c r="AK149" s="67">
        <f t="shared" si="56"/>
        <v>215105</v>
      </c>
      <c r="AL149" s="70">
        <f t="shared" si="57"/>
        <v>251266</v>
      </c>
      <c r="AM149" s="65">
        <f t="shared" si="49"/>
        <v>36.268187066974598</v>
      </c>
      <c r="AN149" s="25">
        <f t="shared" si="58"/>
        <v>0.16810859812649637</v>
      </c>
      <c r="AO149" s="25">
        <f t="shared" si="50"/>
        <v>0.16254457045066295</v>
      </c>
      <c r="AP149" s="24">
        <f t="shared" si="51"/>
        <v>1.9438657625790598E-2</v>
      </c>
      <c r="AQ149" s="25">
        <f t="shared" si="52"/>
        <v>0.13507020676977682</v>
      </c>
      <c r="AR149" s="2">
        <f t="shared" si="59"/>
        <v>1</v>
      </c>
      <c r="AS149" s="2">
        <f t="shared" si="60"/>
        <v>0</v>
      </c>
      <c r="AT149" s="2">
        <f t="shared" si="61"/>
        <v>0</v>
      </c>
    </row>
    <row r="150" spans="2:46" x14ac:dyDescent="0.2">
      <c r="B150" s="2">
        <v>1</v>
      </c>
      <c r="C150" s="2" t="s">
        <v>261</v>
      </c>
      <c r="D150" s="3" t="s">
        <v>292</v>
      </c>
      <c r="E150" s="2" t="s">
        <v>293</v>
      </c>
      <c r="F150" s="2" t="s">
        <v>6</v>
      </c>
      <c r="G150" s="2" t="s">
        <v>7</v>
      </c>
      <c r="H150" s="2">
        <v>10</v>
      </c>
      <c r="I150" s="30">
        <v>7146</v>
      </c>
      <c r="J150" s="30">
        <v>7181</v>
      </c>
      <c r="K150" s="63">
        <v>466.40495800000002</v>
      </c>
      <c r="L150" s="2">
        <v>0.588588</v>
      </c>
      <c r="M150" s="67">
        <v>14144.32512315271</v>
      </c>
      <c r="N150" s="67">
        <v>4054577.8599999994</v>
      </c>
      <c r="O150" s="67">
        <v>97998</v>
      </c>
      <c r="P150" s="70">
        <v>94439</v>
      </c>
      <c r="Q150" s="63">
        <v>0</v>
      </c>
      <c r="R150" s="24">
        <f t="shared" si="43"/>
        <v>-3.6317067695259109E-2</v>
      </c>
      <c r="S150" s="24">
        <f t="shared" si="44"/>
        <v>-8.7777325356381251E-4</v>
      </c>
      <c r="T150" s="65">
        <f t="shared" si="45"/>
        <v>13.151232418883163</v>
      </c>
      <c r="U150" s="67">
        <v>213701</v>
      </c>
      <c r="V150" s="70">
        <v>227448</v>
      </c>
      <c r="W150" s="24">
        <f t="shared" si="46"/>
        <v>6.4328196873201238E-2</v>
      </c>
      <c r="X150" s="24">
        <f t="shared" si="47"/>
        <v>3.390488597005263E-3</v>
      </c>
      <c r="Y150" s="63">
        <f t="shared" si="53"/>
        <v>29.904981808004479</v>
      </c>
      <c r="Z150" s="63">
        <f t="shared" si="54"/>
        <v>31.673583066425287</v>
      </c>
      <c r="AA150" s="24">
        <f t="shared" si="55"/>
        <v>5.9140999999999999E-2</v>
      </c>
      <c r="AB150" s="63">
        <v>0</v>
      </c>
      <c r="AC150" s="69">
        <v>0</v>
      </c>
      <c r="AD150" s="67">
        <f t="shared" si="41"/>
        <v>311699</v>
      </c>
      <c r="AE150" s="67">
        <f t="shared" si="42"/>
        <v>321887</v>
      </c>
      <c r="AF150" s="65">
        <f t="shared" si="48"/>
        <v>44.824815485308456</v>
      </c>
      <c r="AG150" s="21" t="s">
        <v>2640</v>
      </c>
      <c r="AH150" s="67">
        <v>0</v>
      </c>
      <c r="AI150" s="70">
        <v>0</v>
      </c>
      <c r="AJ150" s="21" t="s">
        <v>2640</v>
      </c>
      <c r="AK150" s="67">
        <f t="shared" si="56"/>
        <v>311699</v>
      </c>
      <c r="AL150" s="70">
        <f t="shared" si="57"/>
        <v>321887</v>
      </c>
      <c r="AM150" s="65">
        <f t="shared" si="49"/>
        <v>44.824815485308456</v>
      </c>
      <c r="AN150" s="25">
        <f t="shared" si="58"/>
        <v>3.2685379163872839E-2</v>
      </c>
      <c r="AO150" s="25">
        <f t="shared" si="50"/>
        <v>2.7652098524583613E-2</v>
      </c>
      <c r="AP150" s="24">
        <f t="shared" si="51"/>
        <v>2.5127153434414506E-3</v>
      </c>
      <c r="AQ150" s="25">
        <f t="shared" si="52"/>
        <v>7.9388535900504334E-2</v>
      </c>
      <c r="AR150" s="2">
        <f t="shared" si="59"/>
        <v>1</v>
      </c>
      <c r="AS150" s="2">
        <f t="shared" si="60"/>
        <v>0</v>
      </c>
      <c r="AT150" s="2">
        <f t="shared" si="61"/>
        <v>0</v>
      </c>
    </row>
    <row r="151" spans="2:46" x14ac:dyDescent="0.2">
      <c r="B151" s="2">
        <v>1</v>
      </c>
      <c r="C151" s="2" t="s">
        <v>261</v>
      </c>
      <c r="D151" s="3" t="s">
        <v>294</v>
      </c>
      <c r="E151" s="2" t="s">
        <v>295</v>
      </c>
      <c r="F151" s="2" t="s">
        <v>6</v>
      </c>
      <c r="G151" s="2" t="s">
        <v>7</v>
      </c>
      <c r="H151" s="2">
        <v>7</v>
      </c>
      <c r="I151" s="30">
        <v>6476</v>
      </c>
      <c r="J151" s="30">
        <v>6500</v>
      </c>
      <c r="K151" s="63">
        <v>217.18646200000001</v>
      </c>
      <c r="L151" s="2">
        <v>0.50827699999999998</v>
      </c>
      <c r="M151" s="67">
        <v>14215.961987794246</v>
      </c>
      <c r="N151" s="67">
        <v>1844569.6900000004</v>
      </c>
      <c r="O151" s="67">
        <v>116591</v>
      </c>
      <c r="P151" s="70">
        <v>112357</v>
      </c>
      <c r="Q151" s="63">
        <v>0</v>
      </c>
      <c r="R151" s="24">
        <f t="shared" si="43"/>
        <v>-3.6314981430813686E-2</v>
      </c>
      <c r="S151" s="24">
        <f t="shared" si="44"/>
        <v>-2.2953863022654344E-3</v>
      </c>
      <c r="T151" s="65">
        <f t="shared" si="45"/>
        <v>17.285692307692308</v>
      </c>
      <c r="U151" s="67">
        <v>224150</v>
      </c>
      <c r="V151" s="70">
        <v>230032</v>
      </c>
      <c r="W151" s="24">
        <f t="shared" si="46"/>
        <v>2.6241356234664392E-2</v>
      </c>
      <c r="X151" s="24">
        <f t="shared" si="47"/>
        <v>3.1888196102799449E-3</v>
      </c>
      <c r="Y151" s="63">
        <f t="shared" si="53"/>
        <v>34.612415071031499</v>
      </c>
      <c r="Z151" s="63">
        <f t="shared" si="54"/>
        <v>35.389538461538464</v>
      </c>
      <c r="AA151" s="24">
        <f t="shared" si="55"/>
        <v>2.2452E-2</v>
      </c>
      <c r="AB151" s="63">
        <v>0</v>
      </c>
      <c r="AC151" s="69">
        <v>0</v>
      </c>
      <c r="AD151" s="67">
        <f t="shared" si="41"/>
        <v>340741</v>
      </c>
      <c r="AE151" s="67">
        <f t="shared" si="42"/>
        <v>342389</v>
      </c>
      <c r="AF151" s="65">
        <f t="shared" si="48"/>
        <v>52.675230769230772</v>
      </c>
      <c r="AG151" s="21" t="s">
        <v>2640</v>
      </c>
      <c r="AH151" s="67">
        <v>0</v>
      </c>
      <c r="AI151" s="70">
        <v>0</v>
      </c>
      <c r="AJ151" s="21" t="s">
        <v>2640</v>
      </c>
      <c r="AK151" s="67">
        <f t="shared" si="56"/>
        <v>340741</v>
      </c>
      <c r="AL151" s="70">
        <f t="shared" si="57"/>
        <v>342389</v>
      </c>
      <c r="AM151" s="65">
        <f t="shared" si="49"/>
        <v>52.675230769230772</v>
      </c>
      <c r="AN151" s="25">
        <f t="shared" si="58"/>
        <v>4.8365180591710419E-3</v>
      </c>
      <c r="AO151" s="25">
        <f t="shared" si="50"/>
        <v>1.1263524540296999E-3</v>
      </c>
      <c r="AP151" s="24">
        <f t="shared" si="51"/>
        <v>8.9343330801451017E-4</v>
      </c>
      <c r="AQ151" s="25">
        <f t="shared" si="52"/>
        <v>0.18561998598166271</v>
      </c>
      <c r="AR151" s="2">
        <f t="shared" si="59"/>
        <v>1</v>
      </c>
      <c r="AS151" s="2">
        <f t="shared" si="60"/>
        <v>0</v>
      </c>
      <c r="AT151" s="2">
        <f t="shared" si="61"/>
        <v>0</v>
      </c>
    </row>
    <row r="152" spans="2:46" x14ac:dyDescent="0.2">
      <c r="B152" s="2">
        <v>1</v>
      </c>
      <c r="C152" s="2" t="s">
        <v>261</v>
      </c>
      <c r="D152" s="3" t="s">
        <v>296</v>
      </c>
      <c r="E152" s="2" t="s">
        <v>297</v>
      </c>
      <c r="F152" s="2" t="s">
        <v>6</v>
      </c>
      <c r="G152" s="2" t="s">
        <v>7</v>
      </c>
      <c r="H152" s="2">
        <v>16</v>
      </c>
      <c r="I152" s="30">
        <v>8807</v>
      </c>
      <c r="J152" s="30">
        <v>8902</v>
      </c>
      <c r="K152" s="63">
        <v>232.95888600000001</v>
      </c>
      <c r="L152" s="2">
        <v>0.47242499999999998</v>
      </c>
      <c r="M152" s="67">
        <v>13062.03951412264</v>
      </c>
      <c r="N152" s="67">
        <v>2785192.1999999997</v>
      </c>
      <c r="O152" s="67">
        <v>63556</v>
      </c>
      <c r="P152" s="70">
        <v>61248</v>
      </c>
      <c r="Q152" s="63">
        <v>0</v>
      </c>
      <c r="R152" s="24">
        <f t="shared" si="43"/>
        <v>-3.6314431367612809E-2</v>
      </c>
      <c r="S152" s="24">
        <f t="shared" si="44"/>
        <v>-8.2866812566831122E-4</v>
      </c>
      <c r="T152" s="65">
        <f t="shared" si="45"/>
        <v>6.88025162884745</v>
      </c>
      <c r="U152" s="67">
        <v>482106.99999999994</v>
      </c>
      <c r="V152" s="70">
        <v>462942</v>
      </c>
      <c r="W152" s="24">
        <f t="shared" si="46"/>
        <v>-3.9752586044176752E-2</v>
      </c>
      <c r="X152" s="24">
        <f t="shared" si="47"/>
        <v>-6.8810332012275285E-3</v>
      </c>
      <c r="Y152" s="63">
        <f t="shared" si="53"/>
        <v>54.741342114227315</v>
      </c>
      <c r="Z152" s="63">
        <f t="shared" si="54"/>
        <v>52.004268703662099</v>
      </c>
      <c r="AA152" s="24">
        <f t="shared" si="55"/>
        <v>-0.05</v>
      </c>
      <c r="AB152" s="63">
        <v>0</v>
      </c>
      <c r="AC152" s="69">
        <v>0</v>
      </c>
      <c r="AD152" s="67">
        <f t="shared" si="41"/>
        <v>545663</v>
      </c>
      <c r="AE152" s="67">
        <f t="shared" si="42"/>
        <v>524190</v>
      </c>
      <c r="AF152" s="65">
        <f t="shared" si="48"/>
        <v>58.884520332509545</v>
      </c>
      <c r="AG152" s="21" t="s">
        <v>2640</v>
      </c>
      <c r="AH152" s="67">
        <v>0</v>
      </c>
      <c r="AI152" s="70">
        <v>0</v>
      </c>
      <c r="AJ152" s="21" t="s">
        <v>2640</v>
      </c>
      <c r="AK152" s="67">
        <f t="shared" si="56"/>
        <v>545663</v>
      </c>
      <c r="AL152" s="70">
        <f t="shared" si="57"/>
        <v>524190</v>
      </c>
      <c r="AM152" s="65">
        <f t="shared" si="49"/>
        <v>58.884520332509545</v>
      </c>
      <c r="AN152" s="25">
        <f t="shared" si="58"/>
        <v>-3.9352127595237353E-2</v>
      </c>
      <c r="AO152" s="25">
        <f t="shared" si="50"/>
        <v>-4.9603930322540513E-2</v>
      </c>
      <c r="AP152" s="24">
        <f t="shared" si="51"/>
        <v>-7.7097013268958613E-3</v>
      </c>
      <c r="AQ152" s="25">
        <f t="shared" si="52"/>
        <v>0.1882060419385061</v>
      </c>
      <c r="AR152" s="2">
        <f t="shared" si="59"/>
        <v>0</v>
      </c>
      <c r="AS152" s="2">
        <f t="shared" si="60"/>
        <v>1</v>
      </c>
      <c r="AT152" s="2">
        <f t="shared" si="61"/>
        <v>0</v>
      </c>
    </row>
    <row r="153" spans="2:46" x14ac:dyDescent="0.2">
      <c r="B153" s="2">
        <v>1</v>
      </c>
      <c r="C153" s="2" t="s">
        <v>261</v>
      </c>
      <c r="D153" s="3" t="s">
        <v>298</v>
      </c>
      <c r="E153" s="2" t="s">
        <v>299</v>
      </c>
      <c r="F153" s="2" t="s">
        <v>6</v>
      </c>
      <c r="G153" s="2" t="s">
        <v>7</v>
      </c>
      <c r="H153" s="2">
        <v>13</v>
      </c>
      <c r="I153" s="30">
        <v>7254</v>
      </c>
      <c r="J153" s="30">
        <v>7217</v>
      </c>
      <c r="K153" s="63">
        <v>613.633781</v>
      </c>
      <c r="L153" s="2">
        <v>0.48983399999999999</v>
      </c>
      <c r="M153" s="67">
        <v>12997.790305010893</v>
      </c>
      <c r="N153" s="67">
        <v>3508663.7799999993</v>
      </c>
      <c r="O153" s="67">
        <v>55274</v>
      </c>
      <c r="P153" s="70">
        <v>53267</v>
      </c>
      <c r="Q153" s="63">
        <v>0</v>
      </c>
      <c r="R153" s="24">
        <f t="shared" si="43"/>
        <v>-3.6310019177190012E-2</v>
      </c>
      <c r="S153" s="24">
        <f t="shared" si="44"/>
        <v>-5.7201263097372086E-4</v>
      </c>
      <c r="T153" s="65">
        <f t="shared" si="45"/>
        <v>7.3807676319800475</v>
      </c>
      <c r="U153" s="67">
        <v>136294</v>
      </c>
      <c r="V153" s="70">
        <v>162719</v>
      </c>
      <c r="W153" s="24">
        <f t="shared" si="46"/>
        <v>0.19388234258294568</v>
      </c>
      <c r="X153" s="24">
        <f t="shared" si="47"/>
        <v>7.5313571367616209E-3</v>
      </c>
      <c r="Y153" s="63">
        <f t="shared" si="53"/>
        <v>18.788806175902948</v>
      </c>
      <c r="Z153" s="63">
        <f t="shared" si="54"/>
        <v>22.546626021892752</v>
      </c>
      <c r="AA153" s="24">
        <f t="shared" si="55"/>
        <v>0.20000299999999999</v>
      </c>
      <c r="AB153" s="63">
        <v>0</v>
      </c>
      <c r="AC153" s="69">
        <v>0</v>
      </c>
      <c r="AD153" s="67">
        <f t="shared" si="41"/>
        <v>191568</v>
      </c>
      <c r="AE153" s="67">
        <f t="shared" si="42"/>
        <v>215986</v>
      </c>
      <c r="AF153" s="65">
        <f t="shared" si="48"/>
        <v>29.927393653872802</v>
      </c>
      <c r="AG153" s="21" t="s">
        <v>2640</v>
      </c>
      <c r="AH153" s="67">
        <v>0</v>
      </c>
      <c r="AI153" s="70">
        <v>0</v>
      </c>
      <c r="AJ153" s="21" t="s">
        <v>2640</v>
      </c>
      <c r="AK153" s="67">
        <f t="shared" si="56"/>
        <v>191568</v>
      </c>
      <c r="AL153" s="70">
        <f t="shared" si="57"/>
        <v>215986</v>
      </c>
      <c r="AM153" s="65">
        <f t="shared" si="49"/>
        <v>29.927393653872802</v>
      </c>
      <c r="AN153" s="25">
        <f t="shared" si="58"/>
        <v>0.12746387705671094</v>
      </c>
      <c r="AO153" s="25">
        <f t="shared" si="50"/>
        <v>0.13324414080218672</v>
      </c>
      <c r="AP153" s="24">
        <f t="shared" si="51"/>
        <v>6.9593445057878995E-3</v>
      </c>
      <c r="AQ153" s="25">
        <f t="shared" si="52"/>
        <v>6.1557907380911839E-2</v>
      </c>
      <c r="AR153" s="2">
        <f t="shared" si="59"/>
        <v>1</v>
      </c>
      <c r="AS153" s="2">
        <f t="shared" si="60"/>
        <v>0</v>
      </c>
      <c r="AT153" s="2">
        <f t="shared" si="61"/>
        <v>0</v>
      </c>
    </row>
    <row r="154" spans="2:46" x14ac:dyDescent="0.2">
      <c r="B154" s="2">
        <v>1</v>
      </c>
      <c r="C154" s="2" t="s">
        <v>300</v>
      </c>
      <c r="D154" s="3" t="s">
        <v>301</v>
      </c>
      <c r="E154" s="2" t="s">
        <v>302</v>
      </c>
      <c r="F154" s="2" t="s">
        <v>14</v>
      </c>
      <c r="G154" s="2" t="s">
        <v>7</v>
      </c>
      <c r="H154" s="2">
        <v>13</v>
      </c>
      <c r="I154" s="30">
        <v>62457</v>
      </c>
      <c r="J154" s="30">
        <v>62474</v>
      </c>
      <c r="K154" s="63">
        <v>464.824231</v>
      </c>
      <c r="L154" s="2">
        <v>0.28012100000000001</v>
      </c>
      <c r="M154" s="67">
        <v>17444.752116160958</v>
      </c>
      <c r="N154" s="67">
        <v>23091887.910000004</v>
      </c>
      <c r="O154" s="67">
        <v>2491336</v>
      </c>
      <c r="P154" s="70">
        <v>2400869</v>
      </c>
      <c r="Q154" s="63">
        <v>0</v>
      </c>
      <c r="R154" s="24">
        <f t="shared" si="43"/>
        <v>-3.6312645102868468E-2</v>
      </c>
      <c r="S154" s="24">
        <f t="shared" si="44"/>
        <v>-3.917696134356473E-3</v>
      </c>
      <c r="T154" s="65">
        <f t="shared" si="45"/>
        <v>38.429890834587191</v>
      </c>
      <c r="U154" s="67">
        <v>1315042</v>
      </c>
      <c r="V154" s="70">
        <v>1249630</v>
      </c>
      <c r="W154" s="24">
        <f t="shared" si="46"/>
        <v>-4.9741377081492399E-2</v>
      </c>
      <c r="X154" s="24">
        <f t="shared" si="47"/>
        <v>-2.8326830727284607E-3</v>
      </c>
      <c r="Y154" s="63">
        <f t="shared" si="53"/>
        <v>21.055157948668683</v>
      </c>
      <c r="Z154" s="63">
        <f t="shared" si="54"/>
        <v>20.002400998815506</v>
      </c>
      <c r="AA154" s="24">
        <f t="shared" si="55"/>
        <v>-0.05</v>
      </c>
      <c r="AB154" s="63">
        <v>0</v>
      </c>
      <c r="AC154" s="69">
        <v>0</v>
      </c>
      <c r="AD154" s="67">
        <f t="shared" si="41"/>
        <v>3806378</v>
      </c>
      <c r="AE154" s="67">
        <f t="shared" si="42"/>
        <v>3650499</v>
      </c>
      <c r="AF154" s="65">
        <f t="shared" si="48"/>
        <v>58.432291833402694</v>
      </c>
      <c r="AG154" s="21" t="s">
        <v>2640</v>
      </c>
      <c r="AH154" s="67">
        <v>0</v>
      </c>
      <c r="AI154" s="70">
        <v>0</v>
      </c>
      <c r="AJ154" s="21" t="s">
        <v>2640</v>
      </c>
      <c r="AK154" s="67">
        <f t="shared" si="56"/>
        <v>3806378</v>
      </c>
      <c r="AL154" s="70">
        <f t="shared" si="57"/>
        <v>3650499</v>
      </c>
      <c r="AM154" s="65">
        <f t="shared" si="49"/>
        <v>58.432291833402694</v>
      </c>
      <c r="AN154" s="25">
        <f t="shared" si="58"/>
        <v>-4.0952054682955819E-2</v>
      </c>
      <c r="AO154" s="25">
        <f t="shared" si="50"/>
        <v>-4.1213024287437561E-2</v>
      </c>
      <c r="AP154" s="24">
        <f t="shared" si="51"/>
        <v>-6.7503792070849342E-3</v>
      </c>
      <c r="AQ154" s="25">
        <f t="shared" si="52"/>
        <v>0.15808577515306324</v>
      </c>
      <c r="AR154" s="2">
        <f t="shared" si="59"/>
        <v>0</v>
      </c>
      <c r="AS154" s="2">
        <f t="shared" si="60"/>
        <v>1</v>
      </c>
      <c r="AT154" s="2">
        <f t="shared" si="61"/>
        <v>0</v>
      </c>
    </row>
    <row r="155" spans="2:46" x14ac:dyDescent="0.2">
      <c r="B155" s="2">
        <v>1</v>
      </c>
      <c r="C155" s="2" t="s">
        <v>300</v>
      </c>
      <c r="D155" s="3" t="s">
        <v>303</v>
      </c>
      <c r="E155" s="2" t="s">
        <v>304</v>
      </c>
      <c r="F155" s="2" t="s">
        <v>135</v>
      </c>
      <c r="G155" s="2" t="s">
        <v>7</v>
      </c>
      <c r="H155" s="2">
        <v>92</v>
      </c>
      <c r="I155" s="30">
        <v>1975084</v>
      </c>
      <c r="J155" s="30">
        <v>1987510</v>
      </c>
      <c r="K155" s="63">
        <v>731.73130700000002</v>
      </c>
      <c r="L155" s="2">
        <v>0.379137</v>
      </c>
      <c r="M155" s="67">
        <v>18768.32698640458</v>
      </c>
      <c r="N155" s="67">
        <v>1099220101.8199995</v>
      </c>
      <c r="O155" s="67">
        <v>160597913</v>
      </c>
      <c r="P155" s="70">
        <v>154892875</v>
      </c>
      <c r="Q155" s="63">
        <v>0</v>
      </c>
      <c r="R155" s="24">
        <f t="shared" si="43"/>
        <v>-3.5523736849556675E-2</v>
      </c>
      <c r="S155" s="24">
        <f t="shared" si="44"/>
        <v>-5.1900779384893535E-3</v>
      </c>
      <c r="T155" s="65">
        <f t="shared" si="45"/>
        <v>77.933129896201777</v>
      </c>
      <c r="U155" s="67">
        <v>113009047.00000003</v>
      </c>
      <c r="V155" s="70">
        <v>113720030</v>
      </c>
      <c r="W155" s="24">
        <f t="shared" si="46"/>
        <v>6.2913812555198678E-3</v>
      </c>
      <c r="X155" s="24">
        <f t="shared" si="47"/>
        <v>6.4680676674560645E-4</v>
      </c>
      <c r="Y155" s="63">
        <f t="shared" si="53"/>
        <v>57.217337085410051</v>
      </c>
      <c r="Z155" s="63">
        <f t="shared" si="54"/>
        <v>57.217337271259012</v>
      </c>
      <c r="AA155" s="24">
        <f t="shared" si="55"/>
        <v>0</v>
      </c>
      <c r="AB155" s="63">
        <v>0</v>
      </c>
      <c r="AC155" s="69">
        <v>0</v>
      </c>
      <c r="AD155" s="67">
        <f t="shared" si="41"/>
        <v>273606960</v>
      </c>
      <c r="AE155" s="67">
        <f t="shared" si="42"/>
        <v>268612905</v>
      </c>
      <c r="AF155" s="65">
        <f t="shared" si="48"/>
        <v>135.15046716746079</v>
      </c>
      <c r="AG155" s="21" t="s">
        <v>2640</v>
      </c>
      <c r="AH155" s="67">
        <v>0</v>
      </c>
      <c r="AI155" s="70">
        <v>0</v>
      </c>
      <c r="AJ155" s="21" t="s">
        <v>2640</v>
      </c>
      <c r="AK155" s="67">
        <f t="shared" si="56"/>
        <v>273606960</v>
      </c>
      <c r="AL155" s="70">
        <f t="shared" si="57"/>
        <v>268612905</v>
      </c>
      <c r="AM155" s="65">
        <f t="shared" si="49"/>
        <v>135.15046716746079</v>
      </c>
      <c r="AN155" s="25">
        <f t="shared" si="58"/>
        <v>-1.8252660677930122E-2</v>
      </c>
      <c r="AO155" s="25">
        <f t="shared" si="50"/>
        <v>-2.4390588254856072E-2</v>
      </c>
      <c r="AP155" s="24">
        <f t="shared" si="51"/>
        <v>-4.5432711717437197E-3</v>
      </c>
      <c r="AQ155" s="25">
        <f t="shared" si="52"/>
        <v>0.24436680566089772</v>
      </c>
      <c r="AR155" s="2">
        <f t="shared" si="59"/>
        <v>0</v>
      </c>
      <c r="AS155" s="2">
        <f t="shared" si="60"/>
        <v>1</v>
      </c>
      <c r="AT155" s="2">
        <f t="shared" si="61"/>
        <v>0</v>
      </c>
    </row>
    <row r="156" spans="2:46" x14ac:dyDescent="0.2">
      <c r="B156" s="2">
        <v>1</v>
      </c>
      <c r="C156" s="2" t="s">
        <v>300</v>
      </c>
      <c r="D156" s="3" t="s">
        <v>305</v>
      </c>
      <c r="E156" s="2" t="s">
        <v>306</v>
      </c>
      <c r="F156" s="2" t="s">
        <v>6</v>
      </c>
      <c r="G156" s="2" t="s">
        <v>7</v>
      </c>
      <c r="H156" s="2">
        <v>10</v>
      </c>
      <c r="I156" s="30">
        <v>31979</v>
      </c>
      <c r="J156" s="30">
        <v>32059</v>
      </c>
      <c r="K156" s="63">
        <v>423.351383</v>
      </c>
      <c r="L156" s="2">
        <v>0.34319</v>
      </c>
      <c r="M156" s="67">
        <v>23583.827484862435</v>
      </c>
      <c r="N156" s="67">
        <v>14166528.080000002</v>
      </c>
      <c r="O156" s="67">
        <v>1078750</v>
      </c>
      <c r="P156" s="70">
        <v>1039578</v>
      </c>
      <c r="Q156" s="63">
        <v>0</v>
      </c>
      <c r="R156" s="24">
        <f t="shared" si="43"/>
        <v>-3.631239860950175E-2</v>
      </c>
      <c r="S156" s="24">
        <f t="shared" si="44"/>
        <v>-2.7651094028678901E-3</v>
      </c>
      <c r="T156" s="65">
        <f t="shared" si="45"/>
        <v>32.427025172338503</v>
      </c>
      <c r="U156" s="67">
        <v>309016</v>
      </c>
      <c r="V156" s="70">
        <v>371747</v>
      </c>
      <c r="W156" s="24">
        <f t="shared" si="46"/>
        <v>0.20300243353094993</v>
      </c>
      <c r="X156" s="24">
        <f t="shared" si="47"/>
        <v>4.4281139066503009E-3</v>
      </c>
      <c r="Y156" s="63">
        <f t="shared" si="53"/>
        <v>9.6630914037337003</v>
      </c>
      <c r="Z156" s="63">
        <f t="shared" si="54"/>
        <v>11.59571415203219</v>
      </c>
      <c r="AA156" s="24">
        <f t="shared" si="55"/>
        <v>0.2</v>
      </c>
      <c r="AB156" s="63">
        <v>0</v>
      </c>
      <c r="AC156" s="69">
        <v>0</v>
      </c>
      <c r="AD156" s="67">
        <f t="shared" si="41"/>
        <v>1387766</v>
      </c>
      <c r="AE156" s="67">
        <f t="shared" si="42"/>
        <v>1411325</v>
      </c>
      <c r="AF156" s="65">
        <f t="shared" si="48"/>
        <v>44.02273932437069</v>
      </c>
      <c r="AG156" s="21" t="s">
        <v>2640</v>
      </c>
      <c r="AH156" s="67">
        <v>0</v>
      </c>
      <c r="AI156" s="70">
        <v>0</v>
      </c>
      <c r="AJ156" s="21" t="s">
        <v>2640</v>
      </c>
      <c r="AK156" s="67">
        <f t="shared" si="56"/>
        <v>1387766</v>
      </c>
      <c r="AL156" s="70">
        <f t="shared" si="57"/>
        <v>1411325</v>
      </c>
      <c r="AM156" s="65">
        <f t="shared" si="49"/>
        <v>44.02273932437069</v>
      </c>
      <c r="AN156" s="25">
        <f t="shared" si="58"/>
        <v>1.6976204922155465E-2</v>
      </c>
      <c r="AO156" s="25">
        <f t="shared" si="50"/>
        <v>1.4438443407642554E-2</v>
      </c>
      <c r="AP156" s="24">
        <f t="shared" si="51"/>
        <v>1.6630045037824114E-3</v>
      </c>
      <c r="AQ156" s="25">
        <f t="shared" si="52"/>
        <v>9.9623915756216805E-2</v>
      </c>
      <c r="AR156" s="2">
        <f t="shared" si="59"/>
        <v>1</v>
      </c>
      <c r="AS156" s="2">
        <f t="shared" si="60"/>
        <v>0</v>
      </c>
      <c r="AT156" s="2">
        <f t="shared" si="61"/>
        <v>0</v>
      </c>
    </row>
    <row r="157" spans="2:46" x14ac:dyDescent="0.2">
      <c r="B157" s="2">
        <v>1</v>
      </c>
      <c r="C157" s="2" t="s">
        <v>300</v>
      </c>
      <c r="D157" s="3" t="s">
        <v>307</v>
      </c>
      <c r="E157" s="2" t="s">
        <v>308</v>
      </c>
      <c r="F157" s="2" t="s">
        <v>14</v>
      </c>
      <c r="G157" s="2" t="s">
        <v>7</v>
      </c>
      <c r="H157" s="2">
        <v>6</v>
      </c>
      <c r="I157" s="30">
        <v>88441</v>
      </c>
      <c r="J157" s="30">
        <v>89981</v>
      </c>
      <c r="K157" s="63">
        <v>712.488381</v>
      </c>
      <c r="L157" s="2">
        <v>0.33227600000000002</v>
      </c>
      <c r="M157" s="67">
        <v>15483.481394346676</v>
      </c>
      <c r="N157" s="67">
        <v>51906505.890000001</v>
      </c>
      <c r="O157" s="67">
        <v>7136180</v>
      </c>
      <c r="P157" s="70">
        <v>6877048</v>
      </c>
      <c r="Q157" s="63">
        <v>0</v>
      </c>
      <c r="R157" s="24">
        <f t="shared" si="43"/>
        <v>-3.6312424854754277E-2</v>
      </c>
      <c r="S157" s="24">
        <f t="shared" si="44"/>
        <v>-4.9922836368364153E-3</v>
      </c>
      <c r="T157" s="65">
        <f t="shared" si="45"/>
        <v>76.42777919783066</v>
      </c>
      <c r="U157" s="67">
        <v>854612</v>
      </c>
      <c r="V157" s="70">
        <v>1043392</v>
      </c>
      <c r="W157" s="24">
        <f t="shared" si="46"/>
        <v>0.22089556430286494</v>
      </c>
      <c r="X157" s="24">
        <f t="shared" si="47"/>
        <v>3.6369236719586097E-3</v>
      </c>
      <c r="Y157" s="63">
        <f t="shared" si="53"/>
        <v>9.6630748182404087</v>
      </c>
      <c r="Z157" s="63">
        <f t="shared" si="54"/>
        <v>11.595692423956169</v>
      </c>
      <c r="AA157" s="24">
        <f t="shared" si="55"/>
        <v>0.2</v>
      </c>
      <c r="AB157" s="63">
        <v>0</v>
      </c>
      <c r="AC157" s="69">
        <v>0</v>
      </c>
      <c r="AD157" s="67">
        <f t="shared" si="41"/>
        <v>7990792</v>
      </c>
      <c r="AE157" s="67">
        <f t="shared" si="42"/>
        <v>7920440</v>
      </c>
      <c r="AF157" s="65">
        <f t="shared" si="48"/>
        <v>88.023471621786825</v>
      </c>
      <c r="AG157" s="21" t="s">
        <v>2640</v>
      </c>
      <c r="AH157" s="67">
        <v>0</v>
      </c>
      <c r="AI157" s="70">
        <v>0</v>
      </c>
      <c r="AJ157" s="21" t="s">
        <v>2640</v>
      </c>
      <c r="AK157" s="67">
        <f t="shared" si="56"/>
        <v>7990792</v>
      </c>
      <c r="AL157" s="70">
        <f t="shared" si="57"/>
        <v>7920440</v>
      </c>
      <c r="AM157" s="65">
        <f t="shared" si="49"/>
        <v>88.023471621786825</v>
      </c>
      <c r="AN157" s="25">
        <f t="shared" si="58"/>
        <v>-8.8041335577249413E-3</v>
      </c>
      <c r="AO157" s="25">
        <f t="shared" si="50"/>
        <v>-2.5768177459449704E-2</v>
      </c>
      <c r="AP157" s="24">
        <f t="shared" si="51"/>
        <v>-1.3553599648778055E-3</v>
      </c>
      <c r="AQ157" s="25">
        <f t="shared" si="52"/>
        <v>0.15259050602991764</v>
      </c>
      <c r="AR157" s="2">
        <f t="shared" si="59"/>
        <v>0</v>
      </c>
      <c r="AS157" s="2">
        <f t="shared" si="60"/>
        <v>1</v>
      </c>
      <c r="AT157" s="2">
        <f t="shared" si="61"/>
        <v>0</v>
      </c>
    </row>
    <row r="158" spans="2:46" x14ac:dyDescent="0.2">
      <c r="B158" s="2">
        <v>1</v>
      </c>
      <c r="C158" s="2" t="s">
        <v>309</v>
      </c>
      <c r="D158" s="3" t="s">
        <v>310</v>
      </c>
      <c r="E158" s="2" t="s">
        <v>311</v>
      </c>
      <c r="F158" s="2" t="s">
        <v>6</v>
      </c>
      <c r="G158" s="2" t="s">
        <v>7</v>
      </c>
      <c r="H158" s="2">
        <v>38</v>
      </c>
      <c r="I158" s="30">
        <v>50488</v>
      </c>
      <c r="J158" s="30">
        <v>50789</v>
      </c>
      <c r="K158" s="63">
        <v>284.39252599999998</v>
      </c>
      <c r="L158" s="2">
        <v>0.33468300000000001</v>
      </c>
      <c r="M158" s="67">
        <v>19723.007163770013</v>
      </c>
      <c r="N158" s="67">
        <v>10793112.020000009</v>
      </c>
      <c r="O158" s="67">
        <v>787218</v>
      </c>
      <c r="P158" s="70">
        <v>758632</v>
      </c>
      <c r="Q158" s="63">
        <v>0</v>
      </c>
      <c r="R158" s="24">
        <f t="shared" si="43"/>
        <v>-3.6312685939599909E-2</v>
      </c>
      <c r="S158" s="24">
        <f t="shared" si="44"/>
        <v>-2.6485410275580534E-3</v>
      </c>
      <c r="T158" s="65">
        <f t="shared" si="45"/>
        <v>14.936935163125874</v>
      </c>
      <c r="U158" s="67">
        <v>830431</v>
      </c>
      <c r="V158" s="70">
        <v>956504</v>
      </c>
      <c r="W158" s="24">
        <f t="shared" si="46"/>
        <v>0.15181634596974347</v>
      </c>
      <c r="X158" s="24">
        <f t="shared" si="47"/>
        <v>1.1680875707245731E-2</v>
      </c>
      <c r="Y158" s="63">
        <f t="shared" si="53"/>
        <v>16.448086674061162</v>
      </c>
      <c r="Z158" s="63">
        <f t="shared" si="54"/>
        <v>18.832896887121226</v>
      </c>
      <c r="AA158" s="24">
        <f t="shared" si="55"/>
        <v>0.14499000000000001</v>
      </c>
      <c r="AB158" s="63">
        <v>0</v>
      </c>
      <c r="AC158" s="69">
        <v>0</v>
      </c>
      <c r="AD158" s="67">
        <f t="shared" ref="AD158:AD221" si="62">O158+U158+AB158</f>
        <v>1617649</v>
      </c>
      <c r="AE158" s="67">
        <f t="shared" ref="AE158:AE221" si="63">P158+V158+AC158</f>
        <v>1715136</v>
      </c>
      <c r="AF158" s="65">
        <f t="shared" si="48"/>
        <v>33.769832050247103</v>
      </c>
      <c r="AG158" s="21" t="s">
        <v>2640</v>
      </c>
      <c r="AH158" s="67">
        <v>0</v>
      </c>
      <c r="AI158" s="70">
        <v>0</v>
      </c>
      <c r="AJ158" s="21" t="s">
        <v>2640</v>
      </c>
      <c r="AK158" s="67">
        <f t="shared" si="56"/>
        <v>1617649</v>
      </c>
      <c r="AL158" s="70">
        <f t="shared" si="57"/>
        <v>1715136</v>
      </c>
      <c r="AM158" s="65">
        <f t="shared" si="49"/>
        <v>33.769832050247103</v>
      </c>
      <c r="AN158" s="25">
        <f t="shared" si="58"/>
        <v>6.0264618591548601E-2</v>
      </c>
      <c r="AO158" s="25">
        <f t="shared" si="50"/>
        <v>5.3980981382781845E-2</v>
      </c>
      <c r="AP158" s="24">
        <f t="shared" si="51"/>
        <v>9.0323346796876772E-3</v>
      </c>
      <c r="AQ158" s="25">
        <f t="shared" si="52"/>
        <v>0.15891023801307666</v>
      </c>
      <c r="AR158" s="2">
        <f t="shared" si="59"/>
        <v>1</v>
      </c>
      <c r="AS158" s="2">
        <f t="shared" si="60"/>
        <v>0</v>
      </c>
      <c r="AT158" s="2">
        <f t="shared" si="61"/>
        <v>0</v>
      </c>
    </row>
    <row r="159" spans="2:46" x14ac:dyDescent="0.2">
      <c r="B159" s="2">
        <v>1</v>
      </c>
      <c r="C159" s="2" t="s">
        <v>309</v>
      </c>
      <c r="D159" s="3" t="s">
        <v>312</v>
      </c>
      <c r="E159" s="2" t="s">
        <v>313</v>
      </c>
      <c r="F159" s="2" t="s">
        <v>6</v>
      </c>
      <c r="G159" s="2" t="s">
        <v>7</v>
      </c>
      <c r="H159" s="2">
        <v>19</v>
      </c>
      <c r="I159" s="30">
        <v>20647</v>
      </c>
      <c r="J159" s="30">
        <v>20908</v>
      </c>
      <c r="K159" s="63">
        <v>339.37698499999999</v>
      </c>
      <c r="L159" s="2">
        <v>0.35987999999999998</v>
      </c>
      <c r="M159" s="67">
        <v>15869.772633299677</v>
      </c>
      <c r="N159" s="67">
        <v>5239024.7929037958</v>
      </c>
      <c r="O159" s="67">
        <v>219214</v>
      </c>
      <c r="P159" s="70">
        <v>225062</v>
      </c>
      <c r="Q159" s="63">
        <v>14329</v>
      </c>
      <c r="R159" s="24">
        <f t="shared" si="43"/>
        <v>2.6677128285602203E-2</v>
      </c>
      <c r="S159" s="24">
        <f t="shared" si="44"/>
        <v>1.1162382754746751E-3</v>
      </c>
      <c r="T159" s="65">
        <f t="shared" si="45"/>
        <v>10.764396403290606</v>
      </c>
      <c r="U159" s="67">
        <v>521014.96713468945</v>
      </c>
      <c r="V159" s="70">
        <v>501221</v>
      </c>
      <c r="W159" s="24">
        <f t="shared" si="46"/>
        <v>-3.7991167976509255E-2</v>
      </c>
      <c r="X159" s="24">
        <f t="shared" si="47"/>
        <v>-3.7781777939856608E-3</v>
      </c>
      <c r="Y159" s="63">
        <f t="shared" si="53"/>
        <v>25.234415030497868</v>
      </c>
      <c r="Z159" s="63">
        <f t="shared" si="54"/>
        <v>23.972689879471972</v>
      </c>
      <c r="AA159" s="24">
        <f t="shared" si="55"/>
        <v>-0.05</v>
      </c>
      <c r="AB159" s="63">
        <v>0</v>
      </c>
      <c r="AC159" s="69">
        <v>0</v>
      </c>
      <c r="AD159" s="67">
        <f t="shared" si="62"/>
        <v>740228.96713468945</v>
      </c>
      <c r="AE159" s="67">
        <f t="shared" si="63"/>
        <v>726283</v>
      </c>
      <c r="AF159" s="65">
        <f t="shared" si="48"/>
        <v>34.737086282762576</v>
      </c>
      <c r="AG159" s="21" t="s">
        <v>2640</v>
      </c>
      <c r="AH159" s="67">
        <v>0</v>
      </c>
      <c r="AI159" s="70">
        <v>0</v>
      </c>
      <c r="AJ159" s="21" t="s">
        <v>2640</v>
      </c>
      <c r="AK159" s="67">
        <f t="shared" si="56"/>
        <v>740228.96713468945</v>
      </c>
      <c r="AL159" s="70">
        <f t="shared" si="57"/>
        <v>726283</v>
      </c>
      <c r="AM159" s="65">
        <f t="shared" si="49"/>
        <v>34.737086282762576</v>
      </c>
      <c r="AN159" s="25">
        <f t="shared" si="58"/>
        <v>-1.8840072131562351E-2</v>
      </c>
      <c r="AO159" s="25">
        <f t="shared" si="50"/>
        <v>-3.108814660897119E-2</v>
      </c>
      <c r="AP159" s="24">
        <f t="shared" si="51"/>
        <v>-2.6619395185109858E-3</v>
      </c>
      <c r="AQ159" s="25">
        <f t="shared" si="52"/>
        <v>0.13862942603053582</v>
      </c>
      <c r="AR159" s="2">
        <f t="shared" si="59"/>
        <v>0</v>
      </c>
      <c r="AS159" s="2">
        <f t="shared" si="60"/>
        <v>1</v>
      </c>
      <c r="AT159" s="2">
        <f t="shared" si="61"/>
        <v>0</v>
      </c>
    </row>
    <row r="160" spans="2:46" x14ac:dyDescent="0.2">
      <c r="B160" s="2">
        <v>1</v>
      </c>
      <c r="C160" s="2" t="s">
        <v>309</v>
      </c>
      <c r="D160" s="3" t="s">
        <v>314</v>
      </c>
      <c r="E160" s="2" t="s">
        <v>315</v>
      </c>
      <c r="F160" s="2" t="s">
        <v>316</v>
      </c>
      <c r="G160" s="2" t="s">
        <v>7</v>
      </c>
      <c r="H160" s="2">
        <v>48</v>
      </c>
      <c r="I160" s="30">
        <v>286038</v>
      </c>
      <c r="J160" s="30">
        <v>288679</v>
      </c>
      <c r="K160" s="63">
        <v>537.88331300000004</v>
      </c>
      <c r="L160" s="2">
        <v>0.56732199999999999</v>
      </c>
      <c r="M160" s="67">
        <v>16552.566597739227</v>
      </c>
      <c r="N160" s="67">
        <v>244208236.48999989</v>
      </c>
      <c r="O160" s="67">
        <v>21738809</v>
      </c>
      <c r="P160" s="70">
        <v>20949419</v>
      </c>
      <c r="Q160" s="63">
        <v>0</v>
      </c>
      <c r="R160" s="24">
        <f t="shared" si="43"/>
        <v>-3.6312476916283698E-2</v>
      </c>
      <c r="S160" s="24">
        <f t="shared" si="44"/>
        <v>-3.2324462571200986E-3</v>
      </c>
      <c r="T160" s="65">
        <f t="shared" si="45"/>
        <v>72.569944471194646</v>
      </c>
      <c r="U160" s="67">
        <v>8732671</v>
      </c>
      <c r="V160" s="70">
        <v>9398094</v>
      </c>
      <c r="W160" s="24">
        <f t="shared" si="46"/>
        <v>7.6199252210463531E-2</v>
      </c>
      <c r="X160" s="24">
        <f t="shared" si="47"/>
        <v>2.7248180059940299E-3</v>
      </c>
      <c r="Y160" s="63">
        <f t="shared" si="53"/>
        <v>30.529758283864382</v>
      </c>
      <c r="Z160" s="63">
        <f t="shared" si="54"/>
        <v>32.555516681157961</v>
      </c>
      <c r="AA160" s="24">
        <f t="shared" si="55"/>
        <v>6.6353999999999996E-2</v>
      </c>
      <c r="AB160" s="63">
        <v>0</v>
      </c>
      <c r="AC160" s="69">
        <v>0</v>
      </c>
      <c r="AD160" s="67">
        <f t="shared" si="62"/>
        <v>30471480</v>
      </c>
      <c r="AE160" s="67">
        <f t="shared" si="63"/>
        <v>30347513</v>
      </c>
      <c r="AF160" s="65">
        <f t="shared" si="48"/>
        <v>105.12546115235261</v>
      </c>
      <c r="AG160" s="21" t="s">
        <v>2640</v>
      </c>
      <c r="AH160" s="67">
        <v>0</v>
      </c>
      <c r="AI160" s="70">
        <v>0</v>
      </c>
      <c r="AJ160" s="21" t="s">
        <v>2640</v>
      </c>
      <c r="AK160" s="67">
        <f t="shared" si="56"/>
        <v>30471480</v>
      </c>
      <c r="AL160" s="70">
        <f t="shared" si="57"/>
        <v>30347513</v>
      </c>
      <c r="AM160" s="65">
        <f t="shared" si="49"/>
        <v>105.12546115235261</v>
      </c>
      <c r="AN160" s="25">
        <f t="shared" si="58"/>
        <v>-4.0682959934994949E-3</v>
      </c>
      <c r="AO160" s="25">
        <f t="shared" si="50"/>
        <v>-1.3179646768170294E-2</v>
      </c>
      <c r="AP160" s="24">
        <f t="shared" si="51"/>
        <v>-5.0762825112606849E-4</v>
      </c>
      <c r="AQ160" s="25">
        <f t="shared" si="52"/>
        <v>0.12426899860620673</v>
      </c>
      <c r="AR160" s="2">
        <f t="shared" si="59"/>
        <v>0</v>
      </c>
      <c r="AS160" s="2">
        <f t="shared" si="60"/>
        <v>1</v>
      </c>
      <c r="AT160" s="2">
        <f t="shared" si="61"/>
        <v>0</v>
      </c>
    </row>
    <row r="161" spans="2:46" x14ac:dyDescent="0.2">
      <c r="B161" s="2">
        <v>1</v>
      </c>
      <c r="C161" s="2" t="s">
        <v>309</v>
      </c>
      <c r="D161" s="3" t="s">
        <v>317</v>
      </c>
      <c r="E161" s="2" t="s">
        <v>318</v>
      </c>
      <c r="F161" s="2" t="s">
        <v>6</v>
      </c>
      <c r="G161" s="2" t="s">
        <v>7</v>
      </c>
      <c r="H161" s="2">
        <v>41</v>
      </c>
      <c r="I161" s="30">
        <v>24243</v>
      </c>
      <c r="J161" s="30">
        <v>24368</v>
      </c>
      <c r="K161" s="63">
        <v>211.980794</v>
      </c>
      <c r="L161" s="2">
        <v>0.64230200000000004</v>
      </c>
      <c r="M161" s="67">
        <v>14978.180026832131</v>
      </c>
      <c r="N161" s="67">
        <v>10883888.787096204</v>
      </c>
      <c r="O161" s="67">
        <v>250960</v>
      </c>
      <c r="P161" s="70">
        <v>228038</v>
      </c>
      <c r="Q161" s="63">
        <v>-14329</v>
      </c>
      <c r="R161" s="24">
        <f t="shared" si="43"/>
        <v>-9.1337264902773385E-2</v>
      </c>
      <c r="S161" s="24">
        <f t="shared" si="44"/>
        <v>-2.1060487155267539E-3</v>
      </c>
      <c r="T161" s="65">
        <f t="shared" si="45"/>
        <v>9.3580925804333557</v>
      </c>
      <c r="U161" s="67">
        <v>1070242.0328653101</v>
      </c>
      <c r="V161" s="70">
        <v>1075760</v>
      </c>
      <c r="W161" s="24">
        <f t="shared" si="46"/>
        <v>5.1558123912558429E-3</v>
      </c>
      <c r="X161" s="24">
        <f t="shared" si="47"/>
        <v>5.0698488772064096E-4</v>
      </c>
      <c r="Y161" s="63">
        <f t="shared" si="53"/>
        <v>44.14643537785382</v>
      </c>
      <c r="Z161" s="63">
        <f t="shared" si="54"/>
        <v>44.146421536441231</v>
      </c>
      <c r="AA161" s="24">
        <f t="shared" si="55"/>
        <v>0</v>
      </c>
      <c r="AB161" s="63">
        <v>0</v>
      </c>
      <c r="AC161" s="69">
        <v>0</v>
      </c>
      <c r="AD161" s="67">
        <f t="shared" si="62"/>
        <v>1321202.0328653101</v>
      </c>
      <c r="AE161" s="67">
        <f t="shared" si="63"/>
        <v>1303798</v>
      </c>
      <c r="AF161" s="65">
        <f t="shared" si="48"/>
        <v>53.504514116874589</v>
      </c>
      <c r="AG161" s="21" t="s">
        <v>2640</v>
      </c>
      <c r="AH161" s="67">
        <v>0</v>
      </c>
      <c r="AI161" s="70">
        <v>0</v>
      </c>
      <c r="AJ161" s="21" t="s">
        <v>2640</v>
      </c>
      <c r="AK161" s="67">
        <f t="shared" si="56"/>
        <v>1321202.0328653101</v>
      </c>
      <c r="AL161" s="70">
        <f t="shared" si="57"/>
        <v>1303798</v>
      </c>
      <c r="AM161" s="65">
        <f t="shared" si="49"/>
        <v>53.504514116874589</v>
      </c>
      <c r="AN161" s="25">
        <f t="shared" si="58"/>
        <v>-1.3172877752515797E-2</v>
      </c>
      <c r="AO161" s="25">
        <f t="shared" si="50"/>
        <v>-1.8234983394379567E-2</v>
      </c>
      <c r="AP161" s="24">
        <f t="shared" si="51"/>
        <v>-1.5990638278061129E-3</v>
      </c>
      <c r="AQ161" s="25">
        <f t="shared" si="52"/>
        <v>0.11979155846812453</v>
      </c>
      <c r="AR161" s="2">
        <f t="shared" si="59"/>
        <v>0</v>
      </c>
      <c r="AS161" s="2">
        <f t="shared" si="60"/>
        <v>1</v>
      </c>
      <c r="AT161" s="2">
        <f t="shared" si="61"/>
        <v>0</v>
      </c>
    </row>
    <row r="162" spans="2:46" x14ac:dyDescent="0.2">
      <c r="B162" s="2">
        <v>1</v>
      </c>
      <c r="C162" s="2" t="s">
        <v>309</v>
      </c>
      <c r="D162" s="3" t="s">
        <v>319</v>
      </c>
      <c r="E162" s="2" t="s">
        <v>320</v>
      </c>
      <c r="F162" s="2" t="s">
        <v>6</v>
      </c>
      <c r="G162" s="2" t="s">
        <v>7</v>
      </c>
      <c r="H162" s="2">
        <v>22</v>
      </c>
      <c r="I162" s="30">
        <v>26669</v>
      </c>
      <c r="J162" s="30">
        <v>26969</v>
      </c>
      <c r="K162" s="63">
        <v>97.593013999999997</v>
      </c>
      <c r="L162" s="2">
        <v>0.38601999999999997</v>
      </c>
      <c r="M162" s="67">
        <v>17488.560911154949</v>
      </c>
      <c r="N162" s="67">
        <v>5837065.8799999999</v>
      </c>
      <c r="O162" s="67">
        <v>193081</v>
      </c>
      <c r="P162" s="70">
        <v>186070</v>
      </c>
      <c r="Q162" s="63">
        <v>0</v>
      </c>
      <c r="R162" s="24">
        <f t="shared" si="43"/>
        <v>-3.6311185461024076E-2</v>
      </c>
      <c r="S162" s="24">
        <f t="shared" si="44"/>
        <v>-1.2011171612817226E-3</v>
      </c>
      <c r="T162" s="65">
        <f t="shared" si="45"/>
        <v>6.8994030182802479</v>
      </c>
      <c r="U162" s="67">
        <v>908091.99999999988</v>
      </c>
      <c r="V162" s="70">
        <v>1061109</v>
      </c>
      <c r="W162" s="24">
        <f t="shared" si="46"/>
        <v>0.16850385203261364</v>
      </c>
      <c r="X162" s="24">
        <f t="shared" si="47"/>
        <v>2.6214711833953144E-2</v>
      </c>
      <c r="Y162" s="63">
        <f t="shared" si="53"/>
        <v>34.050470583823909</v>
      </c>
      <c r="Z162" s="63">
        <f t="shared" si="54"/>
        <v>39.345507805257888</v>
      </c>
      <c r="AA162" s="24">
        <f t="shared" si="55"/>
        <v>0.15550600000000001</v>
      </c>
      <c r="AB162" s="63">
        <v>0</v>
      </c>
      <c r="AC162" s="69">
        <v>0</v>
      </c>
      <c r="AD162" s="67">
        <f t="shared" si="62"/>
        <v>1101173</v>
      </c>
      <c r="AE162" s="67">
        <f t="shared" si="63"/>
        <v>1247179</v>
      </c>
      <c r="AF162" s="65">
        <f t="shared" si="48"/>
        <v>46.244910823538135</v>
      </c>
      <c r="AG162" s="21" t="s">
        <v>2640</v>
      </c>
      <c r="AH162" s="67">
        <v>0</v>
      </c>
      <c r="AI162" s="70">
        <v>0</v>
      </c>
      <c r="AJ162" s="21" t="s">
        <v>2640</v>
      </c>
      <c r="AK162" s="67">
        <f t="shared" si="56"/>
        <v>1101173</v>
      </c>
      <c r="AL162" s="70">
        <f t="shared" si="57"/>
        <v>1247179</v>
      </c>
      <c r="AM162" s="65">
        <f t="shared" si="49"/>
        <v>46.244910823538135</v>
      </c>
      <c r="AN162" s="25">
        <f t="shared" si="58"/>
        <v>0.13259133669278125</v>
      </c>
      <c r="AO162" s="25">
        <f t="shared" si="50"/>
        <v>0.11999252320292864</v>
      </c>
      <c r="AP162" s="24">
        <f t="shared" si="51"/>
        <v>2.5013594672671401E-2</v>
      </c>
      <c r="AQ162" s="25">
        <f t="shared" si="52"/>
        <v>0.21366539724578199</v>
      </c>
      <c r="AR162" s="2">
        <f t="shared" si="59"/>
        <v>1</v>
      </c>
      <c r="AS162" s="2">
        <f t="shared" si="60"/>
        <v>0</v>
      </c>
      <c r="AT162" s="2">
        <f t="shared" si="61"/>
        <v>0</v>
      </c>
    </row>
    <row r="163" spans="2:46" x14ac:dyDescent="0.2">
      <c r="B163" s="2">
        <v>1</v>
      </c>
      <c r="C163" s="2" t="s">
        <v>309</v>
      </c>
      <c r="D163" s="3" t="s">
        <v>321</v>
      </c>
      <c r="E163" s="2" t="s">
        <v>322</v>
      </c>
      <c r="F163" s="2" t="s">
        <v>6</v>
      </c>
      <c r="G163" s="2" t="s">
        <v>7</v>
      </c>
      <c r="H163" s="2">
        <v>59</v>
      </c>
      <c r="I163" s="30">
        <v>29999</v>
      </c>
      <c r="J163" s="30">
        <v>30033</v>
      </c>
      <c r="K163" s="63">
        <v>245.23500799999999</v>
      </c>
      <c r="L163" s="2">
        <v>0.67969299999999999</v>
      </c>
      <c r="M163" s="67">
        <v>15169.294023518905</v>
      </c>
      <c r="N163" s="67">
        <v>18414358.59</v>
      </c>
      <c r="O163" s="67">
        <v>302512</v>
      </c>
      <c r="P163" s="70">
        <v>291527</v>
      </c>
      <c r="Q163" s="63">
        <v>0</v>
      </c>
      <c r="R163" s="24">
        <f t="shared" si="43"/>
        <v>-3.6312609086581737E-2</v>
      </c>
      <c r="S163" s="24">
        <f t="shared" si="44"/>
        <v>-5.9654535053778378E-4</v>
      </c>
      <c r="T163" s="65">
        <f t="shared" si="45"/>
        <v>9.706889088669131</v>
      </c>
      <c r="U163" s="67">
        <v>1215226</v>
      </c>
      <c r="V163" s="70">
        <v>1216603</v>
      </c>
      <c r="W163" s="24">
        <f t="shared" si="46"/>
        <v>1.1331225632105202E-3</v>
      </c>
      <c r="X163" s="24">
        <f t="shared" si="47"/>
        <v>7.4778602429724928E-5</v>
      </c>
      <c r="Y163" s="63">
        <f t="shared" si="53"/>
        <v>40.508883629454317</v>
      </c>
      <c r="Z163" s="63">
        <f t="shared" si="54"/>
        <v>40.508873572403687</v>
      </c>
      <c r="AA163" s="24">
        <f t="shared" si="55"/>
        <v>0</v>
      </c>
      <c r="AB163" s="63">
        <v>0</v>
      </c>
      <c r="AC163" s="69">
        <v>0</v>
      </c>
      <c r="AD163" s="67">
        <f t="shared" si="62"/>
        <v>1517738</v>
      </c>
      <c r="AE163" s="67">
        <f t="shared" si="63"/>
        <v>1508130</v>
      </c>
      <c r="AF163" s="65">
        <f t="shared" si="48"/>
        <v>50.215762661072823</v>
      </c>
      <c r="AG163" s="21" t="s">
        <v>2640</v>
      </c>
      <c r="AH163" s="67">
        <v>0</v>
      </c>
      <c r="AI163" s="70">
        <v>0</v>
      </c>
      <c r="AJ163" s="21" t="s">
        <v>2640</v>
      </c>
      <c r="AK163" s="67">
        <f t="shared" si="56"/>
        <v>1517738</v>
      </c>
      <c r="AL163" s="70">
        <f t="shared" si="57"/>
        <v>1508130</v>
      </c>
      <c r="AM163" s="65">
        <f t="shared" si="49"/>
        <v>50.215762661072823</v>
      </c>
      <c r="AN163" s="25">
        <f t="shared" si="58"/>
        <v>-6.3304733755101339E-3</v>
      </c>
      <c r="AO163" s="25">
        <f t="shared" si="50"/>
        <v>-7.4553947588295033E-3</v>
      </c>
      <c r="AP163" s="24">
        <f t="shared" si="51"/>
        <v>-5.217667481080589E-4</v>
      </c>
      <c r="AQ163" s="25">
        <f t="shared" si="52"/>
        <v>8.1899675876790881E-2</v>
      </c>
      <c r="AR163" s="2">
        <f t="shared" si="59"/>
        <v>0</v>
      </c>
      <c r="AS163" s="2">
        <f t="shared" si="60"/>
        <v>1</v>
      </c>
      <c r="AT163" s="2">
        <f t="shared" si="61"/>
        <v>0</v>
      </c>
    </row>
    <row r="164" spans="2:46" x14ac:dyDescent="0.2">
      <c r="B164" s="2">
        <v>1</v>
      </c>
      <c r="C164" s="2" t="s">
        <v>309</v>
      </c>
      <c r="D164" s="3" t="s">
        <v>323</v>
      </c>
      <c r="E164" s="2" t="s">
        <v>324</v>
      </c>
      <c r="F164" s="2" t="s">
        <v>6</v>
      </c>
      <c r="G164" s="2" t="s">
        <v>7</v>
      </c>
      <c r="H164" s="2">
        <v>23</v>
      </c>
      <c r="I164" s="30">
        <v>31357</v>
      </c>
      <c r="J164" s="30">
        <v>31505</v>
      </c>
      <c r="K164" s="63">
        <v>394.68982699999998</v>
      </c>
      <c r="L164" s="2">
        <v>0.35882900000000001</v>
      </c>
      <c r="M164" s="67">
        <v>18384.953024988248</v>
      </c>
      <c r="N164" s="67">
        <v>10981393.23</v>
      </c>
      <c r="O164" s="67">
        <v>753442</v>
      </c>
      <c r="P164" s="70">
        <v>726083</v>
      </c>
      <c r="Q164" s="63">
        <v>0</v>
      </c>
      <c r="R164" s="24">
        <f t="shared" si="43"/>
        <v>-3.6312018708805738E-2</v>
      </c>
      <c r="S164" s="24">
        <f t="shared" si="44"/>
        <v>-2.4913960757964771E-3</v>
      </c>
      <c r="T164" s="65">
        <f t="shared" si="45"/>
        <v>23.046595778447866</v>
      </c>
      <c r="U164" s="67">
        <v>510862.99999999994</v>
      </c>
      <c r="V164" s="70">
        <v>577622</v>
      </c>
      <c r="W164" s="24">
        <f t="shared" si="46"/>
        <v>0.13067887085187224</v>
      </c>
      <c r="X164" s="24">
        <f t="shared" si="47"/>
        <v>6.0792832568477336E-3</v>
      </c>
      <c r="Y164" s="63">
        <f t="shared" si="53"/>
        <v>16.291832764613961</v>
      </c>
      <c r="Z164" s="63">
        <f t="shared" si="54"/>
        <v>18.334296143469292</v>
      </c>
      <c r="AA164" s="24">
        <f t="shared" si="55"/>
        <v>0.12536700000000001</v>
      </c>
      <c r="AB164" s="63">
        <v>0</v>
      </c>
      <c r="AC164" s="69">
        <v>0</v>
      </c>
      <c r="AD164" s="67">
        <f t="shared" si="62"/>
        <v>1264305</v>
      </c>
      <c r="AE164" s="67">
        <f t="shared" si="63"/>
        <v>1303705</v>
      </c>
      <c r="AF164" s="65">
        <f t="shared" si="48"/>
        <v>41.380891921917154</v>
      </c>
      <c r="AG164" s="21" t="s">
        <v>2640</v>
      </c>
      <c r="AH164" s="67">
        <v>0</v>
      </c>
      <c r="AI164" s="70">
        <v>0</v>
      </c>
      <c r="AJ164" s="21" t="s">
        <v>2640</v>
      </c>
      <c r="AK164" s="67">
        <f t="shared" si="56"/>
        <v>1264305</v>
      </c>
      <c r="AL164" s="70">
        <f t="shared" si="57"/>
        <v>1303705</v>
      </c>
      <c r="AM164" s="65">
        <f t="shared" si="49"/>
        <v>41.380891921917154</v>
      </c>
      <c r="AN164" s="25">
        <f t="shared" si="58"/>
        <v>3.1163366434523315E-2</v>
      </c>
      <c r="AO164" s="25">
        <f t="shared" si="50"/>
        <v>2.6319304278284328E-2</v>
      </c>
      <c r="AP164" s="24">
        <f t="shared" si="51"/>
        <v>3.5878871810512518E-3</v>
      </c>
      <c r="AQ164" s="25">
        <f t="shared" si="52"/>
        <v>0.11871945323280259</v>
      </c>
      <c r="AR164" s="2">
        <f t="shared" si="59"/>
        <v>1</v>
      </c>
      <c r="AS164" s="2">
        <f t="shared" si="60"/>
        <v>0</v>
      </c>
      <c r="AT164" s="2">
        <f t="shared" si="61"/>
        <v>0</v>
      </c>
    </row>
    <row r="165" spans="2:46" x14ac:dyDescent="0.2">
      <c r="B165" s="2">
        <v>1</v>
      </c>
      <c r="C165" s="2" t="s">
        <v>309</v>
      </c>
      <c r="D165" s="3" t="s">
        <v>325</v>
      </c>
      <c r="E165" s="2" t="s">
        <v>326</v>
      </c>
      <c r="F165" s="2" t="s">
        <v>6</v>
      </c>
      <c r="G165" s="2" t="s">
        <v>7</v>
      </c>
      <c r="H165" s="2">
        <v>17</v>
      </c>
      <c r="I165" s="30">
        <v>49456</v>
      </c>
      <c r="J165" s="30">
        <v>49331</v>
      </c>
      <c r="K165" s="63">
        <v>294.924915</v>
      </c>
      <c r="L165" s="2">
        <v>0.19622899999999999</v>
      </c>
      <c r="M165" s="67">
        <v>14342.681882994339</v>
      </c>
      <c r="N165" s="67">
        <v>7538535.3300000057</v>
      </c>
      <c r="O165" s="67">
        <v>2287001</v>
      </c>
      <c r="P165" s="70">
        <v>2203954</v>
      </c>
      <c r="Q165" s="63">
        <v>0</v>
      </c>
      <c r="R165" s="24">
        <f t="shared" si="43"/>
        <v>-3.631262076404862E-2</v>
      </c>
      <c r="S165" s="24">
        <f t="shared" si="44"/>
        <v>-1.101633094024379E-2</v>
      </c>
      <c r="T165" s="65">
        <f t="shared" si="45"/>
        <v>44.676856337799762</v>
      </c>
      <c r="U165" s="67">
        <v>1113429.0000000002</v>
      </c>
      <c r="V165" s="70">
        <v>1055084</v>
      </c>
      <c r="W165" s="24">
        <f t="shared" si="46"/>
        <v>-5.2401185886123192E-2</v>
      </c>
      <c r="X165" s="24">
        <f t="shared" si="47"/>
        <v>-7.7395670970477745E-3</v>
      </c>
      <c r="Y165" s="63">
        <f t="shared" si="53"/>
        <v>22.51352717567131</v>
      </c>
      <c r="Z165" s="63">
        <f t="shared" si="54"/>
        <v>21.387849425310655</v>
      </c>
      <c r="AA165" s="24">
        <f t="shared" si="55"/>
        <v>-0.05</v>
      </c>
      <c r="AB165" s="63">
        <v>0</v>
      </c>
      <c r="AC165" s="69">
        <v>0</v>
      </c>
      <c r="AD165" s="67">
        <f t="shared" si="62"/>
        <v>3400430</v>
      </c>
      <c r="AE165" s="67">
        <f t="shared" si="63"/>
        <v>3259038</v>
      </c>
      <c r="AF165" s="65">
        <f t="shared" si="48"/>
        <v>66.06470576311041</v>
      </c>
      <c r="AG165" s="21" t="s">
        <v>2640</v>
      </c>
      <c r="AH165" s="67">
        <v>0</v>
      </c>
      <c r="AI165" s="70">
        <v>0</v>
      </c>
      <c r="AJ165" s="21" t="s">
        <v>2640</v>
      </c>
      <c r="AK165" s="67">
        <f t="shared" si="56"/>
        <v>3400430</v>
      </c>
      <c r="AL165" s="70">
        <f t="shared" si="57"/>
        <v>3259038</v>
      </c>
      <c r="AM165" s="65">
        <f t="shared" si="49"/>
        <v>66.06470576311041</v>
      </c>
      <c r="AN165" s="25">
        <f t="shared" si="58"/>
        <v>-4.1580623627011877E-2</v>
      </c>
      <c r="AO165" s="25">
        <f t="shared" si="50"/>
        <v>-3.9152081289604901E-2</v>
      </c>
      <c r="AP165" s="24">
        <f t="shared" si="51"/>
        <v>-1.8755898037291534E-2</v>
      </c>
      <c r="AQ165" s="25">
        <f t="shared" si="52"/>
        <v>0.43231713553566348</v>
      </c>
      <c r="AR165" s="2">
        <f t="shared" si="59"/>
        <v>0</v>
      </c>
      <c r="AS165" s="2">
        <f t="shared" si="60"/>
        <v>1</v>
      </c>
      <c r="AT165" s="2">
        <f t="shared" si="61"/>
        <v>0</v>
      </c>
    </row>
    <row r="166" spans="2:46" x14ac:dyDescent="0.2">
      <c r="B166" s="2">
        <v>1</v>
      </c>
      <c r="C166" s="2" t="s">
        <v>309</v>
      </c>
      <c r="D166" s="3" t="s">
        <v>327</v>
      </c>
      <c r="E166" s="2" t="s">
        <v>328</v>
      </c>
      <c r="F166" s="2" t="s">
        <v>6</v>
      </c>
      <c r="G166" s="2" t="s">
        <v>7</v>
      </c>
      <c r="H166" s="2">
        <v>28</v>
      </c>
      <c r="I166" s="30">
        <v>19230</v>
      </c>
      <c r="J166" s="30">
        <v>19340</v>
      </c>
      <c r="K166" s="63">
        <v>276.83448800000002</v>
      </c>
      <c r="L166" s="2">
        <v>0.70431999999999995</v>
      </c>
      <c r="M166" s="67">
        <v>17799.147529965274</v>
      </c>
      <c r="N166" s="67">
        <v>13245336.289999999</v>
      </c>
      <c r="O166" s="67">
        <v>166786</v>
      </c>
      <c r="P166" s="70">
        <v>160730</v>
      </c>
      <c r="Q166" s="63">
        <v>0</v>
      </c>
      <c r="R166" s="24">
        <f t="shared" si="43"/>
        <v>-3.6310002038540401E-2</v>
      </c>
      <c r="S166" s="24">
        <f t="shared" si="44"/>
        <v>-4.5721753433864684E-4</v>
      </c>
      <c r="T166" s="65">
        <f t="shared" si="45"/>
        <v>8.3107549120992754</v>
      </c>
      <c r="U166" s="67">
        <v>660626</v>
      </c>
      <c r="V166" s="70">
        <v>680613</v>
      </c>
      <c r="W166" s="24">
        <f t="shared" si="46"/>
        <v>3.0254637268287921E-2</v>
      </c>
      <c r="X166" s="24">
        <f t="shared" si="47"/>
        <v>1.5089839595156102E-3</v>
      </c>
      <c r="Y166" s="63">
        <f t="shared" si="53"/>
        <v>34.353926157046281</v>
      </c>
      <c r="Z166" s="63">
        <f t="shared" si="54"/>
        <v>35.191985522233715</v>
      </c>
      <c r="AA166" s="24">
        <f t="shared" si="55"/>
        <v>2.4395E-2</v>
      </c>
      <c r="AB166" s="63">
        <v>0</v>
      </c>
      <c r="AC166" s="69">
        <v>0</v>
      </c>
      <c r="AD166" s="67">
        <f t="shared" si="62"/>
        <v>827412</v>
      </c>
      <c r="AE166" s="67">
        <f t="shared" si="63"/>
        <v>841343</v>
      </c>
      <c r="AF166" s="65">
        <f t="shared" si="48"/>
        <v>43.502740434332992</v>
      </c>
      <c r="AG166" s="21" t="s">
        <v>2640</v>
      </c>
      <c r="AH166" s="67">
        <v>0</v>
      </c>
      <c r="AI166" s="70">
        <v>0</v>
      </c>
      <c r="AJ166" s="21" t="s">
        <v>2640</v>
      </c>
      <c r="AK166" s="67">
        <f t="shared" si="56"/>
        <v>827412</v>
      </c>
      <c r="AL166" s="70">
        <f t="shared" si="57"/>
        <v>841343</v>
      </c>
      <c r="AM166" s="65">
        <f t="shared" si="49"/>
        <v>43.502740434332992</v>
      </c>
      <c r="AN166" s="25">
        <f t="shared" si="58"/>
        <v>1.6836835820606903E-2</v>
      </c>
      <c r="AO166" s="25">
        <f t="shared" si="50"/>
        <v>1.1053379153581844E-2</v>
      </c>
      <c r="AP166" s="24">
        <f t="shared" si="51"/>
        <v>1.0517664251769633E-3</v>
      </c>
      <c r="AQ166" s="25">
        <f t="shared" si="52"/>
        <v>6.3519942535184962E-2</v>
      </c>
      <c r="AR166" s="2">
        <f t="shared" si="59"/>
        <v>1</v>
      </c>
      <c r="AS166" s="2">
        <f t="shared" si="60"/>
        <v>0</v>
      </c>
      <c r="AT166" s="2">
        <f t="shared" si="61"/>
        <v>0</v>
      </c>
    </row>
    <row r="167" spans="2:46" x14ac:dyDescent="0.2">
      <c r="B167" s="2">
        <v>1</v>
      </c>
      <c r="C167" s="2" t="s">
        <v>309</v>
      </c>
      <c r="D167" s="3" t="s">
        <v>329</v>
      </c>
      <c r="E167" s="2" t="s">
        <v>330</v>
      </c>
      <c r="F167" s="2" t="s">
        <v>6</v>
      </c>
      <c r="G167" s="2" t="s">
        <v>7</v>
      </c>
      <c r="H167" s="2">
        <v>27</v>
      </c>
      <c r="I167" s="30">
        <v>25550</v>
      </c>
      <c r="J167" s="30">
        <v>25723</v>
      </c>
      <c r="K167" s="63">
        <v>209.5899</v>
      </c>
      <c r="L167" s="2">
        <v>0.44154500000000002</v>
      </c>
      <c r="M167" s="67">
        <v>15202.97020873614</v>
      </c>
      <c r="N167" s="67">
        <v>6035761.1899999967</v>
      </c>
      <c r="O167" s="67">
        <v>440312</v>
      </c>
      <c r="P167" s="70">
        <v>424323</v>
      </c>
      <c r="Q167" s="63">
        <v>0</v>
      </c>
      <c r="R167" s="24">
        <f t="shared" si="43"/>
        <v>-3.6312887225421919E-2</v>
      </c>
      <c r="S167" s="24">
        <f t="shared" si="44"/>
        <v>-2.649044502703396E-3</v>
      </c>
      <c r="T167" s="65">
        <f t="shared" si="45"/>
        <v>16.495859736422656</v>
      </c>
      <c r="U167" s="67">
        <v>718595.00000000012</v>
      </c>
      <c r="V167" s="70">
        <v>786413</v>
      </c>
      <c r="W167" s="24">
        <f t="shared" si="46"/>
        <v>9.4375830613906198E-2</v>
      </c>
      <c r="X167" s="24">
        <f t="shared" si="47"/>
        <v>1.1236031026601952E-2</v>
      </c>
      <c r="Y167" s="63">
        <f t="shared" si="53"/>
        <v>28.125048923679064</v>
      </c>
      <c r="Z167" s="63">
        <f t="shared" si="54"/>
        <v>30.57236714224624</v>
      </c>
      <c r="AA167" s="24">
        <f t="shared" si="55"/>
        <v>8.7015999999999996E-2</v>
      </c>
      <c r="AB167" s="63">
        <v>0</v>
      </c>
      <c r="AC167" s="69">
        <v>0</v>
      </c>
      <c r="AD167" s="67">
        <f t="shared" si="62"/>
        <v>1158907</v>
      </c>
      <c r="AE167" s="67">
        <f t="shared" si="63"/>
        <v>1210736</v>
      </c>
      <c r="AF167" s="65">
        <f t="shared" si="48"/>
        <v>47.068226878668895</v>
      </c>
      <c r="AG167" s="21" t="s">
        <v>2640</v>
      </c>
      <c r="AH167" s="67">
        <v>0</v>
      </c>
      <c r="AI167" s="70">
        <v>0</v>
      </c>
      <c r="AJ167" s="21" t="s">
        <v>2640</v>
      </c>
      <c r="AK167" s="67">
        <f t="shared" si="56"/>
        <v>1158907</v>
      </c>
      <c r="AL167" s="70">
        <f t="shared" si="57"/>
        <v>1210736</v>
      </c>
      <c r="AM167" s="65">
        <f t="shared" si="49"/>
        <v>47.068226878668895</v>
      </c>
      <c r="AN167" s="25">
        <f t="shared" si="58"/>
        <v>4.4722311626385895E-2</v>
      </c>
      <c r="AO167" s="25">
        <f t="shared" si="50"/>
        <v>3.7696033201965573E-2</v>
      </c>
      <c r="AP167" s="24">
        <f t="shared" si="51"/>
        <v>8.5869865238985751E-3</v>
      </c>
      <c r="AQ167" s="25">
        <f t="shared" si="52"/>
        <v>0.20059375477047339</v>
      </c>
      <c r="AR167" s="2">
        <f t="shared" si="59"/>
        <v>1</v>
      </c>
      <c r="AS167" s="2">
        <f t="shared" si="60"/>
        <v>0</v>
      </c>
      <c r="AT167" s="2">
        <f t="shared" si="61"/>
        <v>0</v>
      </c>
    </row>
    <row r="168" spans="2:46" x14ac:dyDescent="0.2">
      <c r="B168" s="2">
        <v>1</v>
      </c>
      <c r="C168" s="2" t="s">
        <v>309</v>
      </c>
      <c r="D168" s="3" t="s">
        <v>331</v>
      </c>
      <c r="E168" s="2" t="s">
        <v>332</v>
      </c>
      <c r="F168" s="2" t="s">
        <v>14</v>
      </c>
      <c r="G168" s="2" t="s">
        <v>7</v>
      </c>
      <c r="H168" s="2">
        <v>53</v>
      </c>
      <c r="I168" s="30">
        <v>77791</v>
      </c>
      <c r="J168" s="30">
        <v>77674</v>
      </c>
      <c r="K168" s="63">
        <v>377.793161</v>
      </c>
      <c r="L168" s="2">
        <v>0.406831</v>
      </c>
      <c r="M168" s="67">
        <v>14784.201707290884</v>
      </c>
      <c r="N168" s="67">
        <v>31059500.940000035</v>
      </c>
      <c r="O168" s="67">
        <v>3051677</v>
      </c>
      <c r="P168" s="70">
        <v>2940863</v>
      </c>
      <c r="Q168" s="63">
        <v>0</v>
      </c>
      <c r="R168" s="24">
        <f t="shared" si="43"/>
        <v>-3.6312493098057286E-2</v>
      </c>
      <c r="S168" s="24">
        <f t="shared" si="44"/>
        <v>-3.5677971843162486E-3</v>
      </c>
      <c r="T168" s="65">
        <f t="shared" si="45"/>
        <v>37.861613924865466</v>
      </c>
      <c r="U168" s="67">
        <v>2632627.9999999995</v>
      </c>
      <c r="V168" s="70">
        <v>2628668</v>
      </c>
      <c r="W168" s="24">
        <f t="shared" si="46"/>
        <v>-1.5042003655660885E-3</v>
      </c>
      <c r="X168" s="24">
        <f t="shared" si="47"/>
        <v>-1.2749721921319221E-4</v>
      </c>
      <c r="Y168" s="63">
        <f t="shared" si="53"/>
        <v>33.842321091128788</v>
      </c>
      <c r="Z168" s="63">
        <f t="shared" si="54"/>
        <v>33.842315317866984</v>
      </c>
      <c r="AA168" s="24">
        <f t="shared" si="55"/>
        <v>0</v>
      </c>
      <c r="AB168" s="63">
        <v>0</v>
      </c>
      <c r="AC168" s="69">
        <v>0</v>
      </c>
      <c r="AD168" s="67">
        <f t="shared" si="62"/>
        <v>5684305</v>
      </c>
      <c r="AE168" s="67">
        <f t="shared" si="63"/>
        <v>5569531</v>
      </c>
      <c r="AF168" s="65">
        <f t="shared" si="48"/>
        <v>71.703929242732443</v>
      </c>
      <c r="AG168" s="21" t="s">
        <v>2640</v>
      </c>
      <c r="AH168" s="67">
        <v>0</v>
      </c>
      <c r="AI168" s="70">
        <v>0</v>
      </c>
      <c r="AJ168" s="21" t="s">
        <v>2640</v>
      </c>
      <c r="AK168" s="67">
        <f t="shared" si="56"/>
        <v>5684305</v>
      </c>
      <c r="AL168" s="70">
        <f t="shared" si="57"/>
        <v>5569531</v>
      </c>
      <c r="AM168" s="65">
        <f t="shared" si="49"/>
        <v>71.703929242732443</v>
      </c>
      <c r="AN168" s="25">
        <f t="shared" si="58"/>
        <v>-2.0191386633898075E-2</v>
      </c>
      <c r="AO168" s="25">
        <f t="shared" si="50"/>
        <v>-1.8715505286679757E-2</v>
      </c>
      <c r="AP168" s="24">
        <f t="shared" si="51"/>
        <v>-3.695294403529456E-3</v>
      </c>
      <c r="AQ168" s="25">
        <f t="shared" si="52"/>
        <v>0.17931810980347304</v>
      </c>
      <c r="AR168" s="2">
        <f t="shared" si="59"/>
        <v>0</v>
      </c>
      <c r="AS168" s="2">
        <f t="shared" si="60"/>
        <v>1</v>
      </c>
      <c r="AT168" s="2">
        <f t="shared" si="61"/>
        <v>0</v>
      </c>
    </row>
    <row r="169" spans="2:46" x14ac:dyDescent="0.2">
      <c r="B169" s="2">
        <v>1</v>
      </c>
      <c r="C169" s="2" t="s">
        <v>309</v>
      </c>
      <c r="D169" s="3" t="s">
        <v>333</v>
      </c>
      <c r="E169" s="2" t="s">
        <v>334</v>
      </c>
      <c r="F169" s="2" t="s">
        <v>6</v>
      </c>
      <c r="G169" s="2" t="s">
        <v>7</v>
      </c>
      <c r="H169" s="2">
        <v>12</v>
      </c>
      <c r="I169" s="30">
        <v>48277</v>
      </c>
      <c r="J169" s="30">
        <v>48562</v>
      </c>
      <c r="K169" s="63">
        <v>436.57384400000001</v>
      </c>
      <c r="L169" s="2">
        <v>0.35169899999999998</v>
      </c>
      <c r="M169" s="67">
        <v>25538.121575342466</v>
      </c>
      <c r="N169" s="67">
        <v>21679510.72000001</v>
      </c>
      <c r="O169" s="67">
        <v>1013692</v>
      </c>
      <c r="P169" s="70">
        <v>976947</v>
      </c>
      <c r="Q169" s="63">
        <v>0</v>
      </c>
      <c r="R169" s="24">
        <f t="shared" si="43"/>
        <v>-3.6248683031926854E-2</v>
      </c>
      <c r="S169" s="24">
        <f t="shared" si="44"/>
        <v>-1.6949183251678101E-3</v>
      </c>
      <c r="T169" s="65">
        <f t="shared" si="45"/>
        <v>20.11751987150447</v>
      </c>
      <c r="U169" s="67">
        <v>716003.99999999988</v>
      </c>
      <c r="V169" s="70">
        <v>762170</v>
      </c>
      <c r="W169" s="24">
        <f t="shared" si="46"/>
        <v>6.4477293422941839E-2</v>
      </c>
      <c r="X169" s="24">
        <f t="shared" si="47"/>
        <v>2.1294761028629013E-3</v>
      </c>
      <c r="Y169" s="63">
        <f t="shared" si="53"/>
        <v>14.831161836899556</v>
      </c>
      <c r="Z169" s="63">
        <f t="shared" si="54"/>
        <v>15.694781928256662</v>
      </c>
      <c r="AA169" s="24">
        <f t="shared" si="55"/>
        <v>5.8229999999999997E-2</v>
      </c>
      <c r="AB169" s="63">
        <v>0</v>
      </c>
      <c r="AC169" s="69">
        <v>0</v>
      </c>
      <c r="AD169" s="67">
        <f t="shared" si="62"/>
        <v>1729696</v>
      </c>
      <c r="AE169" s="67">
        <f t="shared" si="63"/>
        <v>1739117</v>
      </c>
      <c r="AF169" s="65">
        <f t="shared" si="48"/>
        <v>35.81230179976113</v>
      </c>
      <c r="AG169" s="21" t="s">
        <v>2640</v>
      </c>
      <c r="AH169" s="67">
        <v>0</v>
      </c>
      <c r="AI169" s="70">
        <v>0</v>
      </c>
      <c r="AJ169" s="21" t="s">
        <v>2640</v>
      </c>
      <c r="AK169" s="67">
        <f t="shared" si="56"/>
        <v>1729696</v>
      </c>
      <c r="AL169" s="70">
        <f t="shared" si="57"/>
        <v>1739117</v>
      </c>
      <c r="AM169" s="65">
        <f t="shared" si="49"/>
        <v>35.81230179976113</v>
      </c>
      <c r="AN169" s="25">
        <f t="shared" si="58"/>
        <v>5.4466218341257654E-3</v>
      </c>
      <c r="AO169" s="25">
        <f t="shared" si="50"/>
        <v>-4.5412951925183354E-4</v>
      </c>
      <c r="AP169" s="24">
        <f t="shared" si="51"/>
        <v>4.3455777769508608E-4</v>
      </c>
      <c r="AQ169" s="25">
        <f t="shared" si="52"/>
        <v>8.0219384213113795E-2</v>
      </c>
      <c r="AR169" s="2">
        <f t="shared" si="59"/>
        <v>1</v>
      </c>
      <c r="AS169" s="2">
        <f t="shared" si="60"/>
        <v>0</v>
      </c>
      <c r="AT169" s="2">
        <f t="shared" si="61"/>
        <v>0</v>
      </c>
    </row>
    <row r="170" spans="2:46" x14ac:dyDescent="0.2">
      <c r="B170" s="2">
        <v>1</v>
      </c>
      <c r="C170" s="2" t="s">
        <v>309</v>
      </c>
      <c r="D170" s="3" t="s">
        <v>335</v>
      </c>
      <c r="E170" s="2" t="s">
        <v>336</v>
      </c>
      <c r="F170" s="2" t="s">
        <v>6</v>
      </c>
      <c r="G170" s="2" t="s">
        <v>7</v>
      </c>
      <c r="H170" s="2">
        <v>58</v>
      </c>
      <c r="I170" s="30">
        <v>28651</v>
      </c>
      <c r="J170" s="30">
        <v>28560</v>
      </c>
      <c r="K170" s="63">
        <v>235.745518</v>
      </c>
      <c r="L170" s="2">
        <v>0.429087</v>
      </c>
      <c r="M170" s="67">
        <v>14689.664842436599</v>
      </c>
      <c r="N170" s="67">
        <v>8169785.6800000053</v>
      </c>
      <c r="O170" s="67">
        <v>579135</v>
      </c>
      <c r="P170" s="70">
        <v>558105</v>
      </c>
      <c r="Q170" s="63">
        <v>0</v>
      </c>
      <c r="R170" s="24">
        <f t="shared" si="43"/>
        <v>-3.6312776813696268E-2</v>
      </c>
      <c r="S170" s="24">
        <f t="shared" si="44"/>
        <v>-2.574118933313314E-3</v>
      </c>
      <c r="T170" s="65">
        <f t="shared" si="45"/>
        <v>19.541491596638654</v>
      </c>
      <c r="U170" s="67">
        <v>770738</v>
      </c>
      <c r="V170" s="70">
        <v>815563</v>
      </c>
      <c r="W170" s="24">
        <f t="shared" si="46"/>
        <v>5.8158544148595226E-2</v>
      </c>
      <c r="X170" s="24">
        <f t="shared" si="47"/>
        <v>5.4866800373642079E-3</v>
      </c>
      <c r="Y170" s="63">
        <f t="shared" si="53"/>
        <v>26.900910962968133</v>
      </c>
      <c r="Z170" s="63">
        <f t="shared" si="54"/>
        <v>28.556127450980391</v>
      </c>
      <c r="AA170" s="24">
        <f t="shared" si="55"/>
        <v>6.1530000000000001E-2</v>
      </c>
      <c r="AB170" s="63">
        <v>0</v>
      </c>
      <c r="AC170" s="69">
        <v>0</v>
      </c>
      <c r="AD170" s="67">
        <f t="shared" si="62"/>
        <v>1349873</v>
      </c>
      <c r="AE170" s="67">
        <f t="shared" si="63"/>
        <v>1373668</v>
      </c>
      <c r="AF170" s="65">
        <f t="shared" si="48"/>
        <v>48.097619047619048</v>
      </c>
      <c r="AG170" s="21" t="s">
        <v>2640</v>
      </c>
      <c r="AH170" s="67">
        <v>0</v>
      </c>
      <c r="AI170" s="70">
        <v>0</v>
      </c>
      <c r="AJ170" s="21" t="s">
        <v>2640</v>
      </c>
      <c r="AK170" s="67">
        <f t="shared" si="56"/>
        <v>1349873</v>
      </c>
      <c r="AL170" s="70">
        <f t="shared" si="57"/>
        <v>1373668</v>
      </c>
      <c r="AM170" s="65">
        <f t="shared" si="49"/>
        <v>48.097619047619048</v>
      </c>
      <c r="AN170" s="25">
        <f t="shared" si="58"/>
        <v>1.7627584224590018E-2</v>
      </c>
      <c r="AO170" s="25">
        <f t="shared" si="50"/>
        <v>2.0870025056678232E-2</v>
      </c>
      <c r="AP170" s="24">
        <f t="shared" si="51"/>
        <v>2.9125611040508939E-3</v>
      </c>
      <c r="AQ170" s="25">
        <f t="shared" si="52"/>
        <v>0.16814002885813759</v>
      </c>
      <c r="AR170" s="2">
        <f t="shared" si="59"/>
        <v>1</v>
      </c>
      <c r="AS170" s="2">
        <f t="shared" si="60"/>
        <v>0</v>
      </c>
      <c r="AT170" s="2">
        <f t="shared" si="61"/>
        <v>0</v>
      </c>
    </row>
    <row r="171" spans="2:46" x14ac:dyDescent="0.2">
      <c r="B171" s="2">
        <v>1</v>
      </c>
      <c r="C171" s="2" t="s">
        <v>309</v>
      </c>
      <c r="D171" s="3" t="s">
        <v>337</v>
      </c>
      <c r="E171" s="2" t="s">
        <v>338</v>
      </c>
      <c r="F171" s="2" t="s">
        <v>6</v>
      </c>
      <c r="G171" s="2" t="s">
        <v>7</v>
      </c>
      <c r="H171" s="2">
        <v>36</v>
      </c>
      <c r="I171" s="30">
        <v>32276</v>
      </c>
      <c r="J171" s="30">
        <v>32316</v>
      </c>
      <c r="K171" s="63">
        <v>386.51141799999999</v>
      </c>
      <c r="L171" s="2">
        <v>0.58196800000000004</v>
      </c>
      <c r="M171" s="67">
        <v>17629.996666884519</v>
      </c>
      <c r="N171" s="67">
        <v>24354987.689999998</v>
      </c>
      <c r="O171" s="67">
        <v>1477333</v>
      </c>
      <c r="P171" s="70">
        <v>1423687</v>
      </c>
      <c r="Q171" s="63">
        <v>0</v>
      </c>
      <c r="R171" s="24">
        <f t="shared" si="43"/>
        <v>-3.6312733825075272E-2</v>
      </c>
      <c r="S171" s="24">
        <f t="shared" si="44"/>
        <v>-2.2026699698159445E-3</v>
      </c>
      <c r="T171" s="65">
        <f t="shared" si="45"/>
        <v>44.055173907661839</v>
      </c>
      <c r="U171" s="67">
        <v>311884.99999999994</v>
      </c>
      <c r="V171" s="70">
        <v>374726</v>
      </c>
      <c r="W171" s="24">
        <f t="shared" si="46"/>
        <v>0.20148772784840596</v>
      </c>
      <c r="X171" s="24">
        <f t="shared" si="47"/>
        <v>2.5802107067293724E-3</v>
      </c>
      <c r="Y171" s="63">
        <f t="shared" si="53"/>
        <v>9.6630623373404365</v>
      </c>
      <c r="Z171" s="63">
        <f t="shared" si="54"/>
        <v>11.595680158435449</v>
      </c>
      <c r="AA171" s="24">
        <f t="shared" si="55"/>
        <v>0.20000100000000001</v>
      </c>
      <c r="AB171" s="63">
        <v>0</v>
      </c>
      <c r="AC171" s="69">
        <v>0</v>
      </c>
      <c r="AD171" s="67">
        <f t="shared" si="62"/>
        <v>1789218</v>
      </c>
      <c r="AE171" s="67">
        <f t="shared" si="63"/>
        <v>1798413</v>
      </c>
      <c r="AF171" s="65">
        <f t="shared" si="48"/>
        <v>55.650854066097288</v>
      </c>
      <c r="AG171" s="21" t="s">
        <v>2640</v>
      </c>
      <c r="AH171" s="67">
        <v>0</v>
      </c>
      <c r="AI171" s="70">
        <v>0</v>
      </c>
      <c r="AJ171" s="21" t="s">
        <v>2640</v>
      </c>
      <c r="AK171" s="67">
        <f t="shared" si="56"/>
        <v>1789218</v>
      </c>
      <c r="AL171" s="70">
        <f t="shared" si="57"/>
        <v>1798413</v>
      </c>
      <c r="AM171" s="65">
        <f t="shared" si="49"/>
        <v>55.650854066097288</v>
      </c>
      <c r="AN171" s="25">
        <f t="shared" si="58"/>
        <v>5.1391166420190273E-3</v>
      </c>
      <c r="AO171" s="25">
        <f t="shared" si="50"/>
        <v>3.8949786092896677E-3</v>
      </c>
      <c r="AP171" s="24">
        <f t="shared" si="51"/>
        <v>3.7754073691342524E-4</v>
      </c>
      <c r="AQ171" s="25">
        <f t="shared" si="52"/>
        <v>7.3841671483924287E-2</v>
      </c>
      <c r="AR171" s="2">
        <f t="shared" si="59"/>
        <v>1</v>
      </c>
      <c r="AS171" s="2">
        <f t="shared" si="60"/>
        <v>0</v>
      </c>
      <c r="AT171" s="2">
        <f t="shared" si="61"/>
        <v>0</v>
      </c>
    </row>
    <row r="172" spans="2:46" x14ac:dyDescent="0.2">
      <c r="B172" s="2">
        <v>1</v>
      </c>
      <c r="C172" s="2" t="s">
        <v>309</v>
      </c>
      <c r="D172" s="3" t="s">
        <v>339</v>
      </c>
      <c r="E172" s="2" t="s">
        <v>340</v>
      </c>
      <c r="F172" s="2" t="s">
        <v>6</v>
      </c>
      <c r="G172" s="2" t="s">
        <v>7</v>
      </c>
      <c r="H172" s="2">
        <v>12</v>
      </c>
      <c r="I172" s="30">
        <v>30344</v>
      </c>
      <c r="J172" s="30">
        <v>30418</v>
      </c>
      <c r="K172" s="63">
        <v>259.19254999999998</v>
      </c>
      <c r="L172" s="2">
        <v>0.34243200000000001</v>
      </c>
      <c r="M172" s="67">
        <v>21305.197946261873</v>
      </c>
      <c r="N172" s="67">
        <v>7399931.200000003</v>
      </c>
      <c r="O172" s="67">
        <v>353519</v>
      </c>
      <c r="P172" s="70">
        <v>340682</v>
      </c>
      <c r="Q172" s="63">
        <v>0</v>
      </c>
      <c r="R172" s="24">
        <f t="shared" si="43"/>
        <v>-3.6312051120307554E-2</v>
      </c>
      <c r="S172" s="24">
        <f t="shared" si="44"/>
        <v>-1.7347458581777077E-3</v>
      </c>
      <c r="T172" s="65">
        <f t="shared" si="45"/>
        <v>11.200013150108488</v>
      </c>
      <c r="U172" s="67">
        <v>549931</v>
      </c>
      <c r="V172" s="70">
        <v>596574</v>
      </c>
      <c r="W172" s="24">
        <f t="shared" si="46"/>
        <v>8.4816095110113787E-2</v>
      </c>
      <c r="X172" s="24">
        <f t="shared" si="47"/>
        <v>6.3031667105229276E-3</v>
      </c>
      <c r="Y172" s="63">
        <f t="shared" si="53"/>
        <v>18.123220406011072</v>
      </c>
      <c r="Z172" s="63">
        <f t="shared" si="54"/>
        <v>19.61253205338944</v>
      </c>
      <c r="AA172" s="24">
        <f t="shared" si="55"/>
        <v>8.2177E-2</v>
      </c>
      <c r="AB172" s="63">
        <v>0</v>
      </c>
      <c r="AC172" s="69">
        <v>0</v>
      </c>
      <c r="AD172" s="67">
        <f t="shared" si="62"/>
        <v>903450</v>
      </c>
      <c r="AE172" s="67">
        <f t="shared" si="63"/>
        <v>937256</v>
      </c>
      <c r="AF172" s="65">
        <f t="shared" si="48"/>
        <v>30.81254520349793</v>
      </c>
      <c r="AG172" s="21" t="s">
        <v>2640</v>
      </c>
      <c r="AH172" s="67">
        <v>0</v>
      </c>
      <c r="AI172" s="70">
        <v>0</v>
      </c>
      <c r="AJ172" s="21" t="s">
        <v>2640</v>
      </c>
      <c r="AK172" s="67">
        <f t="shared" si="56"/>
        <v>903450</v>
      </c>
      <c r="AL172" s="70">
        <f t="shared" si="57"/>
        <v>937256</v>
      </c>
      <c r="AM172" s="65">
        <f t="shared" si="49"/>
        <v>30.81254520349793</v>
      </c>
      <c r="AN172" s="25">
        <f t="shared" si="58"/>
        <v>3.741878355193979E-2</v>
      </c>
      <c r="AO172" s="25">
        <f t="shared" si="50"/>
        <v>3.4894982184892509E-2</v>
      </c>
      <c r="AP172" s="24">
        <f t="shared" si="51"/>
        <v>4.5684208523452197E-3</v>
      </c>
      <c r="AQ172" s="25">
        <f t="shared" si="52"/>
        <v>0.12665739378766111</v>
      </c>
      <c r="AR172" s="2">
        <f t="shared" si="59"/>
        <v>1</v>
      </c>
      <c r="AS172" s="2">
        <f t="shared" si="60"/>
        <v>0</v>
      </c>
      <c r="AT172" s="2">
        <f t="shared" si="61"/>
        <v>0</v>
      </c>
    </row>
    <row r="173" spans="2:46" x14ac:dyDescent="0.2">
      <c r="B173" s="2">
        <v>1</v>
      </c>
      <c r="C173" s="2" t="s">
        <v>309</v>
      </c>
      <c r="D173" s="3" t="s">
        <v>341</v>
      </c>
      <c r="E173" s="2" t="s">
        <v>342</v>
      </c>
      <c r="F173" s="2" t="s">
        <v>6</v>
      </c>
      <c r="G173" s="2" t="s">
        <v>7</v>
      </c>
      <c r="H173" s="2">
        <v>44</v>
      </c>
      <c r="I173" s="30">
        <v>22822</v>
      </c>
      <c r="J173" s="30">
        <v>23089</v>
      </c>
      <c r="K173" s="63">
        <v>283.98232899999999</v>
      </c>
      <c r="L173" s="2">
        <v>0.54134499999999997</v>
      </c>
      <c r="M173" s="67">
        <v>19866.78867682596</v>
      </c>
      <c r="N173" s="67">
        <v>7983891.4800000023</v>
      </c>
      <c r="O173" s="67">
        <v>316974</v>
      </c>
      <c r="P173" s="70">
        <v>305464</v>
      </c>
      <c r="Q173" s="63">
        <v>0</v>
      </c>
      <c r="R173" s="24">
        <f t="shared" si="43"/>
        <v>-3.6312126546656831E-2</v>
      </c>
      <c r="S173" s="24">
        <f t="shared" si="44"/>
        <v>-1.4416528617445582E-3</v>
      </c>
      <c r="T173" s="65">
        <f t="shared" si="45"/>
        <v>13.229849711984061</v>
      </c>
      <c r="U173" s="67">
        <v>645527.00000000023</v>
      </c>
      <c r="V173" s="70">
        <v>702273</v>
      </c>
      <c r="W173" s="24">
        <f t="shared" si="46"/>
        <v>8.7906470217356869E-2</v>
      </c>
      <c r="X173" s="24">
        <f t="shared" si="47"/>
        <v>7.1075615371465131E-3</v>
      </c>
      <c r="Y173" s="63">
        <f t="shared" si="53"/>
        <v>28.285294890894761</v>
      </c>
      <c r="Z173" s="63">
        <f t="shared" si="54"/>
        <v>30.415912339209147</v>
      </c>
      <c r="AA173" s="24">
        <f t="shared" si="55"/>
        <v>7.5326000000000004E-2</v>
      </c>
      <c r="AB173" s="63">
        <v>0</v>
      </c>
      <c r="AC173" s="69">
        <v>0</v>
      </c>
      <c r="AD173" s="67">
        <f t="shared" si="62"/>
        <v>962501.00000000023</v>
      </c>
      <c r="AE173" s="67">
        <f t="shared" si="63"/>
        <v>1007737</v>
      </c>
      <c r="AF173" s="65">
        <f t="shared" si="48"/>
        <v>43.645762051193209</v>
      </c>
      <c r="AG173" s="21" t="s">
        <v>2640</v>
      </c>
      <c r="AH173" s="67">
        <v>0</v>
      </c>
      <c r="AI173" s="70">
        <v>0</v>
      </c>
      <c r="AJ173" s="21" t="s">
        <v>2640</v>
      </c>
      <c r="AK173" s="67">
        <f t="shared" si="56"/>
        <v>962501.00000000023</v>
      </c>
      <c r="AL173" s="70">
        <f t="shared" si="57"/>
        <v>1007737</v>
      </c>
      <c r="AM173" s="65">
        <f t="shared" si="49"/>
        <v>43.645762051193209</v>
      </c>
      <c r="AN173" s="25">
        <f t="shared" si="58"/>
        <v>4.6998392728942365E-2</v>
      </c>
      <c r="AO173" s="25">
        <f t="shared" si="50"/>
        <v>3.4890957549479129E-2</v>
      </c>
      <c r="AP173" s="24">
        <f t="shared" si="51"/>
        <v>5.6659086754019547E-3</v>
      </c>
      <c r="AQ173" s="25">
        <f t="shared" si="52"/>
        <v>0.12622127975116212</v>
      </c>
      <c r="AR173" s="2">
        <f t="shared" si="59"/>
        <v>1</v>
      </c>
      <c r="AS173" s="2">
        <f t="shared" si="60"/>
        <v>0</v>
      </c>
      <c r="AT173" s="2">
        <f t="shared" si="61"/>
        <v>0</v>
      </c>
    </row>
    <row r="174" spans="2:46" x14ac:dyDescent="0.2">
      <c r="B174" s="2">
        <v>1</v>
      </c>
      <c r="C174" s="2" t="s">
        <v>343</v>
      </c>
      <c r="D174" s="3" t="s">
        <v>344</v>
      </c>
      <c r="E174" s="2" t="s">
        <v>345</v>
      </c>
      <c r="F174" s="2" t="s">
        <v>6</v>
      </c>
      <c r="G174" s="2" t="s">
        <v>7</v>
      </c>
      <c r="H174" s="2">
        <v>39</v>
      </c>
      <c r="I174" s="30">
        <v>15140</v>
      </c>
      <c r="J174" s="30">
        <v>14847</v>
      </c>
      <c r="K174" s="63">
        <v>349.37920100000002</v>
      </c>
      <c r="L174" s="2">
        <v>0.417991</v>
      </c>
      <c r="M174" s="67">
        <v>14900.080542195015</v>
      </c>
      <c r="N174" s="67">
        <v>5090986.3500000006</v>
      </c>
      <c r="O174" s="67">
        <v>250906</v>
      </c>
      <c r="P174" s="70">
        <v>241795</v>
      </c>
      <c r="Q174" s="63">
        <v>0</v>
      </c>
      <c r="R174" s="24">
        <f t="shared" si="43"/>
        <v>-3.6312403848453245E-2</v>
      </c>
      <c r="S174" s="24">
        <f t="shared" si="44"/>
        <v>-1.7896335549986298E-3</v>
      </c>
      <c r="T174" s="65">
        <f t="shared" si="45"/>
        <v>16.285781639388428</v>
      </c>
      <c r="U174" s="67">
        <v>337651.99999999994</v>
      </c>
      <c r="V174" s="70">
        <v>355660</v>
      </c>
      <c r="W174" s="24">
        <f t="shared" si="46"/>
        <v>5.3333017426226093E-2</v>
      </c>
      <c r="X174" s="24">
        <f t="shared" si="47"/>
        <v>3.537232033631372E-3</v>
      </c>
      <c r="Y174" s="63">
        <f t="shared" si="53"/>
        <v>22.301981505944514</v>
      </c>
      <c r="Z174" s="63">
        <f t="shared" si="54"/>
        <v>23.955007745672525</v>
      </c>
      <c r="AA174" s="24">
        <f t="shared" si="55"/>
        <v>7.4120000000000005E-2</v>
      </c>
      <c r="AB174" s="63">
        <v>0</v>
      </c>
      <c r="AC174" s="69">
        <v>0</v>
      </c>
      <c r="AD174" s="67">
        <f t="shared" si="62"/>
        <v>588558</v>
      </c>
      <c r="AE174" s="67">
        <f t="shared" si="63"/>
        <v>597455</v>
      </c>
      <c r="AF174" s="65">
        <f t="shared" si="48"/>
        <v>40.240789385060957</v>
      </c>
      <c r="AG174" s="21" t="s">
        <v>2640</v>
      </c>
      <c r="AH174" s="67">
        <v>0</v>
      </c>
      <c r="AI174" s="70">
        <v>0</v>
      </c>
      <c r="AJ174" s="21" t="s">
        <v>2640</v>
      </c>
      <c r="AK174" s="67">
        <f t="shared" si="56"/>
        <v>588558</v>
      </c>
      <c r="AL174" s="70">
        <f t="shared" si="57"/>
        <v>597455</v>
      </c>
      <c r="AM174" s="65">
        <f t="shared" si="49"/>
        <v>40.240789385060957</v>
      </c>
      <c r="AN174" s="25">
        <f t="shared" si="58"/>
        <v>1.511660702938368E-2</v>
      </c>
      <c r="AO174" s="25">
        <f t="shared" si="50"/>
        <v>3.5149554147293705E-2</v>
      </c>
      <c r="AP174" s="24">
        <f t="shared" si="51"/>
        <v>1.7475984786327308E-3</v>
      </c>
      <c r="AQ174" s="25">
        <f t="shared" si="52"/>
        <v>0.11735545116910398</v>
      </c>
      <c r="AR174" s="2">
        <f t="shared" si="59"/>
        <v>1</v>
      </c>
      <c r="AS174" s="2">
        <f t="shared" si="60"/>
        <v>0</v>
      </c>
      <c r="AT174" s="2">
        <f t="shared" si="61"/>
        <v>0</v>
      </c>
    </row>
    <row r="175" spans="2:46" x14ac:dyDescent="0.2">
      <c r="B175" s="2">
        <v>1</v>
      </c>
      <c r="C175" s="2" t="s">
        <v>343</v>
      </c>
      <c r="D175" s="3" t="s">
        <v>346</v>
      </c>
      <c r="E175" s="2" t="s">
        <v>347</v>
      </c>
      <c r="F175" s="2" t="s">
        <v>6</v>
      </c>
      <c r="G175" s="2" t="s">
        <v>7</v>
      </c>
      <c r="H175" s="2">
        <v>53</v>
      </c>
      <c r="I175" s="30">
        <v>28279</v>
      </c>
      <c r="J175" s="30">
        <v>28039</v>
      </c>
      <c r="K175" s="63">
        <v>398.64973800000001</v>
      </c>
      <c r="L175" s="2">
        <v>0.40508300000000003</v>
      </c>
      <c r="M175" s="67">
        <v>13965.698883836296</v>
      </c>
      <c r="N175" s="67">
        <v>10989425.330000017</v>
      </c>
      <c r="O175" s="67">
        <v>745589</v>
      </c>
      <c r="P175" s="70">
        <v>718515</v>
      </c>
      <c r="Q175" s="63">
        <v>0</v>
      </c>
      <c r="R175" s="24">
        <f t="shared" si="43"/>
        <v>-3.631223100126213E-2</v>
      </c>
      <c r="S175" s="24">
        <f t="shared" si="44"/>
        <v>-2.4636411083380971E-3</v>
      </c>
      <c r="T175" s="65">
        <f t="shared" si="45"/>
        <v>25.625557259531366</v>
      </c>
      <c r="U175" s="67">
        <v>602519</v>
      </c>
      <c r="V175" s="70">
        <v>641308</v>
      </c>
      <c r="W175" s="24">
        <f t="shared" si="46"/>
        <v>6.4378052808293118E-2</v>
      </c>
      <c r="X175" s="24">
        <f t="shared" si="47"/>
        <v>3.5296659138408233E-3</v>
      </c>
      <c r="Y175" s="63">
        <f t="shared" si="53"/>
        <v>21.306234308143853</v>
      </c>
      <c r="Z175" s="63">
        <f t="shared" si="54"/>
        <v>22.87199971468312</v>
      </c>
      <c r="AA175" s="24">
        <f t="shared" si="55"/>
        <v>7.3488999999999999E-2</v>
      </c>
      <c r="AB175" s="63">
        <v>0</v>
      </c>
      <c r="AC175" s="69">
        <v>0</v>
      </c>
      <c r="AD175" s="67">
        <f t="shared" si="62"/>
        <v>1348108</v>
      </c>
      <c r="AE175" s="67">
        <f t="shared" si="63"/>
        <v>1359823</v>
      </c>
      <c r="AF175" s="65">
        <f t="shared" si="48"/>
        <v>48.49755697421449</v>
      </c>
      <c r="AG175" s="21" t="s">
        <v>2640</v>
      </c>
      <c r="AH175" s="67">
        <v>0</v>
      </c>
      <c r="AI175" s="70">
        <v>0</v>
      </c>
      <c r="AJ175" s="21" t="s">
        <v>2640</v>
      </c>
      <c r="AK175" s="67">
        <f t="shared" si="56"/>
        <v>1348108</v>
      </c>
      <c r="AL175" s="70">
        <f t="shared" si="57"/>
        <v>1359823</v>
      </c>
      <c r="AM175" s="65">
        <f t="shared" si="49"/>
        <v>48.49755697421449</v>
      </c>
      <c r="AN175" s="25">
        <f t="shared" si="58"/>
        <v>8.6899565910149631E-3</v>
      </c>
      <c r="AO175" s="25">
        <f t="shared" si="50"/>
        <v>1.7323844731884641E-2</v>
      </c>
      <c r="AP175" s="24">
        <f t="shared" si="51"/>
        <v>1.0660248055027262E-3</v>
      </c>
      <c r="AQ175" s="25">
        <f t="shared" si="52"/>
        <v>0.12373922740871819</v>
      </c>
      <c r="AR175" s="2">
        <f t="shared" si="59"/>
        <v>1</v>
      </c>
      <c r="AS175" s="2">
        <f t="shared" si="60"/>
        <v>0</v>
      </c>
      <c r="AT175" s="2">
        <f t="shared" si="61"/>
        <v>0</v>
      </c>
    </row>
    <row r="176" spans="2:46" x14ac:dyDescent="0.2">
      <c r="B176" s="2">
        <v>1</v>
      </c>
      <c r="C176" s="2" t="s">
        <v>343</v>
      </c>
      <c r="D176" s="3" t="s">
        <v>348</v>
      </c>
      <c r="E176" s="2" t="s">
        <v>349</v>
      </c>
      <c r="F176" s="2" t="s">
        <v>6</v>
      </c>
      <c r="G176" s="2" t="s">
        <v>7</v>
      </c>
      <c r="H176" s="2">
        <v>50</v>
      </c>
      <c r="I176" s="30">
        <v>24824</v>
      </c>
      <c r="J176" s="30">
        <v>24870</v>
      </c>
      <c r="K176" s="63">
        <v>273.58685200000002</v>
      </c>
      <c r="L176" s="2">
        <v>0.39307300000000001</v>
      </c>
      <c r="M176" s="67">
        <v>13949.357267789745</v>
      </c>
      <c r="N176" s="67">
        <v>8877806.4499999974</v>
      </c>
      <c r="O176" s="67">
        <v>446238</v>
      </c>
      <c r="P176" s="70">
        <v>430034</v>
      </c>
      <c r="Q176" s="63">
        <v>0</v>
      </c>
      <c r="R176" s="24">
        <f t="shared" si="43"/>
        <v>-3.6312461063378709E-2</v>
      </c>
      <c r="S176" s="24">
        <f t="shared" si="44"/>
        <v>-1.8252256445622336E-3</v>
      </c>
      <c r="T176" s="65">
        <f t="shared" si="45"/>
        <v>17.291274628065942</v>
      </c>
      <c r="U176" s="67">
        <v>590042</v>
      </c>
      <c r="V176" s="70">
        <v>624799</v>
      </c>
      <c r="W176" s="24">
        <f t="shared" si="46"/>
        <v>5.8905976184746134E-2</v>
      </c>
      <c r="X176" s="24">
        <f t="shared" si="47"/>
        <v>3.9150436761324087E-3</v>
      </c>
      <c r="Y176" s="63">
        <f t="shared" si="53"/>
        <v>23.769013857557201</v>
      </c>
      <c r="Z176" s="63">
        <f t="shared" si="54"/>
        <v>25.122597507036591</v>
      </c>
      <c r="AA176" s="24">
        <f t="shared" si="55"/>
        <v>5.6946999999999998E-2</v>
      </c>
      <c r="AB176" s="63">
        <v>0</v>
      </c>
      <c r="AC176" s="69">
        <v>0</v>
      </c>
      <c r="AD176" s="67">
        <f t="shared" si="62"/>
        <v>1036280</v>
      </c>
      <c r="AE176" s="67">
        <f t="shared" si="63"/>
        <v>1054833</v>
      </c>
      <c r="AF176" s="65">
        <f t="shared" si="48"/>
        <v>42.41387213510253</v>
      </c>
      <c r="AG176" s="21" t="s">
        <v>2640</v>
      </c>
      <c r="AH176" s="67">
        <v>0</v>
      </c>
      <c r="AI176" s="70">
        <v>0</v>
      </c>
      <c r="AJ176" s="21" t="s">
        <v>2640</v>
      </c>
      <c r="AK176" s="67">
        <f t="shared" si="56"/>
        <v>1036280</v>
      </c>
      <c r="AL176" s="70">
        <f t="shared" si="57"/>
        <v>1054833</v>
      </c>
      <c r="AM176" s="65">
        <f t="shared" si="49"/>
        <v>42.41387213510253</v>
      </c>
      <c r="AN176" s="25">
        <f t="shared" si="58"/>
        <v>1.7903462384683676E-2</v>
      </c>
      <c r="AO176" s="25">
        <f t="shared" si="50"/>
        <v>1.6020729804478773E-2</v>
      </c>
      <c r="AP176" s="24">
        <f t="shared" si="51"/>
        <v>2.0898180315701751E-3</v>
      </c>
      <c r="AQ176" s="25">
        <f t="shared" si="52"/>
        <v>0.11881685030427762</v>
      </c>
      <c r="AR176" s="2">
        <f t="shared" si="59"/>
        <v>1</v>
      </c>
      <c r="AS176" s="2">
        <f t="shared" si="60"/>
        <v>0</v>
      </c>
      <c r="AT176" s="2">
        <f t="shared" si="61"/>
        <v>0</v>
      </c>
    </row>
    <row r="177" spans="2:46" x14ac:dyDescent="0.2">
      <c r="B177" s="2">
        <v>1</v>
      </c>
      <c r="C177" s="2" t="s">
        <v>343</v>
      </c>
      <c r="D177" s="3" t="s">
        <v>350</v>
      </c>
      <c r="E177" s="2" t="s">
        <v>351</v>
      </c>
      <c r="F177" s="2" t="s">
        <v>14</v>
      </c>
      <c r="G177" s="2" t="s">
        <v>7</v>
      </c>
      <c r="H177" s="2">
        <v>25</v>
      </c>
      <c r="I177" s="30">
        <v>58047</v>
      </c>
      <c r="J177" s="30">
        <v>58654</v>
      </c>
      <c r="K177" s="63">
        <v>394.88749300000001</v>
      </c>
      <c r="L177" s="2">
        <v>0.439637</v>
      </c>
      <c r="M177" s="67">
        <v>16138.947349729202</v>
      </c>
      <c r="N177" s="67">
        <v>23492684.199999999</v>
      </c>
      <c r="O177" s="67">
        <v>3394280</v>
      </c>
      <c r="P177" s="70">
        <v>3271025</v>
      </c>
      <c r="Q177" s="63">
        <v>0</v>
      </c>
      <c r="R177" s="24">
        <f t="shared" si="43"/>
        <v>-3.6312561132257781E-2</v>
      </c>
      <c r="S177" s="24">
        <f t="shared" si="44"/>
        <v>-5.2465269166645503E-3</v>
      </c>
      <c r="T177" s="65">
        <f t="shared" si="45"/>
        <v>55.768148804855592</v>
      </c>
      <c r="U177" s="67">
        <v>2074736</v>
      </c>
      <c r="V177" s="70">
        <v>2096432</v>
      </c>
      <c r="W177" s="24">
        <f t="shared" si="46"/>
        <v>1.045723407701038E-2</v>
      </c>
      <c r="X177" s="24">
        <f t="shared" si="47"/>
        <v>9.2352154463473364E-4</v>
      </c>
      <c r="Y177" s="63">
        <f t="shared" si="53"/>
        <v>35.742346719038018</v>
      </c>
      <c r="Z177" s="63">
        <f t="shared" si="54"/>
        <v>35.742353462679439</v>
      </c>
      <c r="AA177" s="24">
        <f t="shared" si="55"/>
        <v>0</v>
      </c>
      <c r="AB177" s="63">
        <v>0</v>
      </c>
      <c r="AC177" s="69">
        <v>0</v>
      </c>
      <c r="AD177" s="67">
        <f t="shared" si="62"/>
        <v>5469016</v>
      </c>
      <c r="AE177" s="67">
        <f t="shared" si="63"/>
        <v>5367457</v>
      </c>
      <c r="AF177" s="65">
        <f t="shared" si="48"/>
        <v>91.510502267535031</v>
      </c>
      <c r="AG177" s="21" t="s">
        <v>2640</v>
      </c>
      <c r="AH177" s="67">
        <v>0</v>
      </c>
      <c r="AI177" s="70">
        <v>0</v>
      </c>
      <c r="AJ177" s="21" t="s">
        <v>2640</v>
      </c>
      <c r="AK177" s="67">
        <f t="shared" si="56"/>
        <v>5469016</v>
      </c>
      <c r="AL177" s="70">
        <f t="shared" si="57"/>
        <v>5367457</v>
      </c>
      <c r="AM177" s="65">
        <f t="shared" si="49"/>
        <v>91.510502267535031</v>
      </c>
      <c r="AN177" s="25">
        <f t="shared" si="58"/>
        <v>-1.8569885332206014E-2</v>
      </c>
      <c r="AO177" s="25">
        <f t="shared" si="50"/>
        <v>-2.872653414734827E-2</v>
      </c>
      <c r="AP177" s="24">
        <f t="shared" si="51"/>
        <v>-4.3230053720298171E-3</v>
      </c>
      <c r="AQ177" s="25">
        <f t="shared" si="52"/>
        <v>0.22847355177915346</v>
      </c>
      <c r="AR177" s="2">
        <f t="shared" si="59"/>
        <v>0</v>
      </c>
      <c r="AS177" s="2">
        <f t="shared" si="60"/>
        <v>1</v>
      </c>
      <c r="AT177" s="2">
        <f t="shared" si="61"/>
        <v>0</v>
      </c>
    </row>
    <row r="178" spans="2:46" x14ac:dyDescent="0.2">
      <c r="B178" s="2">
        <v>1</v>
      </c>
      <c r="C178" s="2" t="s">
        <v>343</v>
      </c>
      <c r="D178" s="3" t="s">
        <v>352</v>
      </c>
      <c r="E178" s="2" t="s">
        <v>353</v>
      </c>
      <c r="F178" s="2" t="s">
        <v>6</v>
      </c>
      <c r="G178" s="2" t="s">
        <v>7</v>
      </c>
      <c r="H178" s="2">
        <v>17</v>
      </c>
      <c r="I178" s="30">
        <v>8680</v>
      </c>
      <c r="J178" s="30">
        <v>8609</v>
      </c>
      <c r="K178" s="63">
        <v>381.47880099999998</v>
      </c>
      <c r="L178" s="2">
        <v>0.377307</v>
      </c>
      <c r="M178" s="67">
        <v>14022.498049219688</v>
      </c>
      <c r="N178" s="67">
        <v>2893648.3300000024</v>
      </c>
      <c r="O178" s="67">
        <v>328012</v>
      </c>
      <c r="P178" s="70">
        <v>316101</v>
      </c>
      <c r="Q178" s="63">
        <v>0</v>
      </c>
      <c r="R178" s="24">
        <f t="shared" si="43"/>
        <v>-3.6312695876980161E-2</v>
      </c>
      <c r="S178" s="24">
        <f t="shared" si="44"/>
        <v>-4.1162569329908829E-3</v>
      </c>
      <c r="T178" s="65">
        <f t="shared" si="45"/>
        <v>36.717504936694155</v>
      </c>
      <c r="U178" s="67">
        <v>169894.99999999997</v>
      </c>
      <c r="V178" s="70">
        <v>185475</v>
      </c>
      <c r="W178" s="24">
        <f t="shared" si="46"/>
        <v>9.1703699343712586E-2</v>
      </c>
      <c r="X178" s="24">
        <f t="shared" si="47"/>
        <v>5.3842064491644763E-3</v>
      </c>
      <c r="Y178" s="63">
        <f t="shared" si="53"/>
        <v>19.573156682027648</v>
      </c>
      <c r="Z178" s="63">
        <f t="shared" si="54"/>
        <v>21.544314089905914</v>
      </c>
      <c r="AA178" s="24">
        <f t="shared" si="55"/>
        <v>0.100707</v>
      </c>
      <c r="AB178" s="63">
        <v>0</v>
      </c>
      <c r="AC178" s="69">
        <v>0</v>
      </c>
      <c r="AD178" s="67">
        <f t="shared" si="62"/>
        <v>497907</v>
      </c>
      <c r="AE178" s="67">
        <f t="shared" si="63"/>
        <v>501576</v>
      </c>
      <c r="AF178" s="65">
        <f t="shared" si="48"/>
        <v>58.261819026600072</v>
      </c>
      <c r="AG178" s="21" t="s">
        <v>2640</v>
      </c>
      <c r="AH178" s="67">
        <v>0</v>
      </c>
      <c r="AI178" s="70">
        <v>0</v>
      </c>
      <c r="AJ178" s="21" t="s">
        <v>2640</v>
      </c>
      <c r="AK178" s="67">
        <f t="shared" si="56"/>
        <v>497907</v>
      </c>
      <c r="AL178" s="70">
        <f t="shared" si="57"/>
        <v>501576</v>
      </c>
      <c r="AM178" s="65">
        <f t="shared" si="49"/>
        <v>58.261819026600072</v>
      </c>
      <c r="AN178" s="25">
        <f t="shared" si="58"/>
        <v>7.3688459893112568E-3</v>
      </c>
      <c r="AO178" s="25">
        <f t="shared" si="50"/>
        <v>1.5676801392405793E-2</v>
      </c>
      <c r="AP178" s="24">
        <f t="shared" si="51"/>
        <v>1.2679495161735832E-3</v>
      </c>
      <c r="AQ178" s="25">
        <f t="shared" si="52"/>
        <v>0.17333688921348628</v>
      </c>
      <c r="AR178" s="2">
        <f t="shared" si="59"/>
        <v>1</v>
      </c>
      <c r="AS178" s="2">
        <f t="shared" si="60"/>
        <v>0</v>
      </c>
      <c r="AT178" s="2">
        <f t="shared" si="61"/>
        <v>0</v>
      </c>
    </row>
    <row r="179" spans="2:46" x14ac:dyDescent="0.2">
      <c r="B179" s="2">
        <v>1</v>
      </c>
      <c r="C179" s="2" t="s">
        <v>343</v>
      </c>
      <c r="D179" s="3" t="s">
        <v>354</v>
      </c>
      <c r="E179" s="2" t="s">
        <v>355</v>
      </c>
      <c r="F179" s="2" t="s">
        <v>6</v>
      </c>
      <c r="G179" s="2" t="s">
        <v>7</v>
      </c>
      <c r="H179" s="2">
        <v>11</v>
      </c>
      <c r="I179" s="30">
        <v>7756</v>
      </c>
      <c r="J179" s="30">
        <v>7708</v>
      </c>
      <c r="K179" s="63">
        <v>372.91956399999998</v>
      </c>
      <c r="L179" s="2">
        <v>0.31532500000000002</v>
      </c>
      <c r="M179" s="67">
        <v>14509.517579841782</v>
      </c>
      <c r="N179" s="67">
        <v>2197137.8800000004</v>
      </c>
      <c r="O179" s="67">
        <v>187400</v>
      </c>
      <c r="P179" s="70">
        <v>180595</v>
      </c>
      <c r="Q179" s="63">
        <v>0</v>
      </c>
      <c r="R179" s="24">
        <f t="shared" si="43"/>
        <v>-3.6312700106723605E-2</v>
      </c>
      <c r="S179" s="24">
        <f t="shared" si="44"/>
        <v>-3.0972111772976209E-3</v>
      </c>
      <c r="T179" s="65">
        <f t="shared" si="45"/>
        <v>23.429553710430721</v>
      </c>
      <c r="U179" s="67">
        <v>118147.00000000001</v>
      </c>
      <c r="V179" s="70">
        <v>137861</v>
      </c>
      <c r="W179" s="24">
        <f t="shared" si="46"/>
        <v>0.16685992873284961</v>
      </c>
      <c r="X179" s="24">
        <f t="shared" si="47"/>
        <v>8.9725820939375832E-3</v>
      </c>
      <c r="Y179" s="63">
        <f t="shared" si="53"/>
        <v>15.232980917998971</v>
      </c>
      <c r="Z179" s="63">
        <f t="shared" si="54"/>
        <v>17.885443694862481</v>
      </c>
      <c r="AA179" s="24">
        <f t="shared" si="55"/>
        <v>0.174126</v>
      </c>
      <c r="AB179" s="63">
        <v>0</v>
      </c>
      <c r="AC179" s="69">
        <v>0</v>
      </c>
      <c r="AD179" s="67">
        <f t="shared" si="62"/>
        <v>305547</v>
      </c>
      <c r="AE179" s="67">
        <f t="shared" si="63"/>
        <v>318456</v>
      </c>
      <c r="AF179" s="65">
        <f t="shared" si="48"/>
        <v>41.314997405293205</v>
      </c>
      <c r="AG179" s="21" t="s">
        <v>2640</v>
      </c>
      <c r="AH179" s="67">
        <v>0</v>
      </c>
      <c r="AI179" s="70">
        <v>0</v>
      </c>
      <c r="AJ179" s="21" t="s">
        <v>2640</v>
      </c>
      <c r="AK179" s="67">
        <f t="shared" si="56"/>
        <v>305547</v>
      </c>
      <c r="AL179" s="70">
        <f t="shared" si="57"/>
        <v>318456</v>
      </c>
      <c r="AM179" s="65">
        <f t="shared" si="49"/>
        <v>41.314997405293205</v>
      </c>
      <c r="AN179" s="25">
        <f t="shared" si="58"/>
        <v>4.2248819330577621E-2</v>
      </c>
      <c r="AO179" s="25">
        <f t="shared" si="50"/>
        <v>4.8739211563046281E-2</v>
      </c>
      <c r="AP179" s="24">
        <f t="shared" si="51"/>
        <v>5.8753709166399692E-3</v>
      </c>
      <c r="AQ179" s="25">
        <f t="shared" si="52"/>
        <v>0.14494129062123309</v>
      </c>
      <c r="AR179" s="2">
        <f t="shared" si="59"/>
        <v>1</v>
      </c>
      <c r="AS179" s="2">
        <f t="shared" si="60"/>
        <v>0</v>
      </c>
      <c r="AT179" s="2">
        <f t="shared" si="61"/>
        <v>0</v>
      </c>
    </row>
    <row r="180" spans="2:46" x14ac:dyDescent="0.2">
      <c r="B180" s="2">
        <v>1</v>
      </c>
      <c r="C180" s="2" t="s">
        <v>343</v>
      </c>
      <c r="D180" s="3" t="s">
        <v>356</v>
      </c>
      <c r="E180" s="2" t="s">
        <v>357</v>
      </c>
      <c r="F180" s="2" t="s">
        <v>6</v>
      </c>
      <c r="G180" s="2" t="s">
        <v>7</v>
      </c>
      <c r="H180" s="2">
        <v>16</v>
      </c>
      <c r="I180" s="30">
        <v>10017</v>
      </c>
      <c r="J180" s="30">
        <v>9958</v>
      </c>
      <c r="K180" s="63">
        <v>502.92448300000001</v>
      </c>
      <c r="L180" s="2">
        <v>0.36041099999999998</v>
      </c>
      <c r="M180" s="67">
        <v>14306.101774154879</v>
      </c>
      <c r="N180" s="67">
        <v>5421035.0200000014</v>
      </c>
      <c r="O180" s="67">
        <v>226915</v>
      </c>
      <c r="P180" s="70">
        <v>218675</v>
      </c>
      <c r="Q180" s="63">
        <v>0</v>
      </c>
      <c r="R180" s="24">
        <f t="shared" si="43"/>
        <v>-3.6313156908974742E-2</v>
      </c>
      <c r="S180" s="24">
        <f t="shared" si="44"/>
        <v>-1.5200049380975956E-3</v>
      </c>
      <c r="T180" s="65">
        <f t="shared" si="45"/>
        <v>21.959730869652542</v>
      </c>
      <c r="U180" s="67">
        <v>162620</v>
      </c>
      <c r="V180" s="70">
        <v>188593</v>
      </c>
      <c r="W180" s="24">
        <f t="shared" si="46"/>
        <v>0.1597159021030623</v>
      </c>
      <c r="X180" s="24">
        <f t="shared" si="47"/>
        <v>4.7911514875253461E-3</v>
      </c>
      <c r="Y180" s="63">
        <f t="shared" si="53"/>
        <v>16.234401517420384</v>
      </c>
      <c r="Z180" s="63">
        <f t="shared" si="54"/>
        <v>18.938843141193011</v>
      </c>
      <c r="AA180" s="24">
        <f t="shared" si="55"/>
        <v>0.16658700000000001</v>
      </c>
      <c r="AB180" s="63">
        <v>0</v>
      </c>
      <c r="AC180" s="69">
        <v>0</v>
      </c>
      <c r="AD180" s="67">
        <f t="shared" si="62"/>
        <v>389535</v>
      </c>
      <c r="AE180" s="67">
        <f t="shared" si="63"/>
        <v>407268</v>
      </c>
      <c r="AF180" s="65">
        <f t="shared" si="48"/>
        <v>40.89857401084555</v>
      </c>
      <c r="AG180" s="21" t="s">
        <v>2640</v>
      </c>
      <c r="AH180" s="67">
        <v>0</v>
      </c>
      <c r="AI180" s="70">
        <v>0</v>
      </c>
      <c r="AJ180" s="21" t="s">
        <v>2640</v>
      </c>
      <c r="AK180" s="67">
        <f t="shared" si="56"/>
        <v>389535</v>
      </c>
      <c r="AL180" s="70">
        <f t="shared" si="57"/>
        <v>407268</v>
      </c>
      <c r="AM180" s="65">
        <f t="shared" si="49"/>
        <v>40.89857401084555</v>
      </c>
      <c r="AN180" s="25">
        <f t="shared" si="58"/>
        <v>4.5523508798952596E-2</v>
      </c>
      <c r="AO180" s="25">
        <f t="shared" si="50"/>
        <v>5.1718114846265095E-2</v>
      </c>
      <c r="AP180" s="24">
        <f t="shared" si="51"/>
        <v>3.2711465494277502E-3</v>
      </c>
      <c r="AQ180" s="25">
        <f t="shared" si="52"/>
        <v>7.5127350865185863E-2</v>
      </c>
      <c r="AR180" s="2">
        <f t="shared" si="59"/>
        <v>1</v>
      </c>
      <c r="AS180" s="2">
        <f t="shared" si="60"/>
        <v>0</v>
      </c>
      <c r="AT180" s="2">
        <f t="shared" si="61"/>
        <v>0</v>
      </c>
    </row>
    <row r="181" spans="2:46" x14ac:dyDescent="0.2">
      <c r="B181" s="2">
        <v>1</v>
      </c>
      <c r="C181" s="2" t="s">
        <v>343</v>
      </c>
      <c r="D181" s="3" t="s">
        <v>358</v>
      </c>
      <c r="E181" s="2" t="s">
        <v>359</v>
      </c>
      <c r="F181" s="2" t="s">
        <v>6</v>
      </c>
      <c r="G181" s="2" t="s">
        <v>7</v>
      </c>
      <c r="H181" s="2">
        <v>11</v>
      </c>
      <c r="I181" s="30">
        <v>6362</v>
      </c>
      <c r="J181" s="30">
        <v>6359</v>
      </c>
      <c r="K181" s="63">
        <v>219.22566399999999</v>
      </c>
      <c r="L181" s="2">
        <v>0.41289199999999998</v>
      </c>
      <c r="M181" s="67">
        <v>15109.945607513208</v>
      </c>
      <c r="N181" s="67">
        <v>2900010.3600000008</v>
      </c>
      <c r="O181" s="67">
        <v>143497</v>
      </c>
      <c r="P181" s="70">
        <v>138286</v>
      </c>
      <c r="Q181" s="63">
        <v>0</v>
      </c>
      <c r="R181" s="24">
        <f t="shared" si="43"/>
        <v>-3.6314348035150545E-2</v>
      </c>
      <c r="S181" s="24">
        <f t="shared" si="44"/>
        <v>-1.7968901324890434E-3</v>
      </c>
      <c r="T181" s="65">
        <f t="shared" si="45"/>
        <v>21.746501022173298</v>
      </c>
      <c r="U181" s="67">
        <v>153453</v>
      </c>
      <c r="V181" s="70">
        <v>178571</v>
      </c>
      <c r="W181" s="24">
        <f t="shared" si="46"/>
        <v>0.16368529777847285</v>
      </c>
      <c r="X181" s="24">
        <f t="shared" si="47"/>
        <v>8.6613483684244465E-3</v>
      </c>
      <c r="Y181" s="63">
        <f t="shared" si="53"/>
        <v>24.120245205910091</v>
      </c>
      <c r="Z181" s="63">
        <f t="shared" si="54"/>
        <v>28.081616606384653</v>
      </c>
      <c r="AA181" s="24">
        <f t="shared" si="55"/>
        <v>0.16423399999999999</v>
      </c>
      <c r="AB181" s="63">
        <v>0</v>
      </c>
      <c r="AC181" s="69">
        <v>0</v>
      </c>
      <c r="AD181" s="67">
        <f t="shared" si="62"/>
        <v>296950</v>
      </c>
      <c r="AE181" s="67">
        <f t="shared" si="63"/>
        <v>316857</v>
      </c>
      <c r="AF181" s="65">
        <f t="shared" si="48"/>
        <v>49.828117628557948</v>
      </c>
      <c r="AG181" s="21" t="s">
        <v>2640</v>
      </c>
      <c r="AH181" s="67">
        <v>0</v>
      </c>
      <c r="AI181" s="70">
        <v>0</v>
      </c>
      <c r="AJ181" s="21" t="s">
        <v>2640</v>
      </c>
      <c r="AK181" s="67">
        <f t="shared" si="56"/>
        <v>296950</v>
      </c>
      <c r="AL181" s="70">
        <f t="shared" si="57"/>
        <v>316857</v>
      </c>
      <c r="AM181" s="65">
        <f t="shared" si="49"/>
        <v>49.828117628557948</v>
      </c>
      <c r="AN181" s="25">
        <f t="shared" si="58"/>
        <v>6.703822192288264E-2</v>
      </c>
      <c r="AO181" s="25">
        <f t="shared" si="50"/>
        <v>6.754162098968064E-2</v>
      </c>
      <c r="AP181" s="24">
        <f t="shared" si="51"/>
        <v>6.8644582359354035E-3</v>
      </c>
      <c r="AQ181" s="25">
        <f t="shared" si="52"/>
        <v>0.10926064415852635</v>
      </c>
      <c r="AR181" s="2">
        <f t="shared" si="59"/>
        <v>1</v>
      </c>
      <c r="AS181" s="2">
        <f t="shared" si="60"/>
        <v>0</v>
      </c>
      <c r="AT181" s="2">
        <f t="shared" si="61"/>
        <v>0</v>
      </c>
    </row>
    <row r="182" spans="2:46" x14ac:dyDescent="0.2">
      <c r="B182" s="2">
        <v>1</v>
      </c>
      <c r="C182" s="2" t="s">
        <v>343</v>
      </c>
      <c r="D182" s="3" t="s">
        <v>360</v>
      </c>
      <c r="E182" s="2" t="s">
        <v>361</v>
      </c>
      <c r="F182" s="2" t="s">
        <v>6</v>
      </c>
      <c r="G182" s="2" t="s">
        <v>7</v>
      </c>
      <c r="H182" s="2">
        <v>27</v>
      </c>
      <c r="I182" s="30">
        <v>11419</v>
      </c>
      <c r="J182" s="30">
        <v>11515</v>
      </c>
      <c r="K182" s="63">
        <v>154.78697399999999</v>
      </c>
      <c r="L182" s="2">
        <v>0.39677899999999999</v>
      </c>
      <c r="M182" s="67">
        <v>13780.877107313103</v>
      </c>
      <c r="N182" s="67">
        <v>2585828.6799999997</v>
      </c>
      <c r="O182" s="67">
        <v>152053</v>
      </c>
      <c r="P182" s="70">
        <v>146532</v>
      </c>
      <c r="Q182" s="63">
        <v>0</v>
      </c>
      <c r="R182" s="24">
        <f t="shared" si="43"/>
        <v>-3.6309707799254243E-2</v>
      </c>
      <c r="S182" s="24">
        <f t="shared" si="44"/>
        <v>-2.1350989115025208E-3</v>
      </c>
      <c r="T182" s="65">
        <f t="shared" si="45"/>
        <v>12.725314806773774</v>
      </c>
      <c r="U182" s="67">
        <v>341451.00000000006</v>
      </c>
      <c r="V182" s="70">
        <v>376283</v>
      </c>
      <c r="W182" s="24">
        <f t="shared" si="46"/>
        <v>0.1020117088542718</v>
      </c>
      <c r="X182" s="24">
        <f t="shared" si="47"/>
        <v>1.3470343286624831E-2</v>
      </c>
      <c r="Y182" s="63">
        <f t="shared" si="53"/>
        <v>29.902005429547252</v>
      </c>
      <c r="Z182" s="63">
        <f t="shared" si="54"/>
        <v>32.677637863656102</v>
      </c>
      <c r="AA182" s="24">
        <f t="shared" si="55"/>
        <v>9.2824000000000004E-2</v>
      </c>
      <c r="AB182" s="63">
        <v>0</v>
      </c>
      <c r="AC182" s="69">
        <v>0</v>
      </c>
      <c r="AD182" s="67">
        <f t="shared" si="62"/>
        <v>493504.00000000006</v>
      </c>
      <c r="AE182" s="67">
        <f t="shared" si="63"/>
        <v>522815</v>
      </c>
      <c r="AF182" s="65">
        <f t="shared" si="48"/>
        <v>45.402952670429876</v>
      </c>
      <c r="AG182" s="21" t="s">
        <v>2640</v>
      </c>
      <c r="AH182" s="67">
        <v>0</v>
      </c>
      <c r="AI182" s="70">
        <v>0</v>
      </c>
      <c r="AJ182" s="21" t="s">
        <v>2640</v>
      </c>
      <c r="AK182" s="67">
        <f t="shared" si="56"/>
        <v>493504.00000000006</v>
      </c>
      <c r="AL182" s="70">
        <f t="shared" si="57"/>
        <v>522815</v>
      </c>
      <c r="AM182" s="65">
        <f t="shared" si="49"/>
        <v>45.402952670429876</v>
      </c>
      <c r="AN182" s="25">
        <f t="shared" si="58"/>
        <v>5.9393642199455199E-2</v>
      </c>
      <c r="AO182" s="25">
        <f t="shared" si="50"/>
        <v>5.0561528465095762E-2</v>
      </c>
      <c r="AP182" s="24">
        <f t="shared" si="51"/>
        <v>1.1335244375122309E-2</v>
      </c>
      <c r="AQ182" s="25">
        <f t="shared" si="52"/>
        <v>0.20218470157891513</v>
      </c>
      <c r="AR182" s="2">
        <f t="shared" si="59"/>
        <v>1</v>
      </c>
      <c r="AS182" s="2">
        <f t="shared" si="60"/>
        <v>0</v>
      </c>
      <c r="AT182" s="2">
        <f t="shared" si="61"/>
        <v>0</v>
      </c>
    </row>
    <row r="183" spans="2:46" x14ac:dyDescent="0.2">
      <c r="B183" s="2">
        <v>1</v>
      </c>
      <c r="C183" s="2" t="s">
        <v>362</v>
      </c>
      <c r="D183" s="3" t="s">
        <v>363</v>
      </c>
      <c r="E183" s="2" t="s">
        <v>364</v>
      </c>
      <c r="F183" s="2" t="s">
        <v>6</v>
      </c>
      <c r="G183" s="2" t="s">
        <v>7</v>
      </c>
      <c r="H183" s="2">
        <v>40</v>
      </c>
      <c r="I183" s="30">
        <v>21192</v>
      </c>
      <c r="J183" s="30">
        <v>21217</v>
      </c>
      <c r="K183" s="63">
        <v>346.25790599999999</v>
      </c>
      <c r="L183" s="2">
        <v>0.64353400000000005</v>
      </c>
      <c r="M183" s="67">
        <v>15455.879396248534</v>
      </c>
      <c r="N183" s="67">
        <v>13897645.02</v>
      </c>
      <c r="O183" s="67">
        <v>590868</v>
      </c>
      <c r="P183" s="70">
        <v>569412</v>
      </c>
      <c r="Q183" s="63">
        <v>0</v>
      </c>
      <c r="R183" s="24">
        <f t="shared" si="43"/>
        <v>-3.6312678973984047E-2</v>
      </c>
      <c r="S183" s="24">
        <f t="shared" si="44"/>
        <v>-1.5438586875058922E-3</v>
      </c>
      <c r="T183" s="65">
        <f t="shared" si="45"/>
        <v>26.837535938162794</v>
      </c>
      <c r="U183" s="67">
        <v>678008.00000000035</v>
      </c>
      <c r="V183" s="70">
        <v>721821</v>
      </c>
      <c r="W183" s="24">
        <f t="shared" si="46"/>
        <v>6.4620181472784477E-2</v>
      </c>
      <c r="X183" s="24">
        <f t="shared" si="47"/>
        <v>3.1525485027822111E-3</v>
      </c>
      <c r="Y183" s="63">
        <f t="shared" si="53"/>
        <v>31.993582483956228</v>
      </c>
      <c r="Z183" s="63">
        <f t="shared" si="54"/>
        <v>34.020879483433099</v>
      </c>
      <c r="AA183" s="24">
        <f t="shared" si="55"/>
        <v>6.3366000000000006E-2</v>
      </c>
      <c r="AB183" s="63">
        <v>0</v>
      </c>
      <c r="AC183" s="69">
        <v>0</v>
      </c>
      <c r="AD183" s="67">
        <f t="shared" si="62"/>
        <v>1268876.0000000005</v>
      </c>
      <c r="AE183" s="67">
        <f t="shared" si="63"/>
        <v>1291233</v>
      </c>
      <c r="AF183" s="65">
        <f t="shared" si="48"/>
        <v>60.858415421595893</v>
      </c>
      <c r="AG183" s="21" t="s">
        <v>2640</v>
      </c>
      <c r="AH183" s="67">
        <v>0</v>
      </c>
      <c r="AI183" s="70">
        <v>0</v>
      </c>
      <c r="AJ183" s="21" t="s">
        <v>2640</v>
      </c>
      <c r="AK183" s="67">
        <f t="shared" si="56"/>
        <v>1268876.0000000005</v>
      </c>
      <c r="AL183" s="70">
        <f t="shared" si="57"/>
        <v>1291233</v>
      </c>
      <c r="AM183" s="65">
        <f t="shared" si="49"/>
        <v>60.858415421595893</v>
      </c>
      <c r="AN183" s="25">
        <f t="shared" si="58"/>
        <v>1.7619530986479E-2</v>
      </c>
      <c r="AO183" s="25">
        <f t="shared" si="50"/>
        <v>1.6420469466251753E-2</v>
      </c>
      <c r="AP183" s="24">
        <f t="shared" si="51"/>
        <v>1.6086898152763104E-3</v>
      </c>
      <c r="AQ183" s="25">
        <f t="shared" si="52"/>
        <v>9.2910201558738623E-2</v>
      </c>
      <c r="AR183" s="2">
        <f t="shared" si="59"/>
        <v>1</v>
      </c>
      <c r="AS183" s="2">
        <f t="shared" si="60"/>
        <v>0</v>
      </c>
      <c r="AT183" s="2">
        <f t="shared" si="61"/>
        <v>0</v>
      </c>
    </row>
    <row r="184" spans="2:46" x14ac:dyDescent="0.2">
      <c r="B184" s="2">
        <v>1</v>
      </c>
      <c r="C184" s="2" t="s">
        <v>362</v>
      </c>
      <c r="D184" s="3" t="s">
        <v>365</v>
      </c>
      <c r="E184" s="2" t="s">
        <v>366</v>
      </c>
      <c r="F184" s="2" t="s">
        <v>6</v>
      </c>
      <c r="G184" s="2" t="s">
        <v>7</v>
      </c>
      <c r="H184" s="2">
        <v>32</v>
      </c>
      <c r="I184" s="30">
        <v>15448</v>
      </c>
      <c r="J184" s="30">
        <v>15493</v>
      </c>
      <c r="K184" s="63">
        <v>373.26063399999998</v>
      </c>
      <c r="L184" s="2">
        <v>0.56055600000000005</v>
      </c>
      <c r="M184" s="67">
        <v>14300.062566277837</v>
      </c>
      <c r="N184" s="67">
        <v>12734146.429999992</v>
      </c>
      <c r="O184" s="67">
        <v>242451</v>
      </c>
      <c r="P184" s="70">
        <v>233726</v>
      </c>
      <c r="Q184" s="63">
        <v>0</v>
      </c>
      <c r="R184" s="24">
        <f t="shared" si="43"/>
        <v>-3.5986652973178046E-2</v>
      </c>
      <c r="S184" s="24">
        <f t="shared" si="44"/>
        <v>-6.8516567230961277E-4</v>
      </c>
      <c r="T184" s="65">
        <f t="shared" si="45"/>
        <v>15.08590976570064</v>
      </c>
      <c r="U184" s="67">
        <v>469055</v>
      </c>
      <c r="V184" s="70">
        <v>495281</v>
      </c>
      <c r="W184" s="24">
        <f t="shared" si="46"/>
        <v>5.5912419652279555E-2</v>
      </c>
      <c r="X184" s="24">
        <f t="shared" si="47"/>
        <v>2.0595019967899033E-3</v>
      </c>
      <c r="Y184" s="63">
        <f t="shared" si="53"/>
        <v>30.363477472812015</v>
      </c>
      <c r="Z184" s="63">
        <f t="shared" si="54"/>
        <v>31.968050087136128</v>
      </c>
      <c r="AA184" s="24">
        <f t="shared" si="55"/>
        <v>5.2845000000000003E-2</v>
      </c>
      <c r="AB184" s="63">
        <v>0</v>
      </c>
      <c r="AC184" s="69">
        <v>0</v>
      </c>
      <c r="AD184" s="67">
        <f t="shared" si="62"/>
        <v>711506</v>
      </c>
      <c r="AE184" s="67">
        <f t="shared" si="63"/>
        <v>729007</v>
      </c>
      <c r="AF184" s="65">
        <f t="shared" si="48"/>
        <v>47.053959852836762</v>
      </c>
      <c r="AG184" s="21" t="s">
        <v>2640</v>
      </c>
      <c r="AH184" s="67">
        <v>0</v>
      </c>
      <c r="AI184" s="70">
        <v>0</v>
      </c>
      <c r="AJ184" s="21" t="s">
        <v>2640</v>
      </c>
      <c r="AK184" s="67">
        <f t="shared" si="56"/>
        <v>711506</v>
      </c>
      <c r="AL184" s="70">
        <f t="shared" si="57"/>
        <v>729007</v>
      </c>
      <c r="AM184" s="65">
        <f t="shared" si="49"/>
        <v>47.053959852836762</v>
      </c>
      <c r="AN184" s="25">
        <f t="shared" si="58"/>
        <v>2.4597122160600192E-2</v>
      </c>
      <c r="AO184" s="25">
        <f t="shared" si="50"/>
        <v>2.1621141362999419E-2</v>
      </c>
      <c r="AP184" s="24">
        <f t="shared" si="51"/>
        <v>1.3743363244802904E-3</v>
      </c>
      <c r="AQ184" s="25">
        <f t="shared" si="52"/>
        <v>5.724820301127953E-2</v>
      </c>
      <c r="AR184" s="2">
        <f t="shared" si="59"/>
        <v>1</v>
      </c>
      <c r="AS184" s="2">
        <f t="shared" si="60"/>
        <v>0</v>
      </c>
      <c r="AT184" s="2">
        <f t="shared" si="61"/>
        <v>0</v>
      </c>
    </row>
    <row r="185" spans="2:46" x14ac:dyDescent="0.2">
      <c r="B185" s="2">
        <v>1</v>
      </c>
      <c r="C185" s="2" t="s">
        <v>362</v>
      </c>
      <c r="D185" s="3" t="s">
        <v>367</v>
      </c>
      <c r="E185" s="2" t="s">
        <v>368</v>
      </c>
      <c r="F185" s="2" t="s">
        <v>6</v>
      </c>
      <c r="G185" s="2" t="s">
        <v>7</v>
      </c>
      <c r="H185" s="2">
        <v>27</v>
      </c>
      <c r="I185" s="30">
        <v>23191</v>
      </c>
      <c r="J185" s="30">
        <v>23304</v>
      </c>
      <c r="K185" s="63">
        <v>292.24639500000001</v>
      </c>
      <c r="L185" s="2">
        <v>0.46953699999999998</v>
      </c>
      <c r="M185" s="67">
        <v>14907.345177664974</v>
      </c>
      <c r="N185" s="67">
        <v>11228252.299999995</v>
      </c>
      <c r="O185" s="67">
        <v>539634</v>
      </c>
      <c r="P185" s="70">
        <v>520039</v>
      </c>
      <c r="Q185" s="63">
        <v>0</v>
      </c>
      <c r="R185" s="24">
        <f t="shared" si="43"/>
        <v>-3.6311648265305752E-2</v>
      </c>
      <c r="S185" s="24">
        <f t="shared" si="44"/>
        <v>-1.7451513803265722E-3</v>
      </c>
      <c r="T185" s="65">
        <f t="shared" si="45"/>
        <v>22.315439409543426</v>
      </c>
      <c r="U185" s="67">
        <v>613037</v>
      </c>
      <c r="V185" s="70">
        <v>666615</v>
      </c>
      <c r="W185" s="24">
        <f t="shared" si="46"/>
        <v>8.7397661152589512E-2</v>
      </c>
      <c r="X185" s="24">
        <f t="shared" si="47"/>
        <v>4.7717132255747424E-3</v>
      </c>
      <c r="Y185" s="63">
        <f t="shared" si="53"/>
        <v>26.434263291794231</v>
      </c>
      <c r="Z185" s="63">
        <f t="shared" si="54"/>
        <v>28.605175077239959</v>
      </c>
      <c r="AA185" s="24">
        <f t="shared" si="55"/>
        <v>8.2125000000000004E-2</v>
      </c>
      <c r="AB185" s="63">
        <v>0</v>
      </c>
      <c r="AC185" s="69">
        <v>0</v>
      </c>
      <c r="AD185" s="67">
        <f t="shared" si="62"/>
        <v>1152671</v>
      </c>
      <c r="AE185" s="67">
        <f t="shared" si="63"/>
        <v>1186654</v>
      </c>
      <c r="AF185" s="65">
        <f t="shared" si="48"/>
        <v>50.920614486783386</v>
      </c>
      <c r="AG185" s="21" t="s">
        <v>2640</v>
      </c>
      <c r="AH185" s="67">
        <v>0</v>
      </c>
      <c r="AI185" s="70">
        <v>0</v>
      </c>
      <c r="AJ185" s="21" t="s">
        <v>2640</v>
      </c>
      <c r="AK185" s="67">
        <f t="shared" si="56"/>
        <v>1152671</v>
      </c>
      <c r="AL185" s="70">
        <f t="shared" si="57"/>
        <v>1186654</v>
      </c>
      <c r="AM185" s="65">
        <f t="shared" si="49"/>
        <v>50.920614486783386</v>
      </c>
      <c r="AN185" s="25">
        <f t="shared" si="58"/>
        <v>2.9481959726582869E-2</v>
      </c>
      <c r="AO185" s="25">
        <f t="shared" si="50"/>
        <v>2.4490050120974161E-2</v>
      </c>
      <c r="AP185" s="24">
        <f t="shared" si="51"/>
        <v>3.0265618452481706E-3</v>
      </c>
      <c r="AQ185" s="25">
        <f t="shared" si="52"/>
        <v>0.10568465762031376</v>
      </c>
      <c r="AR185" s="2">
        <f t="shared" si="59"/>
        <v>1</v>
      </c>
      <c r="AS185" s="2">
        <f t="shared" si="60"/>
        <v>0</v>
      </c>
      <c r="AT185" s="2">
        <f t="shared" si="61"/>
        <v>0</v>
      </c>
    </row>
    <row r="186" spans="2:46" x14ac:dyDescent="0.2">
      <c r="B186" s="2">
        <v>1</v>
      </c>
      <c r="C186" s="2" t="s">
        <v>362</v>
      </c>
      <c r="D186" s="3" t="s">
        <v>369</v>
      </c>
      <c r="E186" s="2" t="s">
        <v>370</v>
      </c>
      <c r="F186" s="2" t="s">
        <v>6</v>
      </c>
      <c r="G186" s="2" t="s">
        <v>7</v>
      </c>
      <c r="H186" s="2">
        <v>49</v>
      </c>
      <c r="I186" s="30">
        <v>19878</v>
      </c>
      <c r="J186" s="30">
        <v>19794</v>
      </c>
      <c r="K186" s="63">
        <v>219.99919199999999</v>
      </c>
      <c r="L186" s="2">
        <v>0.67736600000000002</v>
      </c>
      <c r="M186" s="67">
        <v>14271.497024143739</v>
      </c>
      <c r="N186" s="67">
        <v>11656097.679999998</v>
      </c>
      <c r="O186" s="67">
        <v>190398</v>
      </c>
      <c r="P186" s="70">
        <v>183484</v>
      </c>
      <c r="Q186" s="63">
        <v>0</v>
      </c>
      <c r="R186" s="24">
        <f t="shared" si="43"/>
        <v>-3.6313406653431191E-2</v>
      </c>
      <c r="S186" s="24">
        <f t="shared" si="44"/>
        <v>-5.9316592823885816E-4</v>
      </c>
      <c r="T186" s="65">
        <f t="shared" si="45"/>
        <v>9.2696776801050831</v>
      </c>
      <c r="U186" s="67">
        <v>784735.99999999988</v>
      </c>
      <c r="V186" s="70">
        <v>821342</v>
      </c>
      <c r="W186" s="24">
        <f t="shared" si="46"/>
        <v>4.6647534967173776E-2</v>
      </c>
      <c r="X186" s="24">
        <f t="shared" si="47"/>
        <v>3.1405021650436379E-3</v>
      </c>
      <c r="Y186" s="63">
        <f t="shared" si="53"/>
        <v>39.477613441996169</v>
      </c>
      <c r="Z186" s="63">
        <f t="shared" si="54"/>
        <v>41.494493280792156</v>
      </c>
      <c r="AA186" s="24">
        <f t="shared" si="55"/>
        <v>5.1089000000000002E-2</v>
      </c>
      <c r="AB186" s="63">
        <v>0</v>
      </c>
      <c r="AC186" s="69">
        <v>0</v>
      </c>
      <c r="AD186" s="67">
        <f t="shared" si="62"/>
        <v>975133.99999999988</v>
      </c>
      <c r="AE186" s="67">
        <f t="shared" si="63"/>
        <v>1004826</v>
      </c>
      <c r="AF186" s="65">
        <f t="shared" si="48"/>
        <v>50.764170960897239</v>
      </c>
      <c r="AG186" s="21" t="s">
        <v>2640</v>
      </c>
      <c r="AH186" s="67">
        <v>0</v>
      </c>
      <c r="AI186" s="70">
        <v>0</v>
      </c>
      <c r="AJ186" s="21" t="s">
        <v>2640</v>
      </c>
      <c r="AK186" s="67">
        <f t="shared" si="56"/>
        <v>975133.99999999988</v>
      </c>
      <c r="AL186" s="70">
        <f t="shared" si="57"/>
        <v>1004826</v>
      </c>
      <c r="AM186" s="65">
        <f t="shared" si="49"/>
        <v>50.764170960897239</v>
      </c>
      <c r="AN186" s="25">
        <f t="shared" si="58"/>
        <v>3.0449148527279452E-2</v>
      </c>
      <c r="AO186" s="25">
        <f t="shared" si="50"/>
        <v>3.4822076105146094E-2</v>
      </c>
      <c r="AP186" s="24">
        <f t="shared" si="51"/>
        <v>2.5473362368047796E-3</v>
      </c>
      <c r="AQ186" s="25">
        <f t="shared" si="52"/>
        <v>8.6206038039996949E-2</v>
      </c>
      <c r="AR186" s="2">
        <f t="shared" si="59"/>
        <v>1</v>
      </c>
      <c r="AS186" s="2">
        <f t="shared" si="60"/>
        <v>0</v>
      </c>
      <c r="AT186" s="2">
        <f t="shared" si="61"/>
        <v>0</v>
      </c>
    </row>
    <row r="187" spans="2:46" x14ac:dyDescent="0.2">
      <c r="B187" s="2">
        <v>1</v>
      </c>
      <c r="C187" s="2" t="s">
        <v>362</v>
      </c>
      <c r="D187" s="3" t="s">
        <v>371</v>
      </c>
      <c r="E187" s="2" t="s">
        <v>372</v>
      </c>
      <c r="F187" s="2" t="s">
        <v>14</v>
      </c>
      <c r="G187" s="2" t="s">
        <v>7</v>
      </c>
      <c r="H187" s="2">
        <v>54</v>
      </c>
      <c r="I187" s="30">
        <v>72145</v>
      </c>
      <c r="J187" s="30">
        <v>72270</v>
      </c>
      <c r="K187" s="63">
        <v>698.97186899999997</v>
      </c>
      <c r="L187" s="2">
        <v>0.475464</v>
      </c>
      <c r="M187" s="67">
        <v>18038.099398655821</v>
      </c>
      <c r="N187" s="67">
        <v>42555776.489999942</v>
      </c>
      <c r="O187" s="67">
        <v>4357075</v>
      </c>
      <c r="P187" s="70">
        <v>4198859</v>
      </c>
      <c r="Q187" s="63">
        <v>0</v>
      </c>
      <c r="R187" s="24">
        <f t="shared" si="43"/>
        <v>-3.6312434373977909E-2</v>
      </c>
      <c r="S187" s="24">
        <f t="shared" si="44"/>
        <v>-3.7178501498422597E-3</v>
      </c>
      <c r="T187" s="65">
        <f t="shared" si="45"/>
        <v>58.099612563996125</v>
      </c>
      <c r="U187" s="67">
        <v>1456424.0000000002</v>
      </c>
      <c r="V187" s="70">
        <v>1617783</v>
      </c>
      <c r="W187" s="24">
        <f t="shared" si="46"/>
        <v>0.11079122563209598</v>
      </c>
      <c r="X187" s="24">
        <f t="shared" si="47"/>
        <v>3.7917061632729708E-3</v>
      </c>
      <c r="Y187" s="63">
        <f t="shared" si="53"/>
        <v>20.18745581814402</v>
      </c>
      <c r="Z187" s="63">
        <f t="shared" si="54"/>
        <v>22.385263594852635</v>
      </c>
      <c r="AA187" s="24">
        <f t="shared" si="55"/>
        <v>0.10886999999999999</v>
      </c>
      <c r="AB187" s="63">
        <v>0</v>
      </c>
      <c r="AC187" s="69">
        <v>0</v>
      </c>
      <c r="AD187" s="67">
        <f t="shared" si="62"/>
        <v>5813499</v>
      </c>
      <c r="AE187" s="67">
        <f t="shared" si="63"/>
        <v>5816642</v>
      </c>
      <c r="AF187" s="65">
        <f t="shared" si="48"/>
        <v>80.484876158848763</v>
      </c>
      <c r="AG187" s="21" t="s">
        <v>2640</v>
      </c>
      <c r="AH187" s="67">
        <v>0</v>
      </c>
      <c r="AI187" s="70">
        <v>0</v>
      </c>
      <c r="AJ187" s="21" t="s">
        <v>2640</v>
      </c>
      <c r="AK187" s="67">
        <f t="shared" si="56"/>
        <v>5813499</v>
      </c>
      <c r="AL187" s="70">
        <f t="shared" si="57"/>
        <v>5816642</v>
      </c>
      <c r="AM187" s="65">
        <f t="shared" si="49"/>
        <v>80.484876158848763</v>
      </c>
      <c r="AN187" s="25">
        <f t="shared" si="58"/>
        <v>5.4063826277427757E-4</v>
      </c>
      <c r="AO187" s="25">
        <f t="shared" si="50"/>
        <v>-1.1899218559866531E-3</v>
      </c>
      <c r="AP187" s="24">
        <f t="shared" si="51"/>
        <v>7.3856013430716384E-5</v>
      </c>
      <c r="AQ187" s="25">
        <f t="shared" si="52"/>
        <v>0.13668278386053737</v>
      </c>
      <c r="AR187" s="2">
        <f t="shared" si="59"/>
        <v>1</v>
      </c>
      <c r="AS187" s="2">
        <f t="shared" si="60"/>
        <v>0</v>
      </c>
      <c r="AT187" s="2">
        <f t="shared" si="61"/>
        <v>0</v>
      </c>
    </row>
    <row r="188" spans="2:46" x14ac:dyDescent="0.2">
      <c r="B188" s="2">
        <v>1</v>
      </c>
      <c r="C188" s="2" t="s">
        <v>362</v>
      </c>
      <c r="D188" s="3" t="s">
        <v>373</v>
      </c>
      <c r="E188" s="2" t="s">
        <v>374</v>
      </c>
      <c r="F188" s="2" t="s">
        <v>14</v>
      </c>
      <c r="G188" s="2" t="s">
        <v>7</v>
      </c>
      <c r="H188" s="2">
        <v>38</v>
      </c>
      <c r="I188" s="30">
        <v>147563</v>
      </c>
      <c r="J188" s="30">
        <v>148103</v>
      </c>
      <c r="K188" s="63">
        <v>507.84546599999999</v>
      </c>
      <c r="L188" s="2">
        <v>0.387015</v>
      </c>
      <c r="M188" s="67">
        <v>15771.728743169399</v>
      </c>
      <c r="N188" s="67">
        <v>65229305.979999937</v>
      </c>
      <c r="O188" s="67">
        <v>10945506</v>
      </c>
      <c r="P188" s="70">
        <v>10548048</v>
      </c>
      <c r="Q188" s="63">
        <v>0</v>
      </c>
      <c r="R188" s="24">
        <f t="shared" si="43"/>
        <v>-3.6312437268774977E-2</v>
      </c>
      <c r="S188" s="24">
        <f t="shared" si="44"/>
        <v>-6.0932428151522144E-3</v>
      </c>
      <c r="T188" s="65">
        <f t="shared" si="45"/>
        <v>71.22102860846843</v>
      </c>
      <c r="U188" s="67">
        <v>3295809.0000000005</v>
      </c>
      <c r="V188" s="70">
        <v>3307870</v>
      </c>
      <c r="W188" s="24">
        <f t="shared" si="46"/>
        <v>3.6594960448252944E-3</v>
      </c>
      <c r="X188" s="24">
        <f t="shared" si="47"/>
        <v>1.8490155335544392E-4</v>
      </c>
      <c r="Y188" s="63">
        <f t="shared" si="53"/>
        <v>22.334928132390914</v>
      </c>
      <c r="Z188" s="63">
        <f t="shared" si="54"/>
        <v>22.334929069633972</v>
      </c>
      <c r="AA188" s="24">
        <f t="shared" si="55"/>
        <v>0</v>
      </c>
      <c r="AB188" s="63">
        <v>0</v>
      </c>
      <c r="AC188" s="69">
        <v>0</v>
      </c>
      <c r="AD188" s="67">
        <f t="shared" si="62"/>
        <v>14241315</v>
      </c>
      <c r="AE188" s="67">
        <f t="shared" si="63"/>
        <v>13855918</v>
      </c>
      <c r="AF188" s="65">
        <f t="shared" si="48"/>
        <v>93.555957678102402</v>
      </c>
      <c r="AG188" s="21" t="s">
        <v>2640</v>
      </c>
      <c r="AH188" s="67">
        <v>0</v>
      </c>
      <c r="AI188" s="70">
        <v>0</v>
      </c>
      <c r="AJ188" s="21" t="s">
        <v>2640</v>
      </c>
      <c r="AK188" s="67">
        <f t="shared" si="56"/>
        <v>14241315</v>
      </c>
      <c r="AL188" s="70">
        <f t="shared" si="57"/>
        <v>13855918</v>
      </c>
      <c r="AM188" s="65">
        <f t="shared" si="49"/>
        <v>93.555957678102402</v>
      </c>
      <c r="AN188" s="25">
        <f t="shared" si="58"/>
        <v>-2.7061897022852173E-2</v>
      </c>
      <c r="AO188" s="25">
        <f t="shared" si="50"/>
        <v>-3.0609337490686506E-2</v>
      </c>
      <c r="AP188" s="24">
        <f t="shared" si="51"/>
        <v>-5.9083412617967632E-3</v>
      </c>
      <c r="AQ188" s="25">
        <f t="shared" si="52"/>
        <v>0.21241860221919862</v>
      </c>
      <c r="AR188" s="2">
        <f t="shared" si="59"/>
        <v>0</v>
      </c>
      <c r="AS188" s="2">
        <f t="shared" si="60"/>
        <v>1</v>
      </c>
      <c r="AT188" s="2">
        <f t="shared" si="61"/>
        <v>0</v>
      </c>
    </row>
    <row r="189" spans="2:46" x14ac:dyDescent="0.2">
      <c r="B189" s="2">
        <v>1</v>
      </c>
      <c r="C189" s="2" t="s">
        <v>362</v>
      </c>
      <c r="D189" s="3" t="s">
        <v>375</v>
      </c>
      <c r="E189" s="2" t="s">
        <v>376</v>
      </c>
      <c r="F189" s="2" t="s">
        <v>6</v>
      </c>
      <c r="G189" s="2" t="s">
        <v>38</v>
      </c>
      <c r="H189" s="2">
        <v>48</v>
      </c>
      <c r="I189" s="30">
        <v>23599</v>
      </c>
      <c r="J189" s="30">
        <v>23668</v>
      </c>
      <c r="K189" s="63">
        <v>187.025013</v>
      </c>
      <c r="L189" s="2">
        <v>0.34933799999999998</v>
      </c>
      <c r="M189" s="67">
        <v>14943.18388337358</v>
      </c>
      <c r="N189" s="67">
        <v>9435520.6400000006</v>
      </c>
      <c r="O189" s="67">
        <v>252729</v>
      </c>
      <c r="P189" s="70">
        <v>243552</v>
      </c>
      <c r="Q189" s="63">
        <v>0</v>
      </c>
      <c r="R189" s="24">
        <f t="shared" si="43"/>
        <v>-3.6311622330638782E-2</v>
      </c>
      <c r="S189" s="24">
        <f t="shared" si="44"/>
        <v>-9.7260133808578042E-4</v>
      </c>
      <c r="T189" s="65">
        <f t="shared" si="45"/>
        <v>10.290349839445666</v>
      </c>
      <c r="U189" s="67">
        <v>228039.00000000003</v>
      </c>
      <c r="V189" s="70">
        <v>274447</v>
      </c>
      <c r="W189" s="24">
        <f t="shared" si="46"/>
        <v>0.20350904889075982</v>
      </c>
      <c r="X189" s="24">
        <f t="shared" si="47"/>
        <v>4.9184355342579136E-3</v>
      </c>
      <c r="Y189" s="63">
        <f t="shared" si="53"/>
        <v>9.6630789440230522</v>
      </c>
      <c r="Z189" s="63">
        <f t="shared" si="54"/>
        <v>11.595698833868514</v>
      </c>
      <c r="AA189" s="24">
        <f t="shared" si="55"/>
        <v>0.2</v>
      </c>
      <c r="AB189" s="63">
        <v>0</v>
      </c>
      <c r="AC189" s="69">
        <v>0</v>
      </c>
      <c r="AD189" s="67">
        <f t="shared" si="62"/>
        <v>480768</v>
      </c>
      <c r="AE189" s="67">
        <f t="shared" si="63"/>
        <v>517999</v>
      </c>
      <c r="AF189" s="65">
        <f t="shared" si="48"/>
        <v>21.886048673314178</v>
      </c>
      <c r="AG189" s="21" t="s">
        <v>2640</v>
      </c>
      <c r="AH189" s="67">
        <v>-213980</v>
      </c>
      <c r="AI189" s="70">
        <v>-213980</v>
      </c>
      <c r="AJ189" s="21" t="s">
        <v>2640</v>
      </c>
      <c r="AK189" s="67">
        <f t="shared" si="56"/>
        <v>266788</v>
      </c>
      <c r="AL189" s="70">
        <f t="shared" si="57"/>
        <v>304019</v>
      </c>
      <c r="AM189" s="65">
        <f t="shared" si="49"/>
        <v>12.845149569038364</v>
      </c>
      <c r="AN189" s="25">
        <f t="shared" si="58"/>
        <v>0.13955275349715879</v>
      </c>
      <c r="AO189" s="25">
        <f t="shared" si="50"/>
        <v>0.13623058263391297</v>
      </c>
      <c r="AP189" s="24">
        <f t="shared" si="51"/>
        <v>3.9458341961721363E-3</v>
      </c>
      <c r="AQ189" s="25">
        <f t="shared" si="52"/>
        <v>3.222069153356226E-2</v>
      </c>
      <c r="AR189" s="2">
        <f t="shared" si="59"/>
        <v>1</v>
      </c>
      <c r="AS189" s="2">
        <f t="shared" si="60"/>
        <v>0</v>
      </c>
      <c r="AT189" s="2">
        <f t="shared" si="61"/>
        <v>0</v>
      </c>
    </row>
    <row r="190" spans="2:46" x14ac:dyDescent="0.2">
      <c r="B190" s="2">
        <v>1</v>
      </c>
      <c r="C190" s="2" t="s">
        <v>362</v>
      </c>
      <c r="D190" s="3" t="s">
        <v>377</v>
      </c>
      <c r="E190" s="2" t="s">
        <v>378</v>
      </c>
      <c r="F190" s="2" t="s">
        <v>6</v>
      </c>
      <c r="G190" s="2" t="s">
        <v>38</v>
      </c>
      <c r="H190" s="2">
        <v>58</v>
      </c>
      <c r="I190" s="30">
        <v>39226</v>
      </c>
      <c r="J190" s="30">
        <v>39177</v>
      </c>
      <c r="K190" s="63">
        <v>158.67662100000001</v>
      </c>
      <c r="L190" s="2">
        <v>0.31596200000000002</v>
      </c>
      <c r="M190" s="67">
        <v>13665.162800342854</v>
      </c>
      <c r="N190" s="67">
        <v>12684776.190000003</v>
      </c>
      <c r="O190" s="67">
        <v>802108</v>
      </c>
      <c r="P190" s="70">
        <v>772981</v>
      </c>
      <c r="Q190" s="63">
        <v>0</v>
      </c>
      <c r="R190" s="24">
        <f t="shared" si="43"/>
        <v>-3.631306507353127E-2</v>
      </c>
      <c r="S190" s="24">
        <f t="shared" si="44"/>
        <v>-2.2962171002246113E-3</v>
      </c>
      <c r="T190" s="65">
        <f t="shared" si="45"/>
        <v>19.730479618143299</v>
      </c>
      <c r="U190" s="67">
        <v>379042.99999999994</v>
      </c>
      <c r="V190" s="70">
        <v>454283</v>
      </c>
      <c r="W190" s="24">
        <f t="shared" si="46"/>
        <v>0.1984999063430799</v>
      </c>
      <c r="X190" s="24">
        <f t="shared" si="47"/>
        <v>5.9315197109520339E-3</v>
      </c>
      <c r="Y190" s="63">
        <f t="shared" si="53"/>
        <v>9.6630551165043581</v>
      </c>
      <c r="Z190" s="63">
        <f t="shared" si="54"/>
        <v>11.595655614263471</v>
      </c>
      <c r="AA190" s="24">
        <f t="shared" si="55"/>
        <v>0.19999900000000001</v>
      </c>
      <c r="AB190" s="63">
        <v>0</v>
      </c>
      <c r="AC190" s="69">
        <v>0</v>
      </c>
      <c r="AD190" s="67">
        <f t="shared" si="62"/>
        <v>1181151</v>
      </c>
      <c r="AE190" s="67">
        <f t="shared" si="63"/>
        <v>1227264</v>
      </c>
      <c r="AF190" s="65">
        <f t="shared" si="48"/>
        <v>31.32613523240677</v>
      </c>
      <c r="AG190" s="21" t="s">
        <v>2640</v>
      </c>
      <c r="AH190" s="67">
        <v>-679007</v>
      </c>
      <c r="AI190" s="70">
        <v>-679007</v>
      </c>
      <c r="AJ190" s="21" t="s">
        <v>2640</v>
      </c>
      <c r="AK190" s="67">
        <f t="shared" si="56"/>
        <v>502144</v>
      </c>
      <c r="AL190" s="70">
        <f t="shared" si="57"/>
        <v>548257</v>
      </c>
      <c r="AM190" s="65">
        <f t="shared" si="49"/>
        <v>13.994358935089465</v>
      </c>
      <c r="AN190" s="25">
        <f t="shared" si="58"/>
        <v>9.183222342594953E-2</v>
      </c>
      <c r="AO190" s="25">
        <f t="shared" si="50"/>
        <v>9.3197814945153779E-2</v>
      </c>
      <c r="AP190" s="24">
        <f t="shared" si="51"/>
        <v>3.6353026107274178E-3</v>
      </c>
      <c r="AQ190" s="25">
        <f t="shared" si="52"/>
        <v>4.322165340467074E-2</v>
      </c>
      <c r="AR190" s="2">
        <f t="shared" si="59"/>
        <v>1</v>
      </c>
      <c r="AS190" s="2">
        <f t="shared" si="60"/>
        <v>0</v>
      </c>
      <c r="AT190" s="2">
        <f t="shared" si="61"/>
        <v>0</v>
      </c>
    </row>
    <row r="191" spans="2:46" x14ac:dyDescent="0.2">
      <c r="B191" s="2">
        <v>1</v>
      </c>
      <c r="C191" s="2" t="s">
        <v>362</v>
      </c>
      <c r="D191" s="3" t="s">
        <v>379</v>
      </c>
      <c r="E191" s="2" t="s">
        <v>380</v>
      </c>
      <c r="F191" s="2" t="s">
        <v>6</v>
      </c>
      <c r="G191" s="2" t="s">
        <v>7</v>
      </c>
      <c r="H191" s="2">
        <v>13</v>
      </c>
      <c r="I191" s="30">
        <v>10358</v>
      </c>
      <c r="J191" s="30">
        <v>10328</v>
      </c>
      <c r="K191" s="63">
        <v>422.23692899999998</v>
      </c>
      <c r="L191" s="2">
        <v>0.43407499999999999</v>
      </c>
      <c r="M191" s="67">
        <v>16283.575398816092</v>
      </c>
      <c r="N191" s="67">
        <v>3831747.7199999988</v>
      </c>
      <c r="O191" s="67">
        <v>170371</v>
      </c>
      <c r="P191" s="70">
        <v>164184</v>
      </c>
      <c r="Q191" s="63">
        <v>0</v>
      </c>
      <c r="R191" s="24">
        <f t="shared" si="43"/>
        <v>-3.6314865792887341E-2</v>
      </c>
      <c r="S191" s="24">
        <f t="shared" si="44"/>
        <v>-1.6146678884172473E-3</v>
      </c>
      <c r="T191" s="65">
        <f t="shared" si="45"/>
        <v>15.896979085979861</v>
      </c>
      <c r="U191" s="67">
        <v>212177.00000000006</v>
      </c>
      <c r="V191" s="70">
        <v>234379</v>
      </c>
      <c r="W191" s="24">
        <f t="shared" si="46"/>
        <v>0.10463905135806395</v>
      </c>
      <c r="X191" s="24">
        <f t="shared" si="47"/>
        <v>5.7942227991982596E-3</v>
      </c>
      <c r="Y191" s="63">
        <f t="shared" si="53"/>
        <v>20.484359915041519</v>
      </c>
      <c r="Z191" s="63">
        <f t="shared" si="54"/>
        <v>22.693551510457009</v>
      </c>
      <c r="AA191" s="24">
        <f t="shared" si="55"/>
        <v>0.107848</v>
      </c>
      <c r="AB191" s="63">
        <v>0</v>
      </c>
      <c r="AC191" s="69">
        <v>0</v>
      </c>
      <c r="AD191" s="67">
        <f t="shared" si="62"/>
        <v>382548.00000000006</v>
      </c>
      <c r="AE191" s="67">
        <f t="shared" si="63"/>
        <v>398563</v>
      </c>
      <c r="AF191" s="65">
        <f t="shared" si="48"/>
        <v>38.590530596436871</v>
      </c>
      <c r="AG191" s="21" t="s">
        <v>2640</v>
      </c>
      <c r="AH191" s="67">
        <v>0</v>
      </c>
      <c r="AI191" s="70">
        <v>0</v>
      </c>
      <c r="AJ191" s="21" t="s">
        <v>2640</v>
      </c>
      <c r="AK191" s="67">
        <f t="shared" si="56"/>
        <v>382548.00000000006</v>
      </c>
      <c r="AL191" s="70">
        <f t="shared" si="57"/>
        <v>398563</v>
      </c>
      <c r="AM191" s="65">
        <f t="shared" si="49"/>
        <v>38.590530596436871</v>
      </c>
      <c r="AN191" s="25">
        <f t="shared" si="58"/>
        <v>4.1864027520729263E-2</v>
      </c>
      <c r="AO191" s="25">
        <f t="shared" si="50"/>
        <v>4.4890356028244982E-2</v>
      </c>
      <c r="AP191" s="24">
        <f t="shared" si="51"/>
        <v>4.1795549107810125E-3</v>
      </c>
      <c r="AQ191" s="25">
        <f t="shared" si="52"/>
        <v>0.10401598151143419</v>
      </c>
      <c r="AR191" s="2">
        <f t="shared" si="59"/>
        <v>1</v>
      </c>
      <c r="AS191" s="2">
        <f t="shared" si="60"/>
        <v>0</v>
      </c>
      <c r="AT191" s="2">
        <f t="shared" si="61"/>
        <v>0</v>
      </c>
    </row>
    <row r="192" spans="2:46" x14ac:dyDescent="0.2">
      <c r="B192" s="2">
        <v>1</v>
      </c>
      <c r="C192" s="2" t="s">
        <v>381</v>
      </c>
      <c r="D192" s="3" t="s">
        <v>382</v>
      </c>
      <c r="E192" s="2" t="s">
        <v>383</v>
      </c>
      <c r="F192" s="2" t="s">
        <v>14</v>
      </c>
      <c r="G192" s="2" t="s">
        <v>7</v>
      </c>
      <c r="H192" s="2">
        <v>36</v>
      </c>
      <c r="I192" s="30">
        <v>64310</v>
      </c>
      <c r="J192" s="30">
        <v>64333</v>
      </c>
      <c r="K192" s="63">
        <v>384.42970200000002</v>
      </c>
      <c r="L192" s="2">
        <v>0.42849900000000002</v>
      </c>
      <c r="M192" s="67">
        <v>16562.174021318446</v>
      </c>
      <c r="N192" s="67">
        <v>33239778.999999996</v>
      </c>
      <c r="O192" s="67">
        <v>2497854</v>
      </c>
      <c r="P192" s="70">
        <v>2407151</v>
      </c>
      <c r="Q192" s="63">
        <v>0</v>
      </c>
      <c r="R192" s="24">
        <f t="shared" si="43"/>
        <v>-3.6312370538870598E-2</v>
      </c>
      <c r="S192" s="24">
        <f t="shared" si="44"/>
        <v>-2.7287485876485522E-3</v>
      </c>
      <c r="T192" s="65">
        <f t="shared" si="45"/>
        <v>37.417048792998926</v>
      </c>
      <c r="U192" s="67">
        <v>1734915.9999999998</v>
      </c>
      <c r="V192" s="70">
        <v>1735536</v>
      </c>
      <c r="W192" s="24">
        <f t="shared" si="46"/>
        <v>3.5736600504021609E-4</v>
      </c>
      <c r="X192" s="24">
        <f t="shared" si="47"/>
        <v>1.8652350245777294E-5</v>
      </c>
      <c r="Y192" s="63">
        <f t="shared" si="53"/>
        <v>26.977390763489346</v>
      </c>
      <c r="Z192" s="63">
        <f t="shared" si="54"/>
        <v>26.977383302504158</v>
      </c>
      <c r="AA192" s="24">
        <f t="shared" si="55"/>
        <v>0</v>
      </c>
      <c r="AB192" s="63">
        <v>0</v>
      </c>
      <c r="AC192" s="69">
        <v>0</v>
      </c>
      <c r="AD192" s="67">
        <f t="shared" si="62"/>
        <v>4232770</v>
      </c>
      <c r="AE192" s="67">
        <f t="shared" si="63"/>
        <v>4142687</v>
      </c>
      <c r="AF192" s="65">
        <f t="shared" si="48"/>
        <v>64.394432095503092</v>
      </c>
      <c r="AG192" s="21" t="s">
        <v>2640</v>
      </c>
      <c r="AH192" s="67">
        <v>0</v>
      </c>
      <c r="AI192" s="70">
        <v>0</v>
      </c>
      <c r="AJ192" s="21" t="s">
        <v>2640</v>
      </c>
      <c r="AK192" s="67">
        <f t="shared" si="56"/>
        <v>4232770</v>
      </c>
      <c r="AL192" s="70">
        <f t="shared" si="57"/>
        <v>4142687</v>
      </c>
      <c r="AM192" s="65">
        <f t="shared" si="49"/>
        <v>64.394432095503092</v>
      </c>
      <c r="AN192" s="25">
        <f t="shared" si="58"/>
        <v>-2.1282280870446538E-2</v>
      </c>
      <c r="AO192" s="25">
        <f t="shared" si="50"/>
        <v>-2.1632186945710785E-2</v>
      </c>
      <c r="AP192" s="24">
        <f t="shared" si="51"/>
        <v>-2.7100962374027823E-3</v>
      </c>
      <c r="AQ192" s="25">
        <f t="shared" si="52"/>
        <v>0.12463040142354738</v>
      </c>
      <c r="AR192" s="2">
        <f t="shared" si="59"/>
        <v>0</v>
      </c>
      <c r="AS192" s="2">
        <f t="shared" si="60"/>
        <v>1</v>
      </c>
      <c r="AT192" s="2">
        <f t="shared" si="61"/>
        <v>0</v>
      </c>
    </row>
    <row r="193" spans="2:46" x14ac:dyDescent="0.2">
      <c r="B193" s="2">
        <v>1</v>
      </c>
      <c r="C193" s="2" t="s">
        <v>381</v>
      </c>
      <c r="D193" s="3" t="s">
        <v>384</v>
      </c>
      <c r="E193" s="2" t="s">
        <v>385</v>
      </c>
      <c r="F193" s="2" t="s">
        <v>6</v>
      </c>
      <c r="G193" s="2" t="s">
        <v>7</v>
      </c>
      <c r="H193" s="2">
        <v>20</v>
      </c>
      <c r="I193" s="30">
        <v>32909</v>
      </c>
      <c r="J193" s="30">
        <v>33508</v>
      </c>
      <c r="K193" s="63">
        <v>225.284201</v>
      </c>
      <c r="L193" s="2">
        <v>0.373693</v>
      </c>
      <c r="M193" s="67">
        <v>15745.063113305296</v>
      </c>
      <c r="N193" s="67">
        <v>8035257.3599999975</v>
      </c>
      <c r="O193" s="67">
        <v>328164</v>
      </c>
      <c r="P193" s="70">
        <v>316248</v>
      </c>
      <c r="Q193" s="63">
        <v>0</v>
      </c>
      <c r="R193" s="24">
        <f t="shared" si="43"/>
        <v>-3.6311112736314821E-2</v>
      </c>
      <c r="S193" s="24">
        <f t="shared" si="44"/>
        <v>-1.4829643241196699E-3</v>
      </c>
      <c r="T193" s="65">
        <f t="shared" si="45"/>
        <v>9.4379849588158056</v>
      </c>
      <c r="U193" s="67">
        <v>773832.00000000012</v>
      </c>
      <c r="V193" s="70">
        <v>830939</v>
      </c>
      <c r="W193" s="24">
        <f t="shared" si="46"/>
        <v>7.3797671846085322E-2</v>
      </c>
      <c r="X193" s="24">
        <f t="shared" si="47"/>
        <v>7.1070530091894776E-3</v>
      </c>
      <c r="Y193" s="63">
        <f t="shared" si="53"/>
        <v>23.514297000820449</v>
      </c>
      <c r="Z193" s="63">
        <f t="shared" si="54"/>
        <v>24.798227289005609</v>
      </c>
      <c r="AA193" s="24">
        <f t="shared" si="55"/>
        <v>5.4601999999999998E-2</v>
      </c>
      <c r="AB193" s="63">
        <v>0</v>
      </c>
      <c r="AC193" s="69">
        <v>0</v>
      </c>
      <c r="AD193" s="67">
        <f t="shared" si="62"/>
        <v>1101996</v>
      </c>
      <c r="AE193" s="67">
        <f t="shared" si="63"/>
        <v>1147187</v>
      </c>
      <c r="AF193" s="65">
        <f t="shared" si="48"/>
        <v>34.236212247821413</v>
      </c>
      <c r="AG193" s="21" t="s">
        <v>2640</v>
      </c>
      <c r="AH193" s="67">
        <v>0</v>
      </c>
      <c r="AI193" s="70">
        <v>0</v>
      </c>
      <c r="AJ193" s="21" t="s">
        <v>2640</v>
      </c>
      <c r="AK193" s="67">
        <f t="shared" si="56"/>
        <v>1101996</v>
      </c>
      <c r="AL193" s="70">
        <f t="shared" si="57"/>
        <v>1147187</v>
      </c>
      <c r="AM193" s="65">
        <f t="shared" si="49"/>
        <v>34.236212247821413</v>
      </c>
      <c r="AN193" s="25">
        <f t="shared" si="58"/>
        <v>4.100831581965815E-2</v>
      </c>
      <c r="AO193" s="25">
        <f t="shared" si="50"/>
        <v>2.2398909672589395E-2</v>
      </c>
      <c r="AP193" s="24">
        <f t="shared" si="51"/>
        <v>5.6240886850698222E-3</v>
      </c>
      <c r="AQ193" s="25">
        <f t="shared" si="52"/>
        <v>0.14276916701022757</v>
      </c>
      <c r="AR193" s="2">
        <f t="shared" si="59"/>
        <v>1</v>
      </c>
      <c r="AS193" s="2">
        <f t="shared" si="60"/>
        <v>0</v>
      </c>
      <c r="AT193" s="2">
        <f t="shared" si="61"/>
        <v>0</v>
      </c>
    </row>
    <row r="194" spans="2:46" x14ac:dyDescent="0.2">
      <c r="B194" s="2">
        <v>1</v>
      </c>
      <c r="C194" s="2" t="s">
        <v>381</v>
      </c>
      <c r="D194" s="3" t="s">
        <v>386</v>
      </c>
      <c r="E194" s="2" t="s">
        <v>387</v>
      </c>
      <c r="F194" s="2" t="s">
        <v>6</v>
      </c>
      <c r="G194" s="2" t="s">
        <v>38</v>
      </c>
      <c r="H194" s="2">
        <v>129</v>
      </c>
      <c r="I194" s="30">
        <v>74234</v>
      </c>
      <c r="J194" s="30">
        <v>74576</v>
      </c>
      <c r="K194" s="63">
        <v>177.68843899999999</v>
      </c>
      <c r="L194" s="2">
        <v>0.30527900000000002</v>
      </c>
      <c r="M194" s="67">
        <v>15274.006723759643</v>
      </c>
      <c r="N194" s="67">
        <v>14277326.810000004</v>
      </c>
      <c r="O194" s="67">
        <v>1331508</v>
      </c>
      <c r="P194" s="70">
        <v>1283158</v>
      </c>
      <c r="Q194" s="63">
        <v>0</v>
      </c>
      <c r="R194" s="24">
        <f t="shared" si="43"/>
        <v>-3.6312211417430462E-2</v>
      </c>
      <c r="S194" s="24">
        <f t="shared" si="44"/>
        <v>-3.386488286177991E-3</v>
      </c>
      <c r="T194" s="65">
        <f t="shared" si="45"/>
        <v>17.206044840163056</v>
      </c>
      <c r="U194" s="67">
        <v>717328.99999999953</v>
      </c>
      <c r="V194" s="70">
        <v>864761</v>
      </c>
      <c r="W194" s="24">
        <f t="shared" si="46"/>
        <v>0.20552912262016521</v>
      </c>
      <c r="X194" s="24">
        <f t="shared" si="47"/>
        <v>1.0326302812984389E-2</v>
      </c>
      <c r="Y194" s="63">
        <f t="shared" si="53"/>
        <v>9.6630789126276309</v>
      </c>
      <c r="Z194" s="63">
        <f t="shared" si="54"/>
        <v>11.595701029821926</v>
      </c>
      <c r="AA194" s="24">
        <f t="shared" si="55"/>
        <v>0.20000100000000001</v>
      </c>
      <c r="AB194" s="63">
        <v>0</v>
      </c>
      <c r="AC194" s="69">
        <v>0</v>
      </c>
      <c r="AD194" s="67">
        <f t="shared" si="62"/>
        <v>2048836.9999999995</v>
      </c>
      <c r="AE194" s="67">
        <f t="shared" si="63"/>
        <v>2147919</v>
      </c>
      <c r="AF194" s="65">
        <f t="shared" si="48"/>
        <v>28.80174586998498</v>
      </c>
      <c r="AG194" s="21" t="s">
        <v>2640</v>
      </c>
      <c r="AH194" s="67">
        <v>-1011268</v>
      </c>
      <c r="AI194" s="70">
        <v>-1011268</v>
      </c>
      <c r="AJ194" s="21" t="s">
        <v>2640</v>
      </c>
      <c r="AK194" s="67">
        <f t="shared" si="56"/>
        <v>1037568.9999999995</v>
      </c>
      <c r="AL194" s="70">
        <f t="shared" si="57"/>
        <v>1136651</v>
      </c>
      <c r="AM194" s="65">
        <f t="shared" si="49"/>
        <v>15.241512014589144</v>
      </c>
      <c r="AN194" s="25">
        <f t="shared" si="58"/>
        <v>9.5494371940565412E-2</v>
      </c>
      <c r="AO194" s="25">
        <f t="shared" si="50"/>
        <v>9.0470516072676643E-2</v>
      </c>
      <c r="AP194" s="24">
        <f t="shared" si="51"/>
        <v>6.939814526806397E-3</v>
      </c>
      <c r="AQ194" s="25">
        <f t="shared" si="52"/>
        <v>7.9612312243485001E-2</v>
      </c>
      <c r="AR194" s="2">
        <f t="shared" si="59"/>
        <v>1</v>
      </c>
      <c r="AS194" s="2">
        <f t="shared" si="60"/>
        <v>0</v>
      </c>
      <c r="AT194" s="2">
        <f t="shared" si="61"/>
        <v>0</v>
      </c>
    </row>
    <row r="195" spans="2:46" x14ac:dyDescent="0.2">
      <c r="B195" s="2">
        <v>1</v>
      </c>
      <c r="C195" s="2" t="s">
        <v>381</v>
      </c>
      <c r="D195" s="3" t="s">
        <v>388</v>
      </c>
      <c r="E195" s="2" t="s">
        <v>389</v>
      </c>
      <c r="F195" s="2" t="s">
        <v>6</v>
      </c>
      <c r="G195" s="2" t="s">
        <v>7</v>
      </c>
      <c r="H195" s="2">
        <v>24</v>
      </c>
      <c r="I195" s="30">
        <v>34305</v>
      </c>
      <c r="J195" s="30">
        <v>34610</v>
      </c>
      <c r="K195" s="63">
        <v>313.87885</v>
      </c>
      <c r="L195" s="2">
        <v>0.39794499999999999</v>
      </c>
      <c r="M195" s="67">
        <v>15603.237761824574</v>
      </c>
      <c r="N195" s="67">
        <v>15009165.369999997</v>
      </c>
      <c r="O195" s="67">
        <v>744174</v>
      </c>
      <c r="P195" s="70">
        <v>717151</v>
      </c>
      <c r="Q195" s="63">
        <v>0</v>
      </c>
      <c r="R195" s="24">
        <f t="shared" si="43"/>
        <v>-3.6312744062544478E-2</v>
      </c>
      <c r="S195" s="24">
        <f t="shared" si="44"/>
        <v>-1.8004332242226473E-3</v>
      </c>
      <c r="T195" s="65">
        <f t="shared" si="45"/>
        <v>20.720918809592604</v>
      </c>
      <c r="U195" s="67">
        <v>766786.99999999988</v>
      </c>
      <c r="V195" s="70">
        <v>804803</v>
      </c>
      <c r="W195" s="24">
        <f t="shared" si="46"/>
        <v>4.9578305318165539E-2</v>
      </c>
      <c r="X195" s="24">
        <f t="shared" si="47"/>
        <v>2.5328523647281343E-3</v>
      </c>
      <c r="Y195" s="63">
        <f t="shared" si="53"/>
        <v>22.352047806442208</v>
      </c>
      <c r="Z195" s="63">
        <f t="shared" si="54"/>
        <v>23.253481652701531</v>
      </c>
      <c r="AA195" s="24">
        <f t="shared" si="55"/>
        <v>4.0328999999999997E-2</v>
      </c>
      <c r="AB195" s="63">
        <v>0</v>
      </c>
      <c r="AC195" s="69">
        <v>0</v>
      </c>
      <c r="AD195" s="67">
        <f t="shared" si="62"/>
        <v>1510961</v>
      </c>
      <c r="AE195" s="67">
        <f t="shared" si="63"/>
        <v>1521954</v>
      </c>
      <c r="AF195" s="65">
        <f t="shared" si="48"/>
        <v>43.974400462294135</v>
      </c>
      <c r="AG195" s="21" t="s">
        <v>2640</v>
      </c>
      <c r="AH195" s="67">
        <v>0</v>
      </c>
      <c r="AI195" s="70">
        <v>0</v>
      </c>
      <c r="AJ195" s="21" t="s">
        <v>2640</v>
      </c>
      <c r="AK195" s="67">
        <f t="shared" si="56"/>
        <v>1510961</v>
      </c>
      <c r="AL195" s="70">
        <f t="shared" si="57"/>
        <v>1521954</v>
      </c>
      <c r="AM195" s="65">
        <f t="shared" si="49"/>
        <v>43.974400462294135</v>
      </c>
      <c r="AN195" s="25">
        <f t="shared" si="58"/>
        <v>7.2755021473088983E-3</v>
      </c>
      <c r="AO195" s="25">
        <f t="shared" si="50"/>
        <v>-1.6010950256160061E-3</v>
      </c>
      <c r="AP195" s="24">
        <f t="shared" si="51"/>
        <v>7.324191405054791E-4</v>
      </c>
      <c r="AQ195" s="25">
        <f t="shared" si="52"/>
        <v>0.10140164109604985</v>
      </c>
      <c r="AR195" s="2">
        <f t="shared" si="59"/>
        <v>1</v>
      </c>
      <c r="AS195" s="2">
        <f t="shared" si="60"/>
        <v>0</v>
      </c>
      <c r="AT195" s="2">
        <f t="shared" si="61"/>
        <v>0</v>
      </c>
    </row>
    <row r="196" spans="2:46" x14ac:dyDescent="0.2">
      <c r="B196" s="2">
        <v>1</v>
      </c>
      <c r="C196" s="2" t="s">
        <v>381</v>
      </c>
      <c r="D196" s="3" t="s">
        <v>390</v>
      </c>
      <c r="E196" s="2" t="s">
        <v>391</v>
      </c>
      <c r="F196" s="2" t="s">
        <v>6</v>
      </c>
      <c r="G196" s="2" t="s">
        <v>7</v>
      </c>
      <c r="H196" s="2">
        <v>109</v>
      </c>
      <c r="I196" s="30">
        <v>56592</v>
      </c>
      <c r="J196" s="30">
        <v>56839</v>
      </c>
      <c r="K196" s="63">
        <v>380.10293999999999</v>
      </c>
      <c r="L196" s="2">
        <v>0.44792900000000002</v>
      </c>
      <c r="M196" s="67">
        <v>14927.527039089522</v>
      </c>
      <c r="N196" s="67">
        <v>29322846.500000004</v>
      </c>
      <c r="O196" s="67">
        <v>1361451</v>
      </c>
      <c r="P196" s="70">
        <v>1312013</v>
      </c>
      <c r="Q196" s="63">
        <v>0</v>
      </c>
      <c r="R196" s="24">
        <f t="shared" si="43"/>
        <v>-3.6312728111404624E-2</v>
      </c>
      <c r="S196" s="24">
        <f t="shared" si="44"/>
        <v>-1.685989114324218E-3</v>
      </c>
      <c r="T196" s="65">
        <f t="shared" si="45"/>
        <v>23.082971199352556</v>
      </c>
      <c r="U196" s="67">
        <v>1333611.9999999995</v>
      </c>
      <c r="V196" s="70">
        <v>1419958</v>
      </c>
      <c r="W196" s="24">
        <f t="shared" si="46"/>
        <v>6.4745968092668971E-2</v>
      </c>
      <c r="X196" s="24">
        <f t="shared" si="47"/>
        <v>2.9446663713224588E-3</v>
      </c>
      <c r="Y196" s="63">
        <f t="shared" si="53"/>
        <v>23.565380265761938</v>
      </c>
      <c r="Z196" s="63">
        <f t="shared" si="54"/>
        <v>24.982107355864812</v>
      </c>
      <c r="AA196" s="24">
        <f t="shared" si="55"/>
        <v>6.0118999999999999E-2</v>
      </c>
      <c r="AB196" s="63">
        <v>0</v>
      </c>
      <c r="AC196" s="69">
        <v>0</v>
      </c>
      <c r="AD196" s="67">
        <f t="shared" si="62"/>
        <v>2695062.9999999995</v>
      </c>
      <c r="AE196" s="67">
        <f t="shared" si="63"/>
        <v>2731971</v>
      </c>
      <c r="AF196" s="65">
        <f t="shared" si="48"/>
        <v>48.065078555217369</v>
      </c>
      <c r="AG196" s="21" t="s">
        <v>2640</v>
      </c>
      <c r="AH196" s="67">
        <v>0</v>
      </c>
      <c r="AI196" s="70">
        <v>0</v>
      </c>
      <c r="AJ196" s="21" t="s">
        <v>2640</v>
      </c>
      <c r="AK196" s="67">
        <f t="shared" si="56"/>
        <v>2695062.9999999995</v>
      </c>
      <c r="AL196" s="70">
        <f t="shared" si="57"/>
        <v>2731971</v>
      </c>
      <c r="AM196" s="65">
        <f t="shared" si="49"/>
        <v>48.065078555217369</v>
      </c>
      <c r="AN196" s="25">
        <f t="shared" si="58"/>
        <v>1.3694670588405716E-2</v>
      </c>
      <c r="AO196" s="25">
        <f t="shared" si="50"/>
        <v>9.2895511521853269E-3</v>
      </c>
      <c r="AP196" s="24">
        <f t="shared" si="51"/>
        <v>1.2586772569982405E-3</v>
      </c>
      <c r="AQ196" s="25">
        <f t="shared" si="52"/>
        <v>9.3168683333659297E-2</v>
      </c>
      <c r="AR196" s="2">
        <f t="shared" si="59"/>
        <v>1</v>
      </c>
      <c r="AS196" s="2">
        <f t="shared" si="60"/>
        <v>0</v>
      </c>
      <c r="AT196" s="2">
        <f t="shared" si="61"/>
        <v>0</v>
      </c>
    </row>
    <row r="197" spans="2:46" x14ac:dyDescent="0.2">
      <c r="B197" s="2">
        <v>1</v>
      </c>
      <c r="C197" s="2" t="s">
        <v>381</v>
      </c>
      <c r="D197" s="3" t="s">
        <v>392</v>
      </c>
      <c r="E197" s="2" t="s">
        <v>393</v>
      </c>
      <c r="F197" s="2" t="s">
        <v>14</v>
      </c>
      <c r="G197" s="2" t="s">
        <v>7</v>
      </c>
      <c r="H197" s="2">
        <v>25</v>
      </c>
      <c r="I197" s="30">
        <v>70896</v>
      </c>
      <c r="J197" s="30">
        <v>71720</v>
      </c>
      <c r="K197" s="63">
        <v>366.05497800000001</v>
      </c>
      <c r="L197" s="2">
        <v>0.46641700000000003</v>
      </c>
      <c r="M197" s="67">
        <v>16395.871108362495</v>
      </c>
      <c r="N197" s="67">
        <v>34585975.839999996</v>
      </c>
      <c r="O197" s="67">
        <v>2447517</v>
      </c>
      <c r="P197" s="70">
        <v>2358642</v>
      </c>
      <c r="Q197" s="63">
        <v>0</v>
      </c>
      <c r="R197" s="24">
        <f t="shared" si="43"/>
        <v>-3.6312311620307458E-2</v>
      </c>
      <c r="S197" s="24">
        <f t="shared" si="44"/>
        <v>-2.5696831690147854E-3</v>
      </c>
      <c r="T197" s="65">
        <f t="shared" si="45"/>
        <v>32.886809815950919</v>
      </c>
      <c r="U197" s="67">
        <v>2157025.0000000005</v>
      </c>
      <c r="V197" s="70">
        <v>2182095</v>
      </c>
      <c r="W197" s="24">
        <f t="shared" si="46"/>
        <v>1.1622489308190431E-2</v>
      </c>
      <c r="X197" s="24">
        <f t="shared" si="47"/>
        <v>7.2486027619915027E-4</v>
      </c>
      <c r="Y197" s="63">
        <f t="shared" si="53"/>
        <v>30.425200293387505</v>
      </c>
      <c r="Z197" s="63">
        <f t="shared" si="54"/>
        <v>30.425195203569437</v>
      </c>
      <c r="AA197" s="24">
        <f t="shared" si="55"/>
        <v>0</v>
      </c>
      <c r="AB197" s="63">
        <v>0</v>
      </c>
      <c r="AC197" s="69">
        <v>0</v>
      </c>
      <c r="AD197" s="67">
        <f t="shared" si="62"/>
        <v>4604542</v>
      </c>
      <c r="AE197" s="67">
        <f t="shared" si="63"/>
        <v>4540737</v>
      </c>
      <c r="AF197" s="65">
        <f t="shared" si="48"/>
        <v>63.312005019520356</v>
      </c>
      <c r="AG197" s="21" t="s">
        <v>2640</v>
      </c>
      <c r="AH197" s="67">
        <v>0</v>
      </c>
      <c r="AI197" s="70">
        <v>0</v>
      </c>
      <c r="AJ197" s="21" t="s">
        <v>2640</v>
      </c>
      <c r="AK197" s="67">
        <f t="shared" si="56"/>
        <v>4604542</v>
      </c>
      <c r="AL197" s="70">
        <f t="shared" si="57"/>
        <v>4540737</v>
      </c>
      <c r="AM197" s="65">
        <f t="shared" si="49"/>
        <v>63.312005019520356</v>
      </c>
      <c r="AN197" s="25">
        <f t="shared" si="58"/>
        <v>-1.3856969922307148E-2</v>
      </c>
      <c r="AO197" s="25">
        <f t="shared" si="50"/>
        <v>-2.5186889844002969E-2</v>
      </c>
      <c r="AP197" s="24">
        <f t="shared" si="51"/>
        <v>-1.8448228928156219E-3</v>
      </c>
      <c r="AQ197" s="25">
        <f t="shared" si="52"/>
        <v>0.13128838755356051</v>
      </c>
      <c r="AR197" s="2">
        <f t="shared" si="59"/>
        <v>0</v>
      </c>
      <c r="AS197" s="2">
        <f t="shared" si="60"/>
        <v>1</v>
      </c>
      <c r="AT197" s="2">
        <f t="shared" si="61"/>
        <v>0</v>
      </c>
    </row>
    <row r="198" spans="2:46" x14ac:dyDescent="0.2">
      <c r="B198" s="2">
        <v>1</v>
      </c>
      <c r="C198" s="2" t="s">
        <v>381</v>
      </c>
      <c r="D198" s="3" t="s">
        <v>394</v>
      </c>
      <c r="E198" s="2" t="s">
        <v>395</v>
      </c>
      <c r="F198" s="2" t="s">
        <v>14</v>
      </c>
      <c r="G198" s="2" t="s">
        <v>7</v>
      </c>
      <c r="H198" s="2">
        <v>28</v>
      </c>
      <c r="I198" s="30">
        <v>193347</v>
      </c>
      <c r="J198" s="30">
        <v>197024</v>
      </c>
      <c r="K198" s="63">
        <v>462.832696</v>
      </c>
      <c r="L198" s="2">
        <v>0.44512000000000002</v>
      </c>
      <c r="M198" s="67">
        <v>19472.275031754183</v>
      </c>
      <c r="N198" s="67">
        <v>94506329.34999992</v>
      </c>
      <c r="O198" s="67">
        <v>11393525</v>
      </c>
      <c r="P198" s="70">
        <v>10979798</v>
      </c>
      <c r="Q198" s="63">
        <v>0</v>
      </c>
      <c r="R198" s="24">
        <f t="shared" si="43"/>
        <v>-3.6312466949429578E-2</v>
      </c>
      <c r="S198" s="24">
        <f t="shared" si="44"/>
        <v>-4.3777702810547294E-3</v>
      </c>
      <c r="T198" s="65">
        <f t="shared" si="45"/>
        <v>55.728226002923499</v>
      </c>
      <c r="U198" s="67">
        <v>6084952.9999999991</v>
      </c>
      <c r="V198" s="70">
        <v>6200674</v>
      </c>
      <c r="W198" s="24">
        <f t="shared" si="46"/>
        <v>1.9017566774961248E-2</v>
      </c>
      <c r="X198" s="24">
        <f t="shared" si="47"/>
        <v>1.22447883433747E-3</v>
      </c>
      <c r="Y198" s="63">
        <f t="shared" si="53"/>
        <v>31.471670106078705</v>
      </c>
      <c r="Z198" s="63">
        <f t="shared" si="54"/>
        <v>31.471668426181584</v>
      </c>
      <c r="AA198" s="24">
        <f t="shared" si="55"/>
        <v>0</v>
      </c>
      <c r="AB198" s="63">
        <v>0</v>
      </c>
      <c r="AC198" s="69">
        <v>0</v>
      </c>
      <c r="AD198" s="67">
        <f t="shared" si="62"/>
        <v>17478478</v>
      </c>
      <c r="AE198" s="67">
        <f t="shared" si="63"/>
        <v>17180472</v>
      </c>
      <c r="AF198" s="65">
        <f t="shared" si="48"/>
        <v>87.199894429105086</v>
      </c>
      <c r="AG198" s="21" t="s">
        <v>2640</v>
      </c>
      <c r="AH198" s="67">
        <v>0</v>
      </c>
      <c r="AI198" s="70">
        <v>0</v>
      </c>
      <c r="AJ198" s="21" t="s">
        <v>2640</v>
      </c>
      <c r="AK198" s="67">
        <f t="shared" si="56"/>
        <v>17478478</v>
      </c>
      <c r="AL198" s="70">
        <f t="shared" si="57"/>
        <v>17180472</v>
      </c>
      <c r="AM198" s="65">
        <f t="shared" si="49"/>
        <v>87.199894429105086</v>
      </c>
      <c r="AN198" s="25">
        <f t="shared" si="58"/>
        <v>-1.7049882718621151E-2</v>
      </c>
      <c r="AO198" s="25">
        <f t="shared" si="50"/>
        <v>-3.5394386846258508E-2</v>
      </c>
      <c r="AP198" s="24">
        <f t="shared" si="51"/>
        <v>-3.1532914467172694E-3</v>
      </c>
      <c r="AQ198" s="25">
        <f t="shared" si="52"/>
        <v>0.18179176059597976</v>
      </c>
      <c r="AR198" s="2">
        <f t="shared" si="59"/>
        <v>0</v>
      </c>
      <c r="AS198" s="2">
        <f t="shared" si="60"/>
        <v>1</v>
      </c>
      <c r="AT198" s="2">
        <f t="shared" si="61"/>
        <v>0</v>
      </c>
    </row>
    <row r="199" spans="2:46" x14ac:dyDescent="0.2">
      <c r="B199" s="2">
        <v>1</v>
      </c>
      <c r="C199" s="2" t="s">
        <v>381</v>
      </c>
      <c r="D199" s="3" t="s">
        <v>396</v>
      </c>
      <c r="E199" s="2" t="s">
        <v>397</v>
      </c>
      <c r="F199" s="2" t="s">
        <v>6</v>
      </c>
      <c r="G199" s="2" t="s">
        <v>7</v>
      </c>
      <c r="H199" s="2">
        <v>10</v>
      </c>
      <c r="I199" s="30">
        <v>32252</v>
      </c>
      <c r="J199" s="30">
        <v>32549</v>
      </c>
      <c r="K199" s="63">
        <v>364.24286499999999</v>
      </c>
      <c r="L199" s="2">
        <v>0.44661099999999998</v>
      </c>
      <c r="M199" s="67">
        <v>27094.306010328535</v>
      </c>
      <c r="N199" s="67">
        <v>21955140.890000001</v>
      </c>
      <c r="O199" s="67">
        <v>401493</v>
      </c>
      <c r="P199" s="70">
        <v>386914</v>
      </c>
      <c r="Q199" s="63">
        <v>0</v>
      </c>
      <c r="R199" s="24">
        <f t="shared" si="43"/>
        <v>-3.6311965588441186E-2</v>
      </c>
      <c r="S199" s="24">
        <f t="shared" si="44"/>
        <v>-6.6403582072389964E-4</v>
      </c>
      <c r="T199" s="65">
        <f t="shared" si="45"/>
        <v>11.887124028387969</v>
      </c>
      <c r="U199" s="67">
        <v>311653</v>
      </c>
      <c r="V199" s="70">
        <v>377428</v>
      </c>
      <c r="W199" s="24">
        <f t="shared" si="46"/>
        <v>0.21105203543684814</v>
      </c>
      <c r="X199" s="24">
        <f t="shared" si="47"/>
        <v>2.995881480767851E-3</v>
      </c>
      <c r="Y199" s="63">
        <f t="shared" si="53"/>
        <v>9.6630596552151804</v>
      </c>
      <c r="Z199" s="63">
        <f t="shared" si="54"/>
        <v>11.595686503425604</v>
      </c>
      <c r="AA199" s="24">
        <f t="shared" si="55"/>
        <v>0.20000200000000001</v>
      </c>
      <c r="AB199" s="63">
        <v>0</v>
      </c>
      <c r="AC199" s="69">
        <v>0</v>
      </c>
      <c r="AD199" s="67">
        <f t="shared" si="62"/>
        <v>713146</v>
      </c>
      <c r="AE199" s="67">
        <f t="shared" si="63"/>
        <v>764342</v>
      </c>
      <c r="AF199" s="65">
        <f t="shared" si="48"/>
        <v>23.482810531813573</v>
      </c>
      <c r="AG199" s="21" t="s">
        <v>2640</v>
      </c>
      <c r="AH199" s="67">
        <v>0</v>
      </c>
      <c r="AI199" s="70">
        <v>0</v>
      </c>
      <c r="AJ199" s="21" t="s">
        <v>2640</v>
      </c>
      <c r="AK199" s="67">
        <f t="shared" si="56"/>
        <v>713146</v>
      </c>
      <c r="AL199" s="70">
        <f t="shared" si="57"/>
        <v>764342</v>
      </c>
      <c r="AM199" s="65">
        <f t="shared" si="49"/>
        <v>23.482810531813573</v>
      </c>
      <c r="AN199" s="25">
        <f t="shared" si="58"/>
        <v>7.1788946442944368E-2</v>
      </c>
      <c r="AO199" s="25">
        <f t="shared" si="50"/>
        <v>6.2009189243228402E-2</v>
      </c>
      <c r="AP199" s="24">
        <f t="shared" si="51"/>
        <v>2.3318456600439513E-3</v>
      </c>
      <c r="AQ199" s="25">
        <f t="shared" si="52"/>
        <v>3.4813805287313732E-2</v>
      </c>
      <c r="AR199" s="2">
        <f t="shared" si="59"/>
        <v>1</v>
      </c>
      <c r="AS199" s="2">
        <f t="shared" si="60"/>
        <v>0</v>
      </c>
      <c r="AT199" s="2">
        <f t="shared" si="61"/>
        <v>0</v>
      </c>
    </row>
    <row r="200" spans="2:46" x14ac:dyDescent="0.2">
      <c r="B200" s="2">
        <v>1</v>
      </c>
      <c r="C200" s="2" t="s">
        <v>381</v>
      </c>
      <c r="D200" s="3" t="s">
        <v>398</v>
      </c>
      <c r="E200" s="2" t="s">
        <v>399</v>
      </c>
      <c r="F200" s="2" t="s">
        <v>6</v>
      </c>
      <c r="G200" s="2" t="s">
        <v>7</v>
      </c>
      <c r="H200" s="2">
        <v>18</v>
      </c>
      <c r="I200" s="30">
        <v>18736</v>
      </c>
      <c r="J200" s="30">
        <v>18941</v>
      </c>
      <c r="K200" s="63">
        <v>163.72762800000001</v>
      </c>
      <c r="L200" s="2">
        <v>0.374193</v>
      </c>
      <c r="M200" s="67">
        <v>15299.648217892036</v>
      </c>
      <c r="N200" s="67">
        <v>5683165.9400000004</v>
      </c>
      <c r="O200" s="67">
        <v>128438</v>
      </c>
      <c r="P200" s="70">
        <v>123774</v>
      </c>
      <c r="Q200" s="63">
        <v>0</v>
      </c>
      <c r="R200" s="24">
        <f t="shared" si="43"/>
        <v>-3.6313240629720189E-2</v>
      </c>
      <c r="S200" s="24">
        <f t="shared" si="44"/>
        <v>-8.206693327698258E-4</v>
      </c>
      <c r="T200" s="65">
        <f t="shared" si="45"/>
        <v>6.5347130563328228</v>
      </c>
      <c r="U200" s="67">
        <v>791312</v>
      </c>
      <c r="V200" s="70">
        <v>799970</v>
      </c>
      <c r="W200" s="24">
        <f t="shared" si="46"/>
        <v>1.094132276523041E-2</v>
      </c>
      <c r="X200" s="24">
        <f t="shared" si="47"/>
        <v>1.5234466301717734E-3</v>
      </c>
      <c r="Y200" s="63">
        <f t="shared" si="53"/>
        <v>42.234842015371477</v>
      </c>
      <c r="Z200" s="63">
        <f t="shared" si="54"/>
        <v>42.234834486035581</v>
      </c>
      <c r="AA200" s="24">
        <f t="shared" si="55"/>
        <v>0</v>
      </c>
      <c r="AB200" s="63">
        <v>0</v>
      </c>
      <c r="AC200" s="69">
        <v>0</v>
      </c>
      <c r="AD200" s="67">
        <f t="shared" si="62"/>
        <v>919750</v>
      </c>
      <c r="AE200" s="67">
        <f t="shared" si="63"/>
        <v>923744</v>
      </c>
      <c r="AF200" s="65">
        <f t="shared" si="48"/>
        <v>48.769547542368407</v>
      </c>
      <c r="AG200" s="21" t="s">
        <v>2640</v>
      </c>
      <c r="AH200" s="67">
        <v>0</v>
      </c>
      <c r="AI200" s="70">
        <v>0</v>
      </c>
      <c r="AJ200" s="21" t="s">
        <v>2640</v>
      </c>
      <c r="AK200" s="67">
        <f t="shared" si="56"/>
        <v>919750</v>
      </c>
      <c r="AL200" s="70">
        <f t="shared" si="57"/>
        <v>923744</v>
      </c>
      <c r="AM200" s="65">
        <f t="shared" si="49"/>
        <v>48.769547542368407</v>
      </c>
      <c r="AN200" s="25">
        <f t="shared" si="58"/>
        <v>4.342484370752922E-3</v>
      </c>
      <c r="AO200" s="25">
        <f t="shared" si="50"/>
        <v>-6.5275968971845177E-3</v>
      </c>
      <c r="AP200" s="24">
        <f t="shared" si="51"/>
        <v>7.0277729740194771E-4</v>
      </c>
      <c r="AQ200" s="25">
        <f t="shared" si="52"/>
        <v>0.16254038853561961</v>
      </c>
      <c r="AR200" s="2">
        <f t="shared" si="59"/>
        <v>1</v>
      </c>
      <c r="AS200" s="2">
        <f t="shared" si="60"/>
        <v>0</v>
      </c>
      <c r="AT200" s="2">
        <f t="shared" si="61"/>
        <v>0</v>
      </c>
    </row>
    <row r="201" spans="2:46" x14ac:dyDescent="0.2">
      <c r="B201" s="2">
        <v>1</v>
      </c>
      <c r="C201" s="2" t="s">
        <v>381</v>
      </c>
      <c r="D201" s="3" t="s">
        <v>400</v>
      </c>
      <c r="E201" s="2" t="s">
        <v>401</v>
      </c>
      <c r="F201" s="2" t="s">
        <v>6</v>
      </c>
      <c r="G201" s="2" t="s">
        <v>7</v>
      </c>
      <c r="H201" s="2">
        <v>8</v>
      </c>
      <c r="I201" s="30">
        <v>42356</v>
      </c>
      <c r="J201" s="30">
        <v>42910</v>
      </c>
      <c r="K201" s="63">
        <v>271.241039</v>
      </c>
      <c r="L201" s="2">
        <v>0.43375999999999998</v>
      </c>
      <c r="M201" s="67">
        <v>20313.93259065094</v>
      </c>
      <c r="N201" s="67">
        <v>18377515.790000007</v>
      </c>
      <c r="O201" s="67">
        <v>510121</v>
      </c>
      <c r="P201" s="70">
        <v>491597</v>
      </c>
      <c r="Q201" s="63">
        <v>0</v>
      </c>
      <c r="R201" s="24">
        <f t="shared" si="43"/>
        <v>-3.6312953201299347E-2</v>
      </c>
      <c r="S201" s="24">
        <f t="shared" si="44"/>
        <v>-1.007970838478599E-3</v>
      </c>
      <c r="T201" s="65">
        <f t="shared" si="45"/>
        <v>11.456467024003729</v>
      </c>
      <c r="U201" s="67">
        <v>993229</v>
      </c>
      <c r="V201" s="70">
        <v>1059072</v>
      </c>
      <c r="W201" s="24">
        <f t="shared" si="46"/>
        <v>6.6291862198949003E-2</v>
      </c>
      <c r="X201" s="24">
        <f t="shared" si="47"/>
        <v>3.5828019821823793E-3</v>
      </c>
      <c r="Y201" s="63">
        <f t="shared" si="53"/>
        <v>23.449546699405044</v>
      </c>
      <c r="Z201" s="63">
        <f t="shared" si="54"/>
        <v>24.681239804241436</v>
      </c>
      <c r="AA201" s="24">
        <f t="shared" si="55"/>
        <v>5.2525000000000002E-2</v>
      </c>
      <c r="AB201" s="63">
        <v>0</v>
      </c>
      <c r="AC201" s="69">
        <v>0</v>
      </c>
      <c r="AD201" s="67">
        <f t="shared" si="62"/>
        <v>1503350</v>
      </c>
      <c r="AE201" s="67">
        <f t="shared" si="63"/>
        <v>1550669</v>
      </c>
      <c r="AF201" s="65">
        <f t="shared" si="48"/>
        <v>36.137706828245165</v>
      </c>
      <c r="AG201" s="21" t="s">
        <v>2640</v>
      </c>
      <c r="AH201" s="67">
        <v>0</v>
      </c>
      <c r="AI201" s="70">
        <v>0</v>
      </c>
      <c r="AJ201" s="21" t="s">
        <v>2640</v>
      </c>
      <c r="AK201" s="67">
        <f t="shared" si="56"/>
        <v>1503350</v>
      </c>
      <c r="AL201" s="70">
        <f t="shared" si="57"/>
        <v>1550669</v>
      </c>
      <c r="AM201" s="65">
        <f t="shared" si="49"/>
        <v>36.137706828245165</v>
      </c>
      <c r="AN201" s="25">
        <f t="shared" si="58"/>
        <v>3.1475704260484919E-2</v>
      </c>
      <c r="AO201" s="25">
        <f t="shared" si="50"/>
        <v>1.8158586102472452E-2</v>
      </c>
      <c r="AP201" s="24">
        <f t="shared" si="51"/>
        <v>2.5748311437037803E-3</v>
      </c>
      <c r="AQ201" s="25">
        <f t="shared" si="52"/>
        <v>8.4378597070436767E-2</v>
      </c>
      <c r="AR201" s="2">
        <f t="shared" si="59"/>
        <v>1</v>
      </c>
      <c r="AS201" s="2">
        <f t="shared" si="60"/>
        <v>0</v>
      </c>
      <c r="AT201" s="2">
        <f t="shared" si="61"/>
        <v>0</v>
      </c>
    </row>
    <row r="202" spans="2:46" x14ac:dyDescent="0.2">
      <c r="B202" s="2">
        <v>1</v>
      </c>
      <c r="C202" s="2" t="s">
        <v>381</v>
      </c>
      <c r="D202" s="3" t="s">
        <v>402</v>
      </c>
      <c r="E202" s="2" t="s">
        <v>403</v>
      </c>
      <c r="F202" s="2" t="s">
        <v>6</v>
      </c>
      <c r="G202" s="2" t="s">
        <v>7</v>
      </c>
      <c r="H202" s="2">
        <v>16</v>
      </c>
      <c r="I202" s="30">
        <v>15788</v>
      </c>
      <c r="J202" s="30">
        <v>15875</v>
      </c>
      <c r="K202" s="63">
        <v>196.52825200000001</v>
      </c>
      <c r="L202" s="2">
        <v>0.42937500000000001</v>
      </c>
      <c r="M202" s="67">
        <v>16158.340927152318</v>
      </c>
      <c r="N202" s="67">
        <v>5617548.7999999998</v>
      </c>
      <c r="O202" s="67">
        <v>173705</v>
      </c>
      <c r="P202" s="70">
        <v>167397</v>
      </c>
      <c r="Q202" s="63">
        <v>0</v>
      </c>
      <c r="R202" s="24">
        <f t="shared" si="43"/>
        <v>-3.6314441150225973E-2</v>
      </c>
      <c r="S202" s="24">
        <f t="shared" si="44"/>
        <v>-1.1229096932811693E-3</v>
      </c>
      <c r="T202" s="65">
        <f t="shared" si="45"/>
        <v>10.544692913385827</v>
      </c>
      <c r="U202" s="67">
        <v>548826.99999999988</v>
      </c>
      <c r="V202" s="70">
        <v>551851</v>
      </c>
      <c r="W202" s="24">
        <f t="shared" si="46"/>
        <v>5.5099330025674131E-3</v>
      </c>
      <c r="X202" s="24">
        <f t="shared" si="47"/>
        <v>5.3831308060912908E-4</v>
      </c>
      <c r="Y202" s="63">
        <f t="shared" si="53"/>
        <v>34.762287813529255</v>
      </c>
      <c r="Z202" s="63">
        <f t="shared" si="54"/>
        <v>34.762267716535433</v>
      </c>
      <c r="AA202" s="24">
        <f t="shared" si="55"/>
        <v>-9.9999999999999995E-7</v>
      </c>
      <c r="AB202" s="63">
        <v>0</v>
      </c>
      <c r="AC202" s="69">
        <v>0</v>
      </c>
      <c r="AD202" s="67">
        <f t="shared" si="62"/>
        <v>722531.99999999988</v>
      </c>
      <c r="AE202" s="67">
        <f t="shared" si="63"/>
        <v>719248</v>
      </c>
      <c r="AF202" s="65">
        <f t="shared" si="48"/>
        <v>45.306960629921257</v>
      </c>
      <c r="AG202" s="21" t="s">
        <v>2640</v>
      </c>
      <c r="AH202" s="67">
        <v>0</v>
      </c>
      <c r="AI202" s="70">
        <v>0</v>
      </c>
      <c r="AJ202" s="21" t="s">
        <v>2640</v>
      </c>
      <c r="AK202" s="67">
        <f t="shared" si="56"/>
        <v>722531.99999999988</v>
      </c>
      <c r="AL202" s="70">
        <f t="shared" si="57"/>
        <v>719248</v>
      </c>
      <c r="AM202" s="65">
        <f t="shared" si="49"/>
        <v>45.306960629921257</v>
      </c>
      <c r="AN202" s="25">
        <f t="shared" si="58"/>
        <v>-4.5451274130417531E-3</v>
      </c>
      <c r="AO202" s="25">
        <f t="shared" si="50"/>
        <v>-1.0000533643912068E-2</v>
      </c>
      <c r="AP202" s="24">
        <f t="shared" si="51"/>
        <v>-5.8459661267204011E-4</v>
      </c>
      <c r="AQ202" s="25">
        <f t="shared" si="52"/>
        <v>0.12803591488159391</v>
      </c>
      <c r="AR202" s="2">
        <f t="shared" si="59"/>
        <v>0</v>
      </c>
      <c r="AS202" s="2">
        <f t="shared" si="60"/>
        <v>1</v>
      </c>
      <c r="AT202" s="2">
        <f t="shared" si="61"/>
        <v>0</v>
      </c>
    </row>
    <row r="203" spans="2:46" x14ac:dyDescent="0.2">
      <c r="B203" s="2">
        <v>1</v>
      </c>
      <c r="C203" s="2" t="s">
        <v>381</v>
      </c>
      <c r="D203" s="3" t="s">
        <v>404</v>
      </c>
      <c r="E203" s="2" t="s">
        <v>405</v>
      </c>
      <c r="F203" s="2" t="s">
        <v>14</v>
      </c>
      <c r="G203" s="2" t="s">
        <v>7</v>
      </c>
      <c r="H203" s="2">
        <v>33</v>
      </c>
      <c r="I203" s="30">
        <v>123310</v>
      </c>
      <c r="J203" s="30">
        <v>124465</v>
      </c>
      <c r="K203" s="63">
        <v>245.57518999999999</v>
      </c>
      <c r="L203" s="2">
        <v>0.419124</v>
      </c>
      <c r="M203" s="67">
        <v>20825.853855516249</v>
      </c>
      <c r="N203" s="67">
        <v>36736725.48999998</v>
      </c>
      <c r="O203" s="67">
        <v>1406793</v>
      </c>
      <c r="P203" s="70">
        <v>1355709</v>
      </c>
      <c r="Q203" s="63">
        <v>0</v>
      </c>
      <c r="R203" s="24">
        <f t="shared" si="43"/>
        <v>-3.6312378580217519E-2</v>
      </c>
      <c r="S203" s="24">
        <f t="shared" si="44"/>
        <v>-1.3905430960063508E-3</v>
      </c>
      <c r="T203" s="65">
        <f t="shared" si="45"/>
        <v>10.892291005503555</v>
      </c>
      <c r="U203" s="67">
        <v>7276205</v>
      </c>
      <c r="V203" s="70">
        <v>7344359</v>
      </c>
      <c r="W203" s="24">
        <f t="shared" si="46"/>
        <v>9.3666959630742674E-3</v>
      </c>
      <c r="X203" s="24">
        <f t="shared" si="47"/>
        <v>1.855200731446575E-3</v>
      </c>
      <c r="Y203" s="63">
        <f t="shared" si="53"/>
        <v>59.007420322763764</v>
      </c>
      <c r="Z203" s="63">
        <f t="shared" si="54"/>
        <v>59.007423773751654</v>
      </c>
      <c r="AA203" s="24">
        <f t="shared" si="55"/>
        <v>0</v>
      </c>
      <c r="AB203" s="63">
        <v>0</v>
      </c>
      <c r="AC203" s="69">
        <v>0</v>
      </c>
      <c r="AD203" s="67">
        <f t="shared" si="62"/>
        <v>8682998</v>
      </c>
      <c r="AE203" s="67">
        <f t="shared" si="63"/>
        <v>8700068</v>
      </c>
      <c r="AF203" s="65">
        <f t="shared" si="48"/>
        <v>69.899714779255206</v>
      </c>
      <c r="AG203" s="21" t="s">
        <v>2640</v>
      </c>
      <c r="AH203" s="67">
        <v>0</v>
      </c>
      <c r="AI203" s="70">
        <v>0</v>
      </c>
      <c r="AJ203" s="21" t="s">
        <v>2640</v>
      </c>
      <c r="AK203" s="67">
        <f t="shared" si="56"/>
        <v>8682998</v>
      </c>
      <c r="AL203" s="70">
        <f t="shared" si="57"/>
        <v>8700068</v>
      </c>
      <c r="AM203" s="65">
        <f t="shared" si="49"/>
        <v>69.899714779255206</v>
      </c>
      <c r="AN203" s="25">
        <f t="shared" si="58"/>
        <v>1.9659108524498104E-3</v>
      </c>
      <c r="AO203" s="25">
        <f t="shared" si="50"/>
        <v>-7.3320494338522391E-3</v>
      </c>
      <c r="AP203" s="24">
        <f t="shared" si="51"/>
        <v>4.6465763544022414E-4</v>
      </c>
      <c r="AQ203" s="25">
        <f t="shared" si="52"/>
        <v>0.23682208699760748</v>
      </c>
      <c r="AR203" s="2">
        <f t="shared" si="59"/>
        <v>1</v>
      </c>
      <c r="AS203" s="2">
        <f t="shared" si="60"/>
        <v>0</v>
      </c>
      <c r="AT203" s="2">
        <f t="shared" si="61"/>
        <v>0</v>
      </c>
    </row>
    <row r="204" spans="2:46" x14ac:dyDescent="0.2">
      <c r="B204" s="2">
        <v>1</v>
      </c>
      <c r="C204" s="2" t="s">
        <v>381</v>
      </c>
      <c r="D204" s="3" t="s">
        <v>406</v>
      </c>
      <c r="E204" s="2" t="s">
        <v>407</v>
      </c>
      <c r="F204" s="2" t="s">
        <v>6</v>
      </c>
      <c r="G204" s="2" t="s">
        <v>7</v>
      </c>
      <c r="H204" s="2">
        <v>6</v>
      </c>
      <c r="I204" s="30">
        <v>17553</v>
      </c>
      <c r="J204" s="30">
        <v>17564</v>
      </c>
      <c r="K204" s="63">
        <v>216.58722399999999</v>
      </c>
      <c r="L204" s="2">
        <v>0.39127899999999999</v>
      </c>
      <c r="M204" s="67">
        <v>15757.312677478387</v>
      </c>
      <c r="N204" s="67">
        <v>5170237.9100000011</v>
      </c>
      <c r="O204" s="67">
        <v>208517</v>
      </c>
      <c r="P204" s="70">
        <v>200945</v>
      </c>
      <c r="Q204" s="63">
        <v>0</v>
      </c>
      <c r="R204" s="24">
        <f t="shared" si="43"/>
        <v>-3.6313585942633009E-2</v>
      </c>
      <c r="S204" s="24">
        <f t="shared" si="44"/>
        <v>-1.4645360874699087E-3</v>
      </c>
      <c r="T204" s="65">
        <f t="shared" si="45"/>
        <v>11.440731040765202</v>
      </c>
      <c r="U204" s="67">
        <v>443444.99999999994</v>
      </c>
      <c r="V204" s="70">
        <v>463875</v>
      </c>
      <c r="W204" s="24">
        <f t="shared" si="46"/>
        <v>4.6071102391503027E-2</v>
      </c>
      <c r="X204" s="24">
        <f t="shared" si="47"/>
        <v>3.9514622645285685E-3</v>
      </c>
      <c r="Y204" s="63">
        <f t="shared" si="53"/>
        <v>25.263202871304046</v>
      </c>
      <c r="Z204" s="63">
        <f t="shared" si="54"/>
        <v>26.410555682076975</v>
      </c>
      <c r="AA204" s="24">
        <f t="shared" si="55"/>
        <v>4.5415999999999998E-2</v>
      </c>
      <c r="AB204" s="63">
        <v>0</v>
      </c>
      <c r="AC204" s="69">
        <v>0</v>
      </c>
      <c r="AD204" s="67">
        <f t="shared" si="62"/>
        <v>651962</v>
      </c>
      <c r="AE204" s="67">
        <f t="shared" si="63"/>
        <v>664820</v>
      </c>
      <c r="AF204" s="65">
        <f t="shared" si="48"/>
        <v>37.851286722842175</v>
      </c>
      <c r="AG204" s="21" t="s">
        <v>2640</v>
      </c>
      <c r="AH204" s="67">
        <v>0</v>
      </c>
      <c r="AI204" s="70">
        <v>0</v>
      </c>
      <c r="AJ204" s="21" t="s">
        <v>2640</v>
      </c>
      <c r="AK204" s="67">
        <f t="shared" si="56"/>
        <v>651962</v>
      </c>
      <c r="AL204" s="70">
        <f t="shared" si="57"/>
        <v>664820</v>
      </c>
      <c r="AM204" s="65">
        <f t="shared" si="49"/>
        <v>37.851286722842175</v>
      </c>
      <c r="AN204" s="25">
        <f t="shared" si="58"/>
        <v>1.9722008337909266E-2</v>
      </c>
      <c r="AO204" s="25">
        <f t="shared" si="50"/>
        <v>1.9083375788847778E-2</v>
      </c>
      <c r="AP204" s="24">
        <f t="shared" si="51"/>
        <v>2.4869261770586485E-3</v>
      </c>
      <c r="AQ204" s="25">
        <f t="shared" si="52"/>
        <v>0.12858595901634243</v>
      </c>
      <c r="AR204" s="2">
        <f t="shared" si="59"/>
        <v>1</v>
      </c>
      <c r="AS204" s="2">
        <f t="shared" si="60"/>
        <v>0</v>
      </c>
      <c r="AT204" s="2">
        <f t="shared" si="61"/>
        <v>0</v>
      </c>
    </row>
    <row r="205" spans="2:46" x14ac:dyDescent="0.2">
      <c r="B205" s="2">
        <v>1</v>
      </c>
      <c r="C205" s="2" t="s">
        <v>408</v>
      </c>
      <c r="D205" s="3" t="s">
        <v>409</v>
      </c>
      <c r="E205" s="2" t="s">
        <v>410</v>
      </c>
      <c r="F205" s="2" t="s">
        <v>6</v>
      </c>
      <c r="G205" s="2" t="s">
        <v>38</v>
      </c>
      <c r="H205" s="2">
        <v>14</v>
      </c>
      <c r="I205" s="30">
        <v>15933</v>
      </c>
      <c r="J205" s="30">
        <v>15913</v>
      </c>
      <c r="K205" s="63">
        <v>149.30233100000001</v>
      </c>
      <c r="L205" s="2">
        <v>0.23180500000000001</v>
      </c>
      <c r="M205" s="67">
        <v>15659.943135773641</v>
      </c>
      <c r="N205" s="67">
        <v>4420955.1999999993</v>
      </c>
      <c r="O205" s="67">
        <v>476445</v>
      </c>
      <c r="P205" s="70">
        <v>459144</v>
      </c>
      <c r="Q205" s="63">
        <v>0</v>
      </c>
      <c r="R205" s="24">
        <f t="shared" si="43"/>
        <v>-3.6312690866731723E-2</v>
      </c>
      <c r="S205" s="24">
        <f t="shared" si="44"/>
        <v>-3.9134076726224237E-3</v>
      </c>
      <c r="T205" s="65">
        <f t="shared" si="45"/>
        <v>28.853390309809591</v>
      </c>
      <c r="U205" s="67">
        <v>203335.99999999997</v>
      </c>
      <c r="V205" s="70">
        <v>243697</v>
      </c>
      <c r="W205" s="24">
        <f t="shared" si="46"/>
        <v>0.19849411810992668</v>
      </c>
      <c r="X205" s="24">
        <f t="shared" si="47"/>
        <v>9.1294750057634693E-3</v>
      </c>
      <c r="Y205" s="63">
        <f t="shared" si="53"/>
        <v>12.761940626372935</v>
      </c>
      <c r="Z205" s="63">
        <f t="shared" si="54"/>
        <v>15.314334192169923</v>
      </c>
      <c r="AA205" s="24">
        <f t="shared" si="55"/>
        <v>0.2</v>
      </c>
      <c r="AB205" s="63">
        <v>0</v>
      </c>
      <c r="AC205" s="69">
        <v>0</v>
      </c>
      <c r="AD205" s="67">
        <f t="shared" si="62"/>
        <v>679781</v>
      </c>
      <c r="AE205" s="67">
        <f t="shared" si="63"/>
        <v>702841</v>
      </c>
      <c r="AF205" s="65">
        <f t="shared" si="48"/>
        <v>44.167724501979514</v>
      </c>
      <c r="AG205" s="21" t="s">
        <v>2640</v>
      </c>
      <c r="AH205" s="67">
        <v>-484462</v>
      </c>
      <c r="AI205" s="70">
        <v>-484462</v>
      </c>
      <c r="AJ205" s="21" t="s">
        <v>2640</v>
      </c>
      <c r="AK205" s="67">
        <f t="shared" si="56"/>
        <v>195319</v>
      </c>
      <c r="AL205" s="70">
        <f t="shared" si="57"/>
        <v>218379</v>
      </c>
      <c r="AM205" s="65">
        <f t="shared" si="49"/>
        <v>13.723307987180293</v>
      </c>
      <c r="AN205" s="25">
        <f t="shared" si="58"/>
        <v>0.11806327085434597</v>
      </c>
      <c r="AO205" s="25">
        <f t="shared" si="50"/>
        <v>0.11946849082651245</v>
      </c>
      <c r="AP205" s="24">
        <f t="shared" si="51"/>
        <v>5.2160673331410378E-3</v>
      </c>
      <c r="AQ205" s="25">
        <f t="shared" si="52"/>
        <v>4.9396338601214514E-2</v>
      </c>
      <c r="AR205" s="2">
        <f t="shared" si="59"/>
        <v>1</v>
      </c>
      <c r="AS205" s="2">
        <f t="shared" si="60"/>
        <v>0</v>
      </c>
      <c r="AT205" s="2">
        <f t="shared" si="61"/>
        <v>0</v>
      </c>
    </row>
    <row r="206" spans="2:46" x14ac:dyDescent="0.2">
      <c r="B206" s="2">
        <v>1</v>
      </c>
      <c r="C206" s="2" t="s">
        <v>408</v>
      </c>
      <c r="D206" s="3" t="s">
        <v>411</v>
      </c>
      <c r="E206" s="2" t="s">
        <v>412</v>
      </c>
      <c r="F206" s="2" t="s">
        <v>6</v>
      </c>
      <c r="G206" s="2" t="s">
        <v>7</v>
      </c>
      <c r="H206" s="2">
        <v>12</v>
      </c>
      <c r="I206" s="30">
        <v>5274</v>
      </c>
      <c r="J206" s="30">
        <v>5214</v>
      </c>
      <c r="K206" s="63">
        <v>145.56003100000001</v>
      </c>
      <c r="L206" s="2">
        <v>0.171045</v>
      </c>
      <c r="M206" s="67">
        <v>13441.093651791327</v>
      </c>
      <c r="N206" s="67">
        <v>996586.47000000009</v>
      </c>
      <c r="O206" s="67">
        <v>42114</v>
      </c>
      <c r="P206" s="70">
        <v>40585</v>
      </c>
      <c r="Q206" s="63">
        <v>0</v>
      </c>
      <c r="R206" s="24">
        <f t="shared" ref="R206:R269" si="64">IFERROR(P206/O206-1,0)</f>
        <v>-3.6306216460084584E-2</v>
      </c>
      <c r="S206" s="24">
        <f t="shared" ref="S206:S269" si="65">IFERROR((P206-O206)/N206,0)</f>
        <v>-1.5342371645884374E-3</v>
      </c>
      <c r="T206" s="65">
        <f t="shared" ref="T206:T269" si="66">P206/J206</f>
        <v>7.7838511699271189</v>
      </c>
      <c r="U206" s="67">
        <v>159610.99999999997</v>
      </c>
      <c r="V206" s="70">
        <v>157795</v>
      </c>
      <c r="W206" s="24">
        <f t="shared" ref="W206:W269" si="67">IFERROR(V206/U206-1,0)</f>
        <v>-1.1377661940592865E-2</v>
      </c>
      <c r="X206" s="24">
        <f t="shared" ref="X206:X269" si="68">IFERROR((V206-U206)/N206,0)</f>
        <v>-1.822220203330646E-3</v>
      </c>
      <c r="Y206" s="63">
        <f t="shared" si="53"/>
        <v>30.263746681835414</v>
      </c>
      <c r="Z206" s="63">
        <f t="shared" si="54"/>
        <v>30.263713080168777</v>
      </c>
      <c r="AA206" s="24">
        <f t="shared" si="55"/>
        <v>-9.9999999999999995E-7</v>
      </c>
      <c r="AB206" s="63">
        <v>0</v>
      </c>
      <c r="AC206" s="69">
        <v>0</v>
      </c>
      <c r="AD206" s="67">
        <f t="shared" si="62"/>
        <v>201724.99999999997</v>
      </c>
      <c r="AE206" s="67">
        <f t="shared" si="63"/>
        <v>198380</v>
      </c>
      <c r="AF206" s="65">
        <f t="shared" ref="AF206:AF269" si="69">AE206/J206</f>
        <v>38.047564250095895</v>
      </c>
      <c r="AG206" s="21" t="s">
        <v>2640</v>
      </c>
      <c r="AH206" s="67">
        <v>0</v>
      </c>
      <c r="AI206" s="70">
        <v>0</v>
      </c>
      <c r="AJ206" s="21" t="s">
        <v>2640</v>
      </c>
      <c r="AK206" s="67">
        <f t="shared" si="56"/>
        <v>201724.99999999997</v>
      </c>
      <c r="AL206" s="70">
        <f t="shared" si="57"/>
        <v>198380</v>
      </c>
      <c r="AM206" s="65">
        <f t="shared" ref="AM206:AM269" si="70">IFERROR(AL206/J206,0)</f>
        <v>38.047564250095895</v>
      </c>
      <c r="AN206" s="25">
        <f t="shared" si="58"/>
        <v>-1.6581980418886956E-2</v>
      </c>
      <c r="AO206" s="25">
        <f t="shared" ref="AO206:AO269" si="71">IFERROR(AM206/(AK206/I206)-1,0)</f>
        <v>-5.2653173627176253E-3</v>
      </c>
      <c r="AP206" s="24">
        <f t="shared" ref="AP206:AP269" si="72">IFERROR((AL206-AK206)/N206,0)</f>
        <v>-3.3564573679190834E-3</v>
      </c>
      <c r="AQ206" s="25">
        <f t="shared" ref="AQ206:AQ269" si="73">IFERROR(AL206/N206,0)</f>
        <v>0.19905949555987851</v>
      </c>
      <c r="AR206" s="2">
        <f t="shared" si="59"/>
        <v>0</v>
      </c>
      <c r="AS206" s="2">
        <f t="shared" si="60"/>
        <v>1</v>
      </c>
      <c r="AT206" s="2">
        <f t="shared" si="61"/>
        <v>0</v>
      </c>
    </row>
    <row r="207" spans="2:46" x14ac:dyDescent="0.2">
      <c r="B207" s="2">
        <v>1</v>
      </c>
      <c r="C207" s="2" t="s">
        <v>408</v>
      </c>
      <c r="D207" s="3" t="s">
        <v>413</v>
      </c>
      <c r="E207" s="2" t="s">
        <v>414</v>
      </c>
      <c r="F207" s="2" t="s">
        <v>6</v>
      </c>
      <c r="G207" s="2" t="s">
        <v>7</v>
      </c>
      <c r="H207" s="2">
        <v>12</v>
      </c>
      <c r="I207" s="30">
        <v>10072</v>
      </c>
      <c r="J207" s="30">
        <v>10106</v>
      </c>
      <c r="K207" s="63">
        <v>216.045715</v>
      </c>
      <c r="L207" s="2">
        <v>0.13324</v>
      </c>
      <c r="M207" s="67">
        <v>14832.273085293813</v>
      </c>
      <c r="N207" s="67">
        <v>908024.94999999972</v>
      </c>
      <c r="O207" s="67">
        <v>275017</v>
      </c>
      <c r="P207" s="70">
        <v>265030</v>
      </c>
      <c r="Q207" s="63">
        <v>0</v>
      </c>
      <c r="R207" s="24">
        <f t="shared" si="64"/>
        <v>-3.6314118763567382E-2</v>
      </c>
      <c r="S207" s="24">
        <f t="shared" si="65"/>
        <v>-1.0998596459271304E-2</v>
      </c>
      <c r="T207" s="65">
        <f t="shared" si="66"/>
        <v>26.225014842667722</v>
      </c>
      <c r="U207" s="67">
        <v>106438</v>
      </c>
      <c r="V207" s="70">
        <v>101457</v>
      </c>
      <c r="W207" s="24">
        <f t="shared" si="67"/>
        <v>-4.6797196489975379E-2</v>
      </c>
      <c r="X207" s="24">
        <f t="shared" si="68"/>
        <v>-5.485532088077537E-3</v>
      </c>
      <c r="Y207" s="63">
        <f t="shared" ref="Y207:Y270" si="74">U207/I207</f>
        <v>10.567712470214456</v>
      </c>
      <c r="Z207" s="63">
        <f t="shared" ref="Z207:Z270" si="75">V207/J207</f>
        <v>10.039283593904612</v>
      </c>
      <c r="AA207" s="24">
        <f t="shared" ref="AA207:AA270" si="76">ROUND(IFERROR(Z207/Y207-1,0),6)</f>
        <v>-5.0004E-2</v>
      </c>
      <c r="AB207" s="63">
        <v>0</v>
      </c>
      <c r="AC207" s="69">
        <v>0</v>
      </c>
      <c r="AD207" s="67">
        <f t="shared" si="62"/>
        <v>381455</v>
      </c>
      <c r="AE207" s="67">
        <f t="shared" si="63"/>
        <v>366487</v>
      </c>
      <c r="AF207" s="65">
        <f t="shared" si="69"/>
        <v>36.264298436572332</v>
      </c>
      <c r="AG207" s="21" t="s">
        <v>2640</v>
      </c>
      <c r="AH207" s="67">
        <v>0</v>
      </c>
      <c r="AI207" s="70">
        <v>0</v>
      </c>
      <c r="AJ207" s="21" t="s">
        <v>2640</v>
      </c>
      <c r="AK207" s="67">
        <f t="shared" ref="AK207:AK270" si="77">AD207+AH207</f>
        <v>381455</v>
      </c>
      <c r="AL207" s="70">
        <f t="shared" ref="AL207:AL270" si="78">AE207+AI207</f>
        <v>366487</v>
      </c>
      <c r="AM207" s="65">
        <f t="shared" si="70"/>
        <v>36.264298436572332</v>
      </c>
      <c r="AN207" s="25">
        <f t="shared" ref="AN207:AN270" si="79">IFERROR((AL207-AK207)/AK207,0)</f>
        <v>-3.9239228742577764E-2</v>
      </c>
      <c r="AO207" s="25">
        <f t="shared" si="71"/>
        <v>-4.2471552730580231E-2</v>
      </c>
      <c r="AP207" s="24">
        <f t="shared" si="72"/>
        <v>-1.6484128547348841E-2</v>
      </c>
      <c r="AQ207" s="25">
        <f t="shared" si="73"/>
        <v>0.40360895369670197</v>
      </c>
      <c r="AR207" s="2">
        <f t="shared" ref="AR207:AR270" si="80">IF(AL207&gt;AK207,1,0)</f>
        <v>0</v>
      </c>
      <c r="AS207" s="2">
        <f t="shared" ref="AS207:AS270" si="81">IF(AK207&gt;AL207,1,0)</f>
        <v>1</v>
      </c>
      <c r="AT207" s="2">
        <f t="shared" ref="AT207:AT270" si="82">IF(AL207=AK207,1,0)</f>
        <v>0</v>
      </c>
    </row>
    <row r="208" spans="2:46" x14ac:dyDescent="0.2">
      <c r="B208" s="2">
        <v>1</v>
      </c>
      <c r="C208" s="2" t="s">
        <v>408</v>
      </c>
      <c r="D208" s="3" t="s">
        <v>415</v>
      </c>
      <c r="E208" s="2" t="s">
        <v>416</v>
      </c>
      <c r="F208" s="2" t="s">
        <v>6</v>
      </c>
      <c r="G208" s="2" t="s">
        <v>38</v>
      </c>
      <c r="H208" s="2">
        <v>18</v>
      </c>
      <c r="I208" s="30">
        <v>8664</v>
      </c>
      <c r="J208" s="30">
        <v>8562</v>
      </c>
      <c r="K208" s="63">
        <v>217.47617399999999</v>
      </c>
      <c r="L208" s="2">
        <v>0.31458700000000001</v>
      </c>
      <c r="M208" s="67">
        <v>14864.889873891872</v>
      </c>
      <c r="N208" s="67">
        <v>2807118.53</v>
      </c>
      <c r="O208" s="67">
        <v>221127</v>
      </c>
      <c r="P208" s="70">
        <v>213097</v>
      </c>
      <c r="Q208" s="63">
        <v>0</v>
      </c>
      <c r="R208" s="24">
        <f t="shared" si="64"/>
        <v>-3.6313973417990586E-2</v>
      </c>
      <c r="S208" s="24">
        <f t="shared" si="65"/>
        <v>-2.8605845867149759E-3</v>
      </c>
      <c r="T208" s="65">
        <f t="shared" si="66"/>
        <v>24.88869423032002</v>
      </c>
      <c r="U208" s="67">
        <v>154191.00000000003</v>
      </c>
      <c r="V208" s="70">
        <v>160354</v>
      </c>
      <c r="W208" s="24">
        <f t="shared" si="67"/>
        <v>3.9969907452445108E-2</v>
      </c>
      <c r="X208" s="24">
        <f t="shared" si="68"/>
        <v>2.1954897643741362E-3</v>
      </c>
      <c r="Y208" s="63">
        <f t="shared" si="74"/>
        <v>17.796745152354575</v>
      </c>
      <c r="Z208" s="63">
        <f t="shared" si="75"/>
        <v>18.728568091567389</v>
      </c>
      <c r="AA208" s="24">
        <f t="shared" si="76"/>
        <v>5.2359000000000003E-2</v>
      </c>
      <c r="AB208" s="63">
        <v>0</v>
      </c>
      <c r="AC208" s="69">
        <v>0</v>
      </c>
      <c r="AD208" s="67">
        <f t="shared" si="62"/>
        <v>375318</v>
      </c>
      <c r="AE208" s="67">
        <f t="shared" si="63"/>
        <v>373451</v>
      </c>
      <c r="AF208" s="65">
        <f t="shared" si="69"/>
        <v>43.617262321887409</v>
      </c>
      <c r="AG208" s="21" t="s">
        <v>2640</v>
      </c>
      <c r="AH208" s="67">
        <v>-193743</v>
      </c>
      <c r="AI208" s="70">
        <v>-193743</v>
      </c>
      <c r="AJ208" s="21" t="s">
        <v>2640</v>
      </c>
      <c r="AK208" s="67">
        <f t="shared" si="77"/>
        <v>181575</v>
      </c>
      <c r="AL208" s="70">
        <f t="shared" si="78"/>
        <v>179708</v>
      </c>
      <c r="AM208" s="65">
        <f t="shared" si="70"/>
        <v>20.98902125671572</v>
      </c>
      <c r="AN208" s="25">
        <f t="shared" si="79"/>
        <v>-1.0282252512735785E-2</v>
      </c>
      <c r="AO208" s="25">
        <f t="shared" si="71"/>
        <v>1.508358354316508E-3</v>
      </c>
      <c r="AP208" s="24">
        <f t="shared" si="72"/>
        <v>-6.6509482234082941E-4</v>
      </c>
      <c r="AQ208" s="25">
        <f t="shared" si="73"/>
        <v>6.4018671844255901E-2</v>
      </c>
      <c r="AR208" s="2">
        <f t="shared" si="80"/>
        <v>0</v>
      </c>
      <c r="AS208" s="2">
        <f t="shared" si="81"/>
        <v>1</v>
      </c>
      <c r="AT208" s="2">
        <f t="shared" si="82"/>
        <v>0</v>
      </c>
    </row>
    <row r="209" spans="2:46" x14ac:dyDescent="0.2">
      <c r="B209" s="2">
        <v>1</v>
      </c>
      <c r="C209" s="2" t="s">
        <v>408</v>
      </c>
      <c r="D209" s="3" t="s">
        <v>417</v>
      </c>
      <c r="E209" s="2" t="s">
        <v>418</v>
      </c>
      <c r="F209" s="2" t="s">
        <v>6</v>
      </c>
      <c r="G209" s="2" t="s">
        <v>38</v>
      </c>
      <c r="H209" s="2">
        <v>14</v>
      </c>
      <c r="I209" s="30">
        <v>6195</v>
      </c>
      <c r="J209" s="30">
        <v>6220</v>
      </c>
      <c r="K209" s="63">
        <v>128.09035399999999</v>
      </c>
      <c r="L209" s="2">
        <v>0.16984099999999999</v>
      </c>
      <c r="M209" s="67">
        <v>14839.516280752532</v>
      </c>
      <c r="N209" s="67">
        <v>1039944.5899999999</v>
      </c>
      <c r="O209" s="67">
        <v>50505</v>
      </c>
      <c r="P209" s="70">
        <v>48671</v>
      </c>
      <c r="Q209" s="63">
        <v>0</v>
      </c>
      <c r="R209" s="24">
        <f t="shared" si="64"/>
        <v>-3.6313236313236352E-2</v>
      </c>
      <c r="S209" s="24">
        <f t="shared" si="65"/>
        <v>-1.7635554986636358E-3</v>
      </c>
      <c r="T209" s="65">
        <f t="shared" si="66"/>
        <v>7.8249196141479098</v>
      </c>
      <c r="U209" s="67">
        <v>74118</v>
      </c>
      <c r="V209" s="70">
        <v>78194</v>
      </c>
      <c r="W209" s="24">
        <f t="shared" si="67"/>
        <v>5.4993388920370201E-2</v>
      </c>
      <c r="X209" s="24">
        <f t="shared" si="68"/>
        <v>3.9194395924498256E-3</v>
      </c>
      <c r="Y209" s="63">
        <f t="shared" si="74"/>
        <v>11.964164648910412</v>
      </c>
      <c r="Z209" s="63">
        <f t="shared" si="75"/>
        <v>12.571382636655949</v>
      </c>
      <c r="AA209" s="24">
        <f t="shared" si="76"/>
        <v>5.0753E-2</v>
      </c>
      <c r="AB209" s="63">
        <v>0</v>
      </c>
      <c r="AC209" s="69">
        <v>0</v>
      </c>
      <c r="AD209" s="67">
        <f t="shared" si="62"/>
        <v>124623</v>
      </c>
      <c r="AE209" s="67">
        <f t="shared" si="63"/>
        <v>126865</v>
      </c>
      <c r="AF209" s="65">
        <f t="shared" si="69"/>
        <v>20.39630225080386</v>
      </c>
      <c r="AG209" s="21" t="s">
        <v>2640</v>
      </c>
      <c r="AH209" s="67">
        <v>-51248</v>
      </c>
      <c r="AI209" s="70">
        <v>-51248</v>
      </c>
      <c r="AJ209" s="21" t="s">
        <v>2640</v>
      </c>
      <c r="AK209" s="67">
        <f t="shared" si="77"/>
        <v>73375</v>
      </c>
      <c r="AL209" s="70">
        <f t="shared" si="78"/>
        <v>75617</v>
      </c>
      <c r="AM209" s="65">
        <f t="shared" si="70"/>
        <v>12.157073954983924</v>
      </c>
      <c r="AN209" s="25">
        <f t="shared" si="79"/>
        <v>3.0555366269165246E-2</v>
      </c>
      <c r="AO209" s="25">
        <f t="shared" si="71"/>
        <v>2.6413262706990182E-2</v>
      </c>
      <c r="AP209" s="24">
        <f t="shared" si="72"/>
        <v>2.1558840937861896E-3</v>
      </c>
      <c r="AQ209" s="25">
        <f t="shared" si="73"/>
        <v>7.2712527885740535E-2</v>
      </c>
      <c r="AR209" s="2">
        <f t="shared" si="80"/>
        <v>1</v>
      </c>
      <c r="AS209" s="2">
        <f t="shared" si="81"/>
        <v>0</v>
      </c>
      <c r="AT209" s="2">
        <f t="shared" si="82"/>
        <v>0</v>
      </c>
    </row>
    <row r="210" spans="2:46" x14ac:dyDescent="0.2">
      <c r="B210" s="2">
        <v>1</v>
      </c>
      <c r="C210" s="2" t="s">
        <v>408</v>
      </c>
      <c r="D210" s="3" t="s">
        <v>419</v>
      </c>
      <c r="E210" s="2" t="s">
        <v>420</v>
      </c>
      <c r="F210" s="2" t="s">
        <v>6</v>
      </c>
      <c r="G210" s="2" t="s">
        <v>7</v>
      </c>
      <c r="H210" s="2">
        <v>19</v>
      </c>
      <c r="I210" s="30">
        <v>19436</v>
      </c>
      <c r="J210" s="30">
        <v>19581</v>
      </c>
      <c r="K210" s="63">
        <v>335.354578</v>
      </c>
      <c r="L210" s="2">
        <v>0.15543399999999999</v>
      </c>
      <c r="M210" s="67">
        <v>14018.339147183136</v>
      </c>
      <c r="N210" s="67">
        <v>4577187.3400000026</v>
      </c>
      <c r="O210" s="67">
        <v>1095024</v>
      </c>
      <c r="P210" s="70">
        <v>1055261</v>
      </c>
      <c r="Q210" s="63">
        <v>0</v>
      </c>
      <c r="R210" s="24">
        <f t="shared" si="64"/>
        <v>-3.6312446119902364E-2</v>
      </c>
      <c r="S210" s="24">
        <f t="shared" si="65"/>
        <v>-8.6872127021132544E-3</v>
      </c>
      <c r="T210" s="65">
        <f t="shared" si="66"/>
        <v>53.892089270210917</v>
      </c>
      <c r="U210" s="67">
        <v>223038.00000000003</v>
      </c>
      <c r="V210" s="70">
        <v>213467</v>
      </c>
      <c r="W210" s="24">
        <f t="shared" si="67"/>
        <v>-4.2911970157551771E-2</v>
      </c>
      <c r="X210" s="24">
        <f t="shared" si="68"/>
        <v>-2.0910221253910974E-3</v>
      </c>
      <c r="Y210" s="63">
        <f t="shared" si="74"/>
        <v>11.475509364066681</v>
      </c>
      <c r="Z210" s="63">
        <f t="shared" si="75"/>
        <v>10.901741484091721</v>
      </c>
      <c r="AA210" s="24">
        <f t="shared" si="76"/>
        <v>-4.9999000000000002E-2</v>
      </c>
      <c r="AB210" s="63">
        <v>0</v>
      </c>
      <c r="AC210" s="69">
        <v>0</v>
      </c>
      <c r="AD210" s="67">
        <f t="shared" si="62"/>
        <v>1318062</v>
      </c>
      <c r="AE210" s="67">
        <f t="shared" si="63"/>
        <v>1268728</v>
      </c>
      <c r="AF210" s="65">
        <f t="shared" si="69"/>
        <v>64.793830754302647</v>
      </c>
      <c r="AG210" s="21" t="s">
        <v>2640</v>
      </c>
      <c r="AH210" s="67">
        <v>0</v>
      </c>
      <c r="AI210" s="70">
        <v>0</v>
      </c>
      <c r="AJ210" s="21" t="s">
        <v>2640</v>
      </c>
      <c r="AK210" s="67">
        <f t="shared" si="77"/>
        <v>1318062</v>
      </c>
      <c r="AL210" s="70">
        <f t="shared" si="78"/>
        <v>1268728</v>
      </c>
      <c r="AM210" s="65">
        <f t="shared" si="70"/>
        <v>64.793830754302647</v>
      </c>
      <c r="AN210" s="25">
        <f t="shared" si="79"/>
        <v>-3.7429195288233783E-2</v>
      </c>
      <c r="AO210" s="25">
        <f t="shared" si="71"/>
        <v>-4.4557164579036357E-2</v>
      </c>
      <c r="AP210" s="24">
        <f t="shared" si="72"/>
        <v>-1.0778234827504346E-2</v>
      </c>
      <c r="AQ210" s="25">
        <f t="shared" si="73"/>
        <v>0.27718507147666788</v>
      </c>
      <c r="AR210" s="2">
        <f t="shared" si="80"/>
        <v>0</v>
      </c>
      <c r="AS210" s="2">
        <f t="shared" si="81"/>
        <v>1</v>
      </c>
      <c r="AT210" s="2">
        <f t="shared" si="82"/>
        <v>0</v>
      </c>
    </row>
    <row r="211" spans="2:46" x14ac:dyDescent="0.2">
      <c r="B211" s="2">
        <v>1</v>
      </c>
      <c r="C211" s="2" t="s">
        <v>408</v>
      </c>
      <c r="D211" s="3" t="s">
        <v>421</v>
      </c>
      <c r="E211" s="2" t="s">
        <v>422</v>
      </c>
      <c r="F211" s="2" t="s">
        <v>6</v>
      </c>
      <c r="G211" s="2" t="s">
        <v>7</v>
      </c>
      <c r="H211" s="2">
        <v>32</v>
      </c>
      <c r="I211" s="30">
        <v>13624</v>
      </c>
      <c r="J211" s="30">
        <v>13486</v>
      </c>
      <c r="K211" s="63">
        <v>231.45157900000001</v>
      </c>
      <c r="L211" s="2">
        <v>0.187585</v>
      </c>
      <c r="M211" s="67">
        <v>13658.15981420953</v>
      </c>
      <c r="N211" s="67">
        <v>2278240.620000001</v>
      </c>
      <c r="O211" s="67">
        <v>191747</v>
      </c>
      <c r="P211" s="70">
        <v>184784</v>
      </c>
      <c r="Q211" s="63">
        <v>0</v>
      </c>
      <c r="R211" s="24">
        <f t="shared" si="64"/>
        <v>-3.6313475569370035E-2</v>
      </c>
      <c r="S211" s="24">
        <f t="shared" si="65"/>
        <v>-3.0563057909133396E-3</v>
      </c>
      <c r="T211" s="65">
        <f t="shared" si="66"/>
        <v>13.701913095061546</v>
      </c>
      <c r="U211" s="67">
        <v>321600</v>
      </c>
      <c r="V211" s="70">
        <v>302425</v>
      </c>
      <c r="W211" s="24">
        <f t="shared" si="67"/>
        <v>-5.9623756218905477E-2</v>
      </c>
      <c r="X211" s="24">
        <f t="shared" si="68"/>
        <v>-8.4165824415859958E-3</v>
      </c>
      <c r="Y211" s="63">
        <f t="shared" si="74"/>
        <v>23.605402231356429</v>
      </c>
      <c r="Z211" s="63">
        <f t="shared" si="75"/>
        <v>22.425107518908497</v>
      </c>
      <c r="AA211" s="24">
        <f t="shared" si="76"/>
        <v>-5.0000999999999997E-2</v>
      </c>
      <c r="AB211" s="63">
        <v>0</v>
      </c>
      <c r="AC211" s="69">
        <v>0</v>
      </c>
      <c r="AD211" s="67">
        <f t="shared" si="62"/>
        <v>513347</v>
      </c>
      <c r="AE211" s="67">
        <f t="shared" si="63"/>
        <v>487209</v>
      </c>
      <c r="AF211" s="65">
        <f t="shared" si="69"/>
        <v>36.127020613970046</v>
      </c>
      <c r="AG211" s="21" t="s">
        <v>2640</v>
      </c>
      <c r="AH211" s="67">
        <v>0</v>
      </c>
      <c r="AI211" s="70">
        <v>0</v>
      </c>
      <c r="AJ211" s="21" t="s">
        <v>2640</v>
      </c>
      <c r="AK211" s="67">
        <f t="shared" si="77"/>
        <v>513347</v>
      </c>
      <c r="AL211" s="70">
        <f t="shared" si="78"/>
        <v>487209</v>
      </c>
      <c r="AM211" s="65">
        <f t="shared" si="70"/>
        <v>36.127020613970046</v>
      </c>
      <c r="AN211" s="25">
        <f t="shared" si="79"/>
        <v>-5.0916826240340357E-2</v>
      </c>
      <c r="AO211" s="25">
        <f t="shared" si="71"/>
        <v>-4.1205015623490659E-2</v>
      </c>
      <c r="AP211" s="24">
        <f t="shared" si="72"/>
        <v>-1.1472888232499335E-2</v>
      </c>
      <c r="AQ211" s="25">
        <f t="shared" si="73"/>
        <v>0.21385317938892678</v>
      </c>
      <c r="AR211" s="2">
        <f t="shared" si="80"/>
        <v>0</v>
      </c>
      <c r="AS211" s="2">
        <f t="shared" si="81"/>
        <v>1</v>
      </c>
      <c r="AT211" s="2">
        <f t="shared" si="82"/>
        <v>0</v>
      </c>
    </row>
    <row r="212" spans="2:46" x14ac:dyDescent="0.2">
      <c r="B212" s="2">
        <v>1</v>
      </c>
      <c r="C212" s="2" t="s">
        <v>408</v>
      </c>
      <c r="D212" s="3" t="s">
        <v>423</v>
      </c>
      <c r="E212" s="2" t="s">
        <v>424</v>
      </c>
      <c r="F212" s="2" t="s">
        <v>6</v>
      </c>
      <c r="G212" s="2" t="s">
        <v>7</v>
      </c>
      <c r="H212" s="2">
        <v>30</v>
      </c>
      <c r="I212" s="30">
        <v>27588</v>
      </c>
      <c r="J212" s="30">
        <v>27465</v>
      </c>
      <c r="K212" s="63">
        <v>279.73162200000002</v>
      </c>
      <c r="L212" s="2">
        <v>0.37206499999999998</v>
      </c>
      <c r="M212" s="67">
        <v>17006.278107403348</v>
      </c>
      <c r="N212" s="67">
        <v>9117768.0800000001</v>
      </c>
      <c r="O212" s="67">
        <v>434952</v>
      </c>
      <c r="P212" s="70">
        <v>419158</v>
      </c>
      <c r="Q212" s="63">
        <v>0</v>
      </c>
      <c r="R212" s="24">
        <f t="shared" si="64"/>
        <v>-3.6312052824219676E-2</v>
      </c>
      <c r="S212" s="24">
        <f t="shared" si="65"/>
        <v>-1.7322221690025702E-3</v>
      </c>
      <c r="T212" s="65">
        <f t="shared" si="66"/>
        <v>15.261532860003641</v>
      </c>
      <c r="U212" s="67">
        <v>516106</v>
      </c>
      <c r="V212" s="70">
        <v>605490</v>
      </c>
      <c r="W212" s="24">
        <f t="shared" si="67"/>
        <v>0.17318922856932484</v>
      </c>
      <c r="X212" s="24">
        <f t="shared" si="68"/>
        <v>9.8032763298800639E-3</v>
      </c>
      <c r="Y212" s="63">
        <f t="shared" si="74"/>
        <v>18.707626504277222</v>
      </c>
      <c r="Z212" s="63">
        <f t="shared" si="75"/>
        <v>22.04587657018023</v>
      </c>
      <c r="AA212" s="24">
        <f t="shared" si="76"/>
        <v>0.17844299999999999</v>
      </c>
      <c r="AB212" s="63">
        <v>0</v>
      </c>
      <c r="AC212" s="69">
        <v>0</v>
      </c>
      <c r="AD212" s="67">
        <f t="shared" si="62"/>
        <v>951058</v>
      </c>
      <c r="AE212" s="67">
        <f t="shared" si="63"/>
        <v>1024648</v>
      </c>
      <c r="AF212" s="65">
        <f t="shared" si="69"/>
        <v>37.307409430183867</v>
      </c>
      <c r="AG212" s="21" t="s">
        <v>2640</v>
      </c>
      <c r="AH212" s="67">
        <v>0</v>
      </c>
      <c r="AI212" s="70">
        <v>0</v>
      </c>
      <c r="AJ212" s="21" t="s">
        <v>2640</v>
      </c>
      <c r="AK212" s="67">
        <f t="shared" si="77"/>
        <v>951058</v>
      </c>
      <c r="AL212" s="70">
        <f t="shared" si="78"/>
        <v>1024648</v>
      </c>
      <c r="AM212" s="65">
        <f t="shared" si="70"/>
        <v>37.307409430183867</v>
      </c>
      <c r="AN212" s="25">
        <f t="shared" si="79"/>
        <v>7.7376984368986962E-2</v>
      </c>
      <c r="AO212" s="25">
        <f t="shared" si="71"/>
        <v>8.2201938640874106E-2</v>
      </c>
      <c r="AP212" s="24">
        <f t="shared" si="72"/>
        <v>8.0710541608774947E-3</v>
      </c>
      <c r="AQ212" s="25">
        <f t="shared" si="73"/>
        <v>0.11237925674459577</v>
      </c>
      <c r="AR212" s="2">
        <f t="shared" si="80"/>
        <v>1</v>
      </c>
      <c r="AS212" s="2">
        <f t="shared" si="81"/>
        <v>0</v>
      </c>
      <c r="AT212" s="2">
        <f t="shared" si="82"/>
        <v>0</v>
      </c>
    </row>
    <row r="213" spans="2:46" x14ac:dyDescent="0.2">
      <c r="B213" s="2">
        <v>1</v>
      </c>
      <c r="C213" s="2" t="s">
        <v>408</v>
      </c>
      <c r="D213" s="3" t="s">
        <v>425</v>
      </c>
      <c r="E213" s="2" t="s">
        <v>426</v>
      </c>
      <c r="F213" s="2" t="s">
        <v>6</v>
      </c>
      <c r="G213" s="2" t="s">
        <v>38</v>
      </c>
      <c r="H213" s="2">
        <v>36</v>
      </c>
      <c r="I213" s="30">
        <v>20990</v>
      </c>
      <c r="J213" s="30">
        <v>20964</v>
      </c>
      <c r="K213" s="63">
        <v>254.25977900000001</v>
      </c>
      <c r="L213" s="2">
        <v>0.218415</v>
      </c>
      <c r="M213" s="67">
        <v>18033.738792684901</v>
      </c>
      <c r="N213" s="67">
        <v>6543742.4100000011</v>
      </c>
      <c r="O213" s="67">
        <v>352677</v>
      </c>
      <c r="P213" s="70">
        <v>339870</v>
      </c>
      <c r="Q213" s="63">
        <v>0</v>
      </c>
      <c r="R213" s="24">
        <f t="shared" si="64"/>
        <v>-3.6313680790071357E-2</v>
      </c>
      <c r="S213" s="24">
        <f t="shared" si="65"/>
        <v>-1.9571369405416432E-3</v>
      </c>
      <c r="T213" s="65">
        <f t="shared" si="66"/>
        <v>16.212077847738982</v>
      </c>
      <c r="U213" s="67">
        <v>202828.00000000006</v>
      </c>
      <c r="V213" s="70">
        <v>241490</v>
      </c>
      <c r="W213" s="24">
        <f t="shared" si="67"/>
        <v>0.19061470802847702</v>
      </c>
      <c r="X213" s="24">
        <f t="shared" si="68"/>
        <v>5.9082398996814934E-3</v>
      </c>
      <c r="Y213" s="63">
        <f t="shared" si="74"/>
        <v>9.6630776560266813</v>
      </c>
      <c r="Z213" s="63">
        <f t="shared" si="75"/>
        <v>11.51927113146346</v>
      </c>
      <c r="AA213" s="24">
        <f t="shared" si="76"/>
        <v>0.19209100000000001</v>
      </c>
      <c r="AB213" s="63">
        <v>0</v>
      </c>
      <c r="AC213" s="69">
        <v>0</v>
      </c>
      <c r="AD213" s="67">
        <f t="shared" si="62"/>
        <v>555505</v>
      </c>
      <c r="AE213" s="67">
        <f t="shared" si="63"/>
        <v>581360</v>
      </c>
      <c r="AF213" s="65">
        <f t="shared" si="69"/>
        <v>27.731348979202441</v>
      </c>
      <c r="AG213" s="21" t="s">
        <v>2640</v>
      </c>
      <c r="AH213" s="67">
        <v>-358581</v>
      </c>
      <c r="AI213" s="70">
        <v>-358581</v>
      </c>
      <c r="AJ213" s="21" t="s">
        <v>2640</v>
      </c>
      <c r="AK213" s="67">
        <f t="shared" si="77"/>
        <v>196924</v>
      </c>
      <c r="AL213" s="70">
        <f t="shared" si="78"/>
        <v>222779</v>
      </c>
      <c r="AM213" s="65">
        <f t="shared" si="70"/>
        <v>10.626741079946575</v>
      </c>
      <c r="AN213" s="25">
        <f t="shared" si="79"/>
        <v>0.1312943064329386</v>
      </c>
      <c r="AO213" s="25">
        <f t="shared" si="71"/>
        <v>0.13269736176432856</v>
      </c>
      <c r="AP213" s="24">
        <f t="shared" si="72"/>
        <v>3.9511029591398593E-3</v>
      </c>
      <c r="AQ213" s="25">
        <f t="shared" si="73"/>
        <v>3.4044585810644699E-2</v>
      </c>
      <c r="AR213" s="2">
        <f t="shared" si="80"/>
        <v>1</v>
      </c>
      <c r="AS213" s="2">
        <f t="shared" si="81"/>
        <v>0</v>
      </c>
      <c r="AT213" s="2">
        <f t="shared" si="82"/>
        <v>0</v>
      </c>
    </row>
    <row r="214" spans="2:46" x14ac:dyDescent="0.2">
      <c r="B214" s="2">
        <v>1</v>
      </c>
      <c r="C214" s="2" t="s">
        <v>408</v>
      </c>
      <c r="D214" s="3" t="s">
        <v>427</v>
      </c>
      <c r="E214" s="2" t="s">
        <v>428</v>
      </c>
      <c r="F214" s="2" t="s">
        <v>6</v>
      </c>
      <c r="G214" s="2" t="s">
        <v>38</v>
      </c>
      <c r="H214" s="2">
        <v>11</v>
      </c>
      <c r="I214" s="30">
        <v>7291</v>
      </c>
      <c r="J214" s="30">
        <v>7293</v>
      </c>
      <c r="K214" s="63">
        <v>210.53750199999999</v>
      </c>
      <c r="L214" s="2">
        <v>0.384488</v>
      </c>
      <c r="M214" s="67">
        <v>16899.167165455321</v>
      </c>
      <c r="N214" s="67">
        <v>1763402.7299999995</v>
      </c>
      <c r="O214" s="67">
        <v>120795</v>
      </c>
      <c r="P214" s="70">
        <v>116409</v>
      </c>
      <c r="Q214" s="63">
        <v>0</v>
      </c>
      <c r="R214" s="24">
        <f t="shared" si="64"/>
        <v>-3.6309449894449286E-2</v>
      </c>
      <c r="S214" s="24">
        <f t="shared" si="65"/>
        <v>-2.4872367074082963E-3</v>
      </c>
      <c r="T214" s="65">
        <f t="shared" si="66"/>
        <v>15.961744138214726</v>
      </c>
      <c r="U214" s="67">
        <v>146542</v>
      </c>
      <c r="V214" s="70">
        <v>161554</v>
      </c>
      <c r="W214" s="24">
        <f t="shared" si="67"/>
        <v>0.10244162083225294</v>
      </c>
      <c r="X214" s="24">
        <f t="shared" si="68"/>
        <v>8.5130865142757292E-3</v>
      </c>
      <c r="Y214" s="63">
        <f t="shared" si="74"/>
        <v>20.099026196680839</v>
      </c>
      <c r="Z214" s="63">
        <f t="shared" si="75"/>
        <v>22.151926504867681</v>
      </c>
      <c r="AA214" s="24">
        <f t="shared" si="76"/>
        <v>0.10213899999999999</v>
      </c>
      <c r="AB214" s="63">
        <v>0</v>
      </c>
      <c r="AC214" s="69">
        <v>0</v>
      </c>
      <c r="AD214" s="67">
        <f t="shared" si="62"/>
        <v>267337</v>
      </c>
      <c r="AE214" s="67">
        <f t="shared" si="63"/>
        <v>277963</v>
      </c>
      <c r="AF214" s="65">
        <f t="shared" si="69"/>
        <v>38.113670643082408</v>
      </c>
      <c r="AG214" s="21" t="s">
        <v>2640</v>
      </c>
      <c r="AH214" s="67">
        <v>-121431</v>
      </c>
      <c r="AI214" s="70">
        <v>-121431</v>
      </c>
      <c r="AJ214" s="21" t="s">
        <v>2640</v>
      </c>
      <c r="AK214" s="67">
        <f t="shared" si="77"/>
        <v>145906</v>
      </c>
      <c r="AL214" s="70">
        <f t="shared" si="78"/>
        <v>156532</v>
      </c>
      <c r="AM214" s="65">
        <f t="shared" si="70"/>
        <v>21.463320992732758</v>
      </c>
      <c r="AN214" s="25">
        <f t="shared" si="79"/>
        <v>7.2827710992008549E-2</v>
      </c>
      <c r="AO214" s="25">
        <f t="shared" si="71"/>
        <v>7.2533503474939476E-2</v>
      </c>
      <c r="AP214" s="24">
        <f t="shared" si="72"/>
        <v>6.025849806867432E-3</v>
      </c>
      <c r="AQ214" s="25">
        <f t="shared" si="73"/>
        <v>8.8767016936624588E-2</v>
      </c>
      <c r="AR214" s="2">
        <f t="shared" si="80"/>
        <v>1</v>
      </c>
      <c r="AS214" s="2">
        <f t="shared" si="81"/>
        <v>0</v>
      </c>
      <c r="AT214" s="2">
        <f t="shared" si="82"/>
        <v>0</v>
      </c>
    </row>
    <row r="215" spans="2:46" x14ac:dyDescent="0.2">
      <c r="B215" s="2">
        <v>1</v>
      </c>
      <c r="C215" s="2" t="s">
        <v>408</v>
      </c>
      <c r="D215" s="3" t="s">
        <v>429</v>
      </c>
      <c r="E215" s="2" t="s">
        <v>430</v>
      </c>
      <c r="F215" s="2" t="s">
        <v>6</v>
      </c>
      <c r="G215" s="2" t="s">
        <v>7</v>
      </c>
      <c r="H215" s="2">
        <v>16</v>
      </c>
      <c r="I215" s="30">
        <v>40064</v>
      </c>
      <c r="J215" s="30">
        <v>39829</v>
      </c>
      <c r="K215" s="63">
        <v>448.57591200000002</v>
      </c>
      <c r="L215" s="2">
        <v>0.33369500000000002</v>
      </c>
      <c r="M215" s="67">
        <v>13700.105070596723</v>
      </c>
      <c r="N215" s="67">
        <v>17813402.470000025</v>
      </c>
      <c r="O215" s="67">
        <v>2639664</v>
      </c>
      <c r="P215" s="70">
        <v>2543811</v>
      </c>
      <c r="Q215" s="63">
        <v>0</v>
      </c>
      <c r="R215" s="24">
        <f t="shared" si="64"/>
        <v>-3.6312576146054987E-2</v>
      </c>
      <c r="S215" s="24">
        <f t="shared" si="65"/>
        <v>-5.3809484269739215E-3</v>
      </c>
      <c r="T215" s="65">
        <f t="shared" si="66"/>
        <v>63.868312033945116</v>
      </c>
      <c r="U215" s="67">
        <v>509973.00000000006</v>
      </c>
      <c r="V215" s="70">
        <v>608378</v>
      </c>
      <c r="W215" s="24">
        <f t="shared" si="67"/>
        <v>0.19296119598488537</v>
      </c>
      <c r="X215" s="24">
        <f t="shared" si="68"/>
        <v>5.5242113439993371E-3</v>
      </c>
      <c r="Y215" s="63">
        <f t="shared" si="74"/>
        <v>12.728958666134186</v>
      </c>
      <c r="Z215" s="63">
        <f t="shared" si="75"/>
        <v>15.274749554344824</v>
      </c>
      <c r="AA215" s="24">
        <f t="shared" si="76"/>
        <v>0.2</v>
      </c>
      <c r="AB215" s="63">
        <v>0</v>
      </c>
      <c r="AC215" s="69">
        <v>0</v>
      </c>
      <c r="AD215" s="67">
        <f t="shared" si="62"/>
        <v>3149637</v>
      </c>
      <c r="AE215" s="67">
        <f t="shared" si="63"/>
        <v>3152189</v>
      </c>
      <c r="AF215" s="65">
        <f t="shared" si="69"/>
        <v>79.143061588289939</v>
      </c>
      <c r="AG215" s="21" t="s">
        <v>2640</v>
      </c>
      <c r="AH215" s="67">
        <v>0</v>
      </c>
      <c r="AI215" s="70">
        <v>0</v>
      </c>
      <c r="AJ215" s="21" t="s">
        <v>2640</v>
      </c>
      <c r="AK215" s="67">
        <f t="shared" si="77"/>
        <v>3149637</v>
      </c>
      <c r="AL215" s="70">
        <f t="shared" si="78"/>
        <v>3152189</v>
      </c>
      <c r="AM215" s="65">
        <f t="shared" si="70"/>
        <v>79.143061588289939</v>
      </c>
      <c r="AN215" s="25">
        <f t="shared" si="79"/>
        <v>8.1025210206763507E-4</v>
      </c>
      <c r="AO215" s="25">
        <f t="shared" si="71"/>
        <v>6.7152562257963844E-3</v>
      </c>
      <c r="AP215" s="24">
        <f t="shared" si="72"/>
        <v>1.4326291702541858E-4</v>
      </c>
      <c r="AQ215" s="25">
        <f t="shared" si="73"/>
        <v>0.17695603101702084</v>
      </c>
      <c r="AR215" s="2">
        <f t="shared" si="80"/>
        <v>1</v>
      </c>
      <c r="AS215" s="2">
        <f t="shared" si="81"/>
        <v>0</v>
      </c>
      <c r="AT215" s="2">
        <f t="shared" si="82"/>
        <v>0</v>
      </c>
    </row>
    <row r="216" spans="2:46" x14ac:dyDescent="0.2">
      <c r="B216" s="2">
        <v>1</v>
      </c>
      <c r="C216" s="2" t="s">
        <v>408</v>
      </c>
      <c r="D216" s="3" t="s">
        <v>431</v>
      </c>
      <c r="E216" s="2" t="s">
        <v>432</v>
      </c>
      <c r="F216" s="2" t="s">
        <v>6</v>
      </c>
      <c r="G216" s="2" t="s">
        <v>7</v>
      </c>
      <c r="H216" s="2">
        <v>15</v>
      </c>
      <c r="I216" s="30">
        <v>11254</v>
      </c>
      <c r="J216" s="30">
        <v>11284</v>
      </c>
      <c r="K216" s="63">
        <v>161.61999299999999</v>
      </c>
      <c r="L216" s="2">
        <v>0.541543</v>
      </c>
      <c r="M216" s="67">
        <v>14877.652540070632</v>
      </c>
      <c r="N216" s="67">
        <v>5488432.2700000014</v>
      </c>
      <c r="O216" s="67">
        <v>86864</v>
      </c>
      <c r="P216" s="70">
        <v>83710</v>
      </c>
      <c r="Q216" s="63">
        <v>0</v>
      </c>
      <c r="R216" s="24">
        <f t="shared" si="64"/>
        <v>-3.630963344999083E-2</v>
      </c>
      <c r="S216" s="24">
        <f t="shared" si="65"/>
        <v>-5.7466319066008971E-4</v>
      </c>
      <c r="T216" s="65">
        <f t="shared" si="66"/>
        <v>7.4184686281460479</v>
      </c>
      <c r="U216" s="67">
        <v>684705.99999999977</v>
      </c>
      <c r="V216" s="70">
        <v>686531</v>
      </c>
      <c r="W216" s="24">
        <f t="shared" si="67"/>
        <v>2.6653775489045017E-3</v>
      </c>
      <c r="X216" s="24">
        <f t="shared" si="68"/>
        <v>3.3251754056905442E-4</v>
      </c>
      <c r="Y216" s="63">
        <f t="shared" si="74"/>
        <v>60.841123156211104</v>
      </c>
      <c r="Z216" s="63">
        <f t="shared" si="75"/>
        <v>60.841102445941154</v>
      </c>
      <c r="AA216" s="24">
        <f t="shared" si="76"/>
        <v>0</v>
      </c>
      <c r="AB216" s="63">
        <v>0</v>
      </c>
      <c r="AC216" s="69">
        <v>0</v>
      </c>
      <c r="AD216" s="67">
        <f t="shared" si="62"/>
        <v>771569.99999999977</v>
      </c>
      <c r="AE216" s="67">
        <f t="shared" si="63"/>
        <v>770241</v>
      </c>
      <c r="AF216" s="65">
        <f t="shared" si="69"/>
        <v>68.259571074087205</v>
      </c>
      <c r="AG216" s="21" t="s">
        <v>2640</v>
      </c>
      <c r="AH216" s="67">
        <v>0</v>
      </c>
      <c r="AI216" s="70">
        <v>0</v>
      </c>
      <c r="AJ216" s="21" t="s">
        <v>2640</v>
      </c>
      <c r="AK216" s="67">
        <f t="shared" si="77"/>
        <v>771569.99999999977</v>
      </c>
      <c r="AL216" s="70">
        <f t="shared" si="78"/>
        <v>770241</v>
      </c>
      <c r="AM216" s="65">
        <f t="shared" si="70"/>
        <v>68.259571074087205</v>
      </c>
      <c r="AN216" s="25">
        <f t="shared" si="79"/>
        <v>-1.7224619930787453E-3</v>
      </c>
      <c r="AO216" s="25">
        <f t="shared" si="71"/>
        <v>-4.3765142919272026E-3</v>
      </c>
      <c r="AP216" s="24">
        <f t="shared" si="72"/>
        <v>-2.4214565009103535E-4</v>
      </c>
      <c r="AQ216" s="25">
        <f t="shared" si="73"/>
        <v>0.14033898244680348</v>
      </c>
      <c r="AR216" s="2">
        <f t="shared" si="80"/>
        <v>0</v>
      </c>
      <c r="AS216" s="2">
        <f t="shared" si="81"/>
        <v>1</v>
      </c>
      <c r="AT216" s="2">
        <f t="shared" si="82"/>
        <v>0</v>
      </c>
    </row>
    <row r="217" spans="2:46" x14ac:dyDescent="0.2">
      <c r="B217" s="2">
        <v>1</v>
      </c>
      <c r="C217" s="2" t="s">
        <v>408</v>
      </c>
      <c r="D217" s="3" t="s">
        <v>433</v>
      </c>
      <c r="E217" s="2" t="s">
        <v>434</v>
      </c>
      <c r="F217" s="2" t="s">
        <v>6</v>
      </c>
      <c r="G217" s="2" t="s">
        <v>38</v>
      </c>
      <c r="H217" s="2">
        <v>16</v>
      </c>
      <c r="I217" s="30">
        <v>7686</v>
      </c>
      <c r="J217" s="30">
        <v>7612</v>
      </c>
      <c r="K217" s="63">
        <v>147.633736</v>
      </c>
      <c r="L217" s="2">
        <v>0.40844599999999998</v>
      </c>
      <c r="M217" s="67">
        <v>14763.1188473735</v>
      </c>
      <c r="N217" s="67">
        <v>1376209.3099999998</v>
      </c>
      <c r="O217" s="67">
        <v>103070</v>
      </c>
      <c r="P217" s="70">
        <v>99327</v>
      </c>
      <c r="Q217" s="63">
        <v>0</v>
      </c>
      <c r="R217" s="24">
        <f t="shared" si="64"/>
        <v>-3.6315125642767065E-2</v>
      </c>
      <c r="S217" s="24">
        <f t="shared" si="65"/>
        <v>-2.7197897680259122E-3</v>
      </c>
      <c r="T217" s="65">
        <f t="shared" si="66"/>
        <v>13.048738833420915</v>
      </c>
      <c r="U217" s="67">
        <v>207088</v>
      </c>
      <c r="V217" s="70">
        <v>216011</v>
      </c>
      <c r="W217" s="24">
        <f t="shared" si="67"/>
        <v>4.3087962605269148E-2</v>
      </c>
      <c r="X217" s="24">
        <f t="shared" si="68"/>
        <v>6.4837520972736342E-3</v>
      </c>
      <c r="Y217" s="63">
        <f t="shared" si="74"/>
        <v>26.943533697632059</v>
      </c>
      <c r="Z217" s="63">
        <f t="shared" si="75"/>
        <v>28.377693116132424</v>
      </c>
      <c r="AA217" s="24">
        <f t="shared" si="76"/>
        <v>5.3227999999999998E-2</v>
      </c>
      <c r="AB217" s="63">
        <v>0</v>
      </c>
      <c r="AC217" s="69">
        <v>0</v>
      </c>
      <c r="AD217" s="67">
        <f t="shared" si="62"/>
        <v>310158</v>
      </c>
      <c r="AE217" s="67">
        <f t="shared" si="63"/>
        <v>315338</v>
      </c>
      <c r="AF217" s="65">
        <f t="shared" si="69"/>
        <v>41.42643194955334</v>
      </c>
      <c r="AG217" s="21" t="s">
        <v>2640</v>
      </c>
      <c r="AH217" s="67">
        <v>-102380</v>
      </c>
      <c r="AI217" s="70">
        <v>-102380</v>
      </c>
      <c r="AJ217" s="21" t="s">
        <v>2640</v>
      </c>
      <c r="AK217" s="67">
        <f t="shared" si="77"/>
        <v>207778</v>
      </c>
      <c r="AL217" s="70">
        <f t="shared" si="78"/>
        <v>212958</v>
      </c>
      <c r="AM217" s="65">
        <f t="shared" si="70"/>
        <v>27.976615869679453</v>
      </c>
      <c r="AN217" s="25">
        <f t="shared" si="79"/>
        <v>2.4930454619834633E-2</v>
      </c>
      <c r="AO217" s="25">
        <f t="shared" si="71"/>
        <v>3.4894308224914461E-2</v>
      </c>
      <c r="AP217" s="24">
        <f t="shared" si="72"/>
        <v>3.7639623292477224E-3</v>
      </c>
      <c r="AQ217" s="25">
        <f t="shared" si="73"/>
        <v>0.15474244975133908</v>
      </c>
      <c r="AR217" s="2">
        <f t="shared" si="80"/>
        <v>1</v>
      </c>
      <c r="AS217" s="2">
        <f t="shared" si="81"/>
        <v>0</v>
      </c>
      <c r="AT217" s="2">
        <f t="shared" si="82"/>
        <v>0</v>
      </c>
    </row>
    <row r="218" spans="2:46" x14ac:dyDescent="0.2">
      <c r="B218" s="2">
        <v>1</v>
      </c>
      <c r="C218" s="2" t="s">
        <v>408</v>
      </c>
      <c r="D218" s="3" t="s">
        <v>435</v>
      </c>
      <c r="E218" s="2" t="s">
        <v>436</v>
      </c>
      <c r="F218" s="2" t="s">
        <v>6</v>
      </c>
      <c r="G218" s="2" t="s">
        <v>38</v>
      </c>
      <c r="H218" s="2">
        <v>11</v>
      </c>
      <c r="I218" s="30">
        <v>5517</v>
      </c>
      <c r="J218" s="30">
        <v>5519</v>
      </c>
      <c r="K218" s="63">
        <v>197.49084999999999</v>
      </c>
      <c r="L218" s="2">
        <v>0.284717</v>
      </c>
      <c r="M218" s="67">
        <v>13579.717429750443</v>
      </c>
      <c r="N218" s="67">
        <v>1711095.2300000002</v>
      </c>
      <c r="O218" s="67">
        <v>85592</v>
      </c>
      <c r="P218" s="70">
        <v>82484</v>
      </c>
      <c r="Q218" s="63">
        <v>0</v>
      </c>
      <c r="R218" s="24">
        <f t="shared" si="64"/>
        <v>-3.6311804841573925E-2</v>
      </c>
      <c r="S218" s="24">
        <f t="shared" si="65"/>
        <v>-1.8163804944976672E-3</v>
      </c>
      <c r="T218" s="65">
        <f t="shared" si="66"/>
        <v>14.945461134263454</v>
      </c>
      <c r="U218" s="67">
        <v>93303.999999999985</v>
      </c>
      <c r="V218" s="70">
        <v>100056</v>
      </c>
      <c r="W218" s="24">
        <f t="shared" si="67"/>
        <v>7.2365600617336989E-2</v>
      </c>
      <c r="X218" s="24">
        <f t="shared" si="68"/>
        <v>3.9460106495650821E-3</v>
      </c>
      <c r="Y218" s="63">
        <f t="shared" si="74"/>
        <v>16.912089903933296</v>
      </c>
      <c r="Z218" s="63">
        <f t="shared" si="75"/>
        <v>18.129371262909949</v>
      </c>
      <c r="AA218" s="24">
        <f t="shared" si="76"/>
        <v>7.1976999999999999E-2</v>
      </c>
      <c r="AB218" s="63">
        <v>0</v>
      </c>
      <c r="AC218" s="69">
        <v>0</v>
      </c>
      <c r="AD218" s="67">
        <f t="shared" si="62"/>
        <v>178896</v>
      </c>
      <c r="AE218" s="67">
        <f t="shared" si="63"/>
        <v>182540</v>
      </c>
      <c r="AF218" s="65">
        <f t="shared" si="69"/>
        <v>33.074832397173402</v>
      </c>
      <c r="AG218" s="21" t="s">
        <v>2640</v>
      </c>
      <c r="AH218" s="67">
        <v>-86168</v>
      </c>
      <c r="AI218" s="70">
        <v>-86168</v>
      </c>
      <c r="AJ218" s="21" t="s">
        <v>2640</v>
      </c>
      <c r="AK218" s="67">
        <f t="shared" si="77"/>
        <v>92728</v>
      </c>
      <c r="AL218" s="70">
        <f t="shared" si="78"/>
        <v>96372</v>
      </c>
      <c r="AM218" s="65">
        <f t="shared" si="70"/>
        <v>17.461859032433413</v>
      </c>
      <c r="AN218" s="25">
        <f t="shared" si="79"/>
        <v>3.929773099818825E-2</v>
      </c>
      <c r="AO218" s="25">
        <f t="shared" si="71"/>
        <v>3.8921105620040697E-2</v>
      </c>
      <c r="AP218" s="24">
        <f t="shared" si="72"/>
        <v>2.1296301550674064E-3</v>
      </c>
      <c r="AQ218" s="25">
        <f t="shared" si="73"/>
        <v>5.6321821433632298E-2</v>
      </c>
      <c r="AR218" s="2">
        <f t="shared" si="80"/>
        <v>1</v>
      </c>
      <c r="AS218" s="2">
        <f t="shared" si="81"/>
        <v>0</v>
      </c>
      <c r="AT218" s="2">
        <f t="shared" si="82"/>
        <v>0</v>
      </c>
    </row>
    <row r="219" spans="2:46" x14ac:dyDescent="0.2">
      <c r="B219" s="2">
        <v>1</v>
      </c>
      <c r="C219" s="2" t="s">
        <v>408</v>
      </c>
      <c r="D219" s="3" t="s">
        <v>437</v>
      </c>
      <c r="E219" s="2" t="s">
        <v>438</v>
      </c>
      <c r="F219" s="2" t="s">
        <v>6</v>
      </c>
      <c r="G219" s="2" t="s">
        <v>38</v>
      </c>
      <c r="H219" s="2">
        <v>9</v>
      </c>
      <c r="I219" s="30">
        <v>11834</v>
      </c>
      <c r="J219" s="30">
        <v>11761</v>
      </c>
      <c r="K219" s="63">
        <v>175.57069999999999</v>
      </c>
      <c r="L219" s="2">
        <v>0.14402499999999999</v>
      </c>
      <c r="M219" s="67">
        <v>14863.191684100419</v>
      </c>
      <c r="N219" s="67">
        <v>2288606.5099999993</v>
      </c>
      <c r="O219" s="67">
        <v>544461</v>
      </c>
      <c r="P219" s="70">
        <v>524690</v>
      </c>
      <c r="Q219" s="63">
        <v>0</v>
      </c>
      <c r="R219" s="24">
        <f t="shared" si="64"/>
        <v>-3.6312977421707027E-2</v>
      </c>
      <c r="S219" s="24">
        <f t="shared" si="65"/>
        <v>-8.638881307735163E-3</v>
      </c>
      <c r="T219" s="65">
        <f t="shared" si="66"/>
        <v>44.612703001445453</v>
      </c>
      <c r="U219" s="67">
        <v>215254</v>
      </c>
      <c r="V219" s="70">
        <v>203230</v>
      </c>
      <c r="W219" s="24">
        <f t="shared" si="67"/>
        <v>-5.5859589136554977E-2</v>
      </c>
      <c r="X219" s="24">
        <f t="shared" si="68"/>
        <v>-5.2538520481618329E-3</v>
      </c>
      <c r="Y219" s="63">
        <f t="shared" si="74"/>
        <v>18.18945411526111</v>
      </c>
      <c r="Z219" s="63">
        <f t="shared" si="75"/>
        <v>17.279993197857326</v>
      </c>
      <c r="AA219" s="24">
        <f t="shared" si="76"/>
        <v>-4.9999000000000002E-2</v>
      </c>
      <c r="AB219" s="63">
        <v>0</v>
      </c>
      <c r="AC219" s="69">
        <v>0</v>
      </c>
      <c r="AD219" s="67">
        <f t="shared" si="62"/>
        <v>759715</v>
      </c>
      <c r="AE219" s="67">
        <f t="shared" si="63"/>
        <v>727920</v>
      </c>
      <c r="AF219" s="65">
        <f t="shared" si="69"/>
        <v>61.892696199302783</v>
      </c>
      <c r="AG219" s="21" t="s">
        <v>2640</v>
      </c>
      <c r="AH219" s="67">
        <v>-553018</v>
      </c>
      <c r="AI219" s="70">
        <v>-553018</v>
      </c>
      <c r="AJ219" s="21" t="s">
        <v>2640</v>
      </c>
      <c r="AK219" s="67">
        <f t="shared" si="77"/>
        <v>206697</v>
      </c>
      <c r="AL219" s="70">
        <f t="shared" si="78"/>
        <v>174902</v>
      </c>
      <c r="AM219" s="65">
        <f t="shared" si="70"/>
        <v>14.871354476660148</v>
      </c>
      <c r="AN219" s="25">
        <f t="shared" si="79"/>
        <v>-0.15382419677111908</v>
      </c>
      <c r="AO219" s="25">
        <f t="shared" si="71"/>
        <v>-0.1485720214768661</v>
      </c>
      <c r="AP219" s="24">
        <f t="shared" si="72"/>
        <v>-1.3892733355896995E-2</v>
      </c>
      <c r="AQ219" s="25">
        <f t="shared" si="73"/>
        <v>7.6422923397172396E-2</v>
      </c>
      <c r="AR219" s="2">
        <f t="shared" si="80"/>
        <v>0</v>
      </c>
      <c r="AS219" s="2">
        <f t="shared" si="81"/>
        <v>1</v>
      </c>
      <c r="AT219" s="2">
        <f t="shared" si="82"/>
        <v>0</v>
      </c>
    </row>
    <row r="220" spans="2:46" x14ac:dyDescent="0.2">
      <c r="B220" s="2">
        <v>1</v>
      </c>
      <c r="C220" s="2" t="s">
        <v>408</v>
      </c>
      <c r="D220" s="3" t="s">
        <v>439</v>
      </c>
      <c r="E220" s="2" t="s">
        <v>440</v>
      </c>
      <c r="F220" s="2" t="s">
        <v>14</v>
      </c>
      <c r="G220" s="2" t="s">
        <v>7</v>
      </c>
      <c r="H220" s="2">
        <v>17</v>
      </c>
      <c r="I220" s="30">
        <v>106098</v>
      </c>
      <c r="J220" s="30">
        <v>106682</v>
      </c>
      <c r="K220" s="63">
        <v>553.95457499999998</v>
      </c>
      <c r="L220" s="2">
        <v>0.375525</v>
      </c>
      <c r="M220" s="67">
        <v>16547.448645769931</v>
      </c>
      <c r="N220" s="67">
        <v>55504333.260000013</v>
      </c>
      <c r="O220" s="67">
        <v>9164294</v>
      </c>
      <c r="P220" s="70">
        <v>8831516</v>
      </c>
      <c r="Q220" s="63">
        <v>0</v>
      </c>
      <c r="R220" s="24">
        <f t="shared" si="64"/>
        <v>-3.6312453528880684E-2</v>
      </c>
      <c r="S220" s="24">
        <f t="shared" si="65"/>
        <v>-5.9955318883151273E-3</v>
      </c>
      <c r="T220" s="65">
        <f t="shared" si="66"/>
        <v>82.783562362910331</v>
      </c>
      <c r="U220" s="67">
        <v>1909513</v>
      </c>
      <c r="V220" s="70">
        <v>2076841</v>
      </c>
      <c r="W220" s="24">
        <f t="shared" si="67"/>
        <v>8.7628625728130682E-2</v>
      </c>
      <c r="X220" s="24">
        <f t="shared" si="68"/>
        <v>3.0146835422052948E-3</v>
      </c>
      <c r="Y220" s="63">
        <f t="shared" si="74"/>
        <v>17.997634262662821</v>
      </c>
      <c r="Z220" s="63">
        <f t="shared" si="75"/>
        <v>19.467585909525507</v>
      </c>
      <c r="AA220" s="24">
        <f t="shared" si="76"/>
        <v>8.1674999999999998E-2</v>
      </c>
      <c r="AB220" s="63">
        <v>0</v>
      </c>
      <c r="AC220" s="69">
        <v>0</v>
      </c>
      <c r="AD220" s="67">
        <f t="shared" si="62"/>
        <v>11073807</v>
      </c>
      <c r="AE220" s="67">
        <f t="shared" si="63"/>
        <v>10908357</v>
      </c>
      <c r="AF220" s="65">
        <f t="shared" si="69"/>
        <v>102.25114827243584</v>
      </c>
      <c r="AG220" s="21" t="s">
        <v>2640</v>
      </c>
      <c r="AH220" s="67">
        <v>0</v>
      </c>
      <c r="AI220" s="70">
        <v>0</v>
      </c>
      <c r="AJ220" s="21" t="s">
        <v>2640</v>
      </c>
      <c r="AK220" s="67">
        <f t="shared" si="77"/>
        <v>11073807</v>
      </c>
      <c r="AL220" s="70">
        <f t="shared" si="78"/>
        <v>10908357</v>
      </c>
      <c r="AM220" s="65">
        <f t="shared" si="70"/>
        <v>102.25114827243584</v>
      </c>
      <c r="AN220" s="25">
        <f t="shared" si="79"/>
        <v>-1.4940661328123201E-2</v>
      </c>
      <c r="AO220" s="25">
        <f t="shared" si="71"/>
        <v>-2.0333086046298465E-2</v>
      </c>
      <c r="AP220" s="24">
        <f t="shared" si="72"/>
        <v>-2.9808483461098326E-3</v>
      </c>
      <c r="AQ220" s="25">
        <f t="shared" si="73"/>
        <v>0.19653162842082569</v>
      </c>
      <c r="AR220" s="2">
        <f t="shared" si="80"/>
        <v>0</v>
      </c>
      <c r="AS220" s="2">
        <f t="shared" si="81"/>
        <v>1</v>
      </c>
      <c r="AT220" s="2">
        <f t="shared" si="82"/>
        <v>0</v>
      </c>
    </row>
    <row r="221" spans="2:46" x14ac:dyDescent="0.2">
      <c r="B221" s="2">
        <v>1</v>
      </c>
      <c r="C221" s="2" t="s">
        <v>441</v>
      </c>
      <c r="D221" s="3" t="s">
        <v>442</v>
      </c>
      <c r="E221" s="2" t="s">
        <v>443</v>
      </c>
      <c r="F221" s="2" t="s">
        <v>14</v>
      </c>
      <c r="G221" s="2" t="s">
        <v>7</v>
      </c>
      <c r="H221" s="2">
        <v>48</v>
      </c>
      <c r="I221" s="30">
        <v>115068</v>
      </c>
      <c r="J221" s="30">
        <v>115531</v>
      </c>
      <c r="K221" s="63">
        <v>503.734331</v>
      </c>
      <c r="L221" s="2">
        <v>0.29611700000000002</v>
      </c>
      <c r="M221" s="67">
        <v>16847.17704255701</v>
      </c>
      <c r="N221" s="67">
        <v>54767169.540000036</v>
      </c>
      <c r="O221" s="67">
        <v>8981508</v>
      </c>
      <c r="P221" s="70">
        <v>8655367</v>
      </c>
      <c r="Q221" s="63">
        <v>0</v>
      </c>
      <c r="R221" s="24">
        <f t="shared" si="64"/>
        <v>-3.6312498970106133E-2</v>
      </c>
      <c r="S221" s="24">
        <f t="shared" si="65"/>
        <v>-5.9550457461892007E-3</v>
      </c>
      <c r="T221" s="65">
        <f t="shared" si="66"/>
        <v>74.918134526663835</v>
      </c>
      <c r="U221" s="67">
        <v>1789132.9999999998</v>
      </c>
      <c r="V221" s="70">
        <v>1813568</v>
      </c>
      <c r="W221" s="24">
        <f t="shared" si="67"/>
        <v>1.3657453079229054E-2</v>
      </c>
      <c r="X221" s="24">
        <f t="shared" si="68"/>
        <v>4.4616145411994969E-4</v>
      </c>
      <c r="Y221" s="63">
        <f t="shared" si="74"/>
        <v>15.548484374456841</v>
      </c>
      <c r="Z221" s="63">
        <f t="shared" si="75"/>
        <v>15.69767421730964</v>
      </c>
      <c r="AA221" s="24">
        <f t="shared" si="76"/>
        <v>9.5949999999999994E-3</v>
      </c>
      <c r="AB221" s="63">
        <v>0</v>
      </c>
      <c r="AC221" s="69">
        <v>0</v>
      </c>
      <c r="AD221" s="67">
        <f t="shared" si="62"/>
        <v>10770641</v>
      </c>
      <c r="AE221" s="67">
        <f t="shared" si="63"/>
        <v>10468935</v>
      </c>
      <c r="AF221" s="65">
        <f t="shared" si="69"/>
        <v>90.615808743973474</v>
      </c>
      <c r="AG221" s="21" t="s">
        <v>2640</v>
      </c>
      <c r="AH221" s="67">
        <v>0</v>
      </c>
      <c r="AI221" s="70">
        <v>0</v>
      </c>
      <c r="AJ221" s="21" t="s">
        <v>2640</v>
      </c>
      <c r="AK221" s="67">
        <f t="shared" si="77"/>
        <v>10770641</v>
      </c>
      <c r="AL221" s="70">
        <f t="shared" si="78"/>
        <v>10468935</v>
      </c>
      <c r="AM221" s="65">
        <f t="shared" si="70"/>
        <v>90.615808743973474</v>
      </c>
      <c r="AN221" s="25">
        <f t="shared" si="79"/>
        <v>-2.8011888985994427E-2</v>
      </c>
      <c r="AO221" s="25">
        <f t="shared" si="71"/>
        <v>-3.1907211413736758E-2</v>
      </c>
      <c r="AP221" s="24">
        <f t="shared" si="72"/>
        <v>-5.5088842920692554E-3</v>
      </c>
      <c r="AQ221" s="25">
        <f t="shared" si="73"/>
        <v>0.19115347913596034</v>
      </c>
      <c r="AR221" s="2">
        <f t="shared" si="80"/>
        <v>0</v>
      </c>
      <c r="AS221" s="2">
        <f t="shared" si="81"/>
        <v>1</v>
      </c>
      <c r="AT221" s="2">
        <f t="shared" si="82"/>
        <v>0</v>
      </c>
    </row>
    <row r="222" spans="2:46" x14ac:dyDescent="0.2">
      <c r="B222" s="2">
        <v>1</v>
      </c>
      <c r="C222" s="2" t="s">
        <v>441</v>
      </c>
      <c r="D222" s="3" t="s">
        <v>444</v>
      </c>
      <c r="E222" s="2" t="s">
        <v>445</v>
      </c>
      <c r="F222" s="2" t="s">
        <v>6</v>
      </c>
      <c r="G222" s="2" t="s">
        <v>7</v>
      </c>
      <c r="H222" s="2">
        <v>10</v>
      </c>
      <c r="I222" s="30">
        <v>7670</v>
      </c>
      <c r="J222" s="30">
        <v>7624</v>
      </c>
      <c r="K222" s="63">
        <v>409.80246599999998</v>
      </c>
      <c r="L222" s="2">
        <v>0.32354899999999998</v>
      </c>
      <c r="M222" s="67">
        <v>16752.596184419715</v>
      </c>
      <c r="N222" s="67">
        <v>3383286.8521465221</v>
      </c>
      <c r="O222" s="67">
        <v>315505</v>
      </c>
      <c r="P222" s="70">
        <v>277493</v>
      </c>
      <c r="Q222" s="63">
        <v>-27556</v>
      </c>
      <c r="R222" s="24">
        <f t="shared" si="64"/>
        <v>-0.12047986561227242</v>
      </c>
      <c r="S222" s="24">
        <f t="shared" si="65"/>
        <v>-1.1235228244357505E-2</v>
      </c>
      <c r="T222" s="65">
        <f t="shared" si="66"/>
        <v>36.397298006295905</v>
      </c>
      <c r="U222" s="67">
        <v>74116.257734412196</v>
      </c>
      <c r="V222" s="70">
        <v>88406</v>
      </c>
      <c r="W222" s="24">
        <f t="shared" si="67"/>
        <v>0.19280172397254036</v>
      </c>
      <c r="X222" s="24">
        <f t="shared" si="68"/>
        <v>4.2236271679185859E-3</v>
      </c>
      <c r="Y222" s="63">
        <f t="shared" si="74"/>
        <v>9.6631366016182785</v>
      </c>
      <c r="Z222" s="63">
        <f t="shared" si="75"/>
        <v>11.595750262329485</v>
      </c>
      <c r="AA222" s="24">
        <f t="shared" si="76"/>
        <v>0.19999900000000001</v>
      </c>
      <c r="AB222" s="63">
        <v>0</v>
      </c>
      <c r="AC222" s="69">
        <v>0</v>
      </c>
      <c r="AD222" s="67">
        <f t="shared" ref="AD222:AD285" si="83">O222+U222+AB222</f>
        <v>389621.25773441221</v>
      </c>
      <c r="AE222" s="67">
        <f t="shared" ref="AE222:AE285" si="84">P222+V222+AC222</f>
        <v>365899</v>
      </c>
      <c r="AF222" s="65">
        <f t="shared" si="69"/>
        <v>47.993048268625394</v>
      </c>
      <c r="AG222" s="21" t="s">
        <v>2640</v>
      </c>
      <c r="AH222" s="67">
        <v>0</v>
      </c>
      <c r="AI222" s="70">
        <v>0</v>
      </c>
      <c r="AJ222" s="21" t="s">
        <v>2640</v>
      </c>
      <c r="AK222" s="67">
        <f t="shared" si="77"/>
        <v>389621.25773441221</v>
      </c>
      <c r="AL222" s="70">
        <f t="shared" si="78"/>
        <v>365899</v>
      </c>
      <c r="AM222" s="65">
        <f t="shared" si="70"/>
        <v>47.993048268625394</v>
      </c>
      <c r="AN222" s="25">
        <f t="shared" si="79"/>
        <v>-6.0885429794959076E-2</v>
      </c>
      <c r="AO222" s="25">
        <f t="shared" si="71"/>
        <v>-5.5219208621109184E-2</v>
      </c>
      <c r="AP222" s="24">
        <f t="shared" si="72"/>
        <v>-7.011601076438923E-3</v>
      </c>
      <c r="AQ222" s="25">
        <f t="shared" si="73"/>
        <v>0.10814897346580465</v>
      </c>
      <c r="AR222" s="2">
        <f t="shared" si="80"/>
        <v>0</v>
      </c>
      <c r="AS222" s="2">
        <f t="shared" si="81"/>
        <v>1</v>
      </c>
      <c r="AT222" s="2">
        <f t="shared" si="82"/>
        <v>0</v>
      </c>
    </row>
    <row r="223" spans="2:46" x14ac:dyDescent="0.2">
      <c r="B223" s="2">
        <v>1</v>
      </c>
      <c r="C223" s="2" t="s">
        <v>441</v>
      </c>
      <c r="D223" s="3" t="s">
        <v>446</v>
      </c>
      <c r="E223" s="2" t="s">
        <v>447</v>
      </c>
      <c r="F223" s="2" t="s">
        <v>6</v>
      </c>
      <c r="G223" s="2" t="s">
        <v>7</v>
      </c>
      <c r="H223" s="2">
        <v>20</v>
      </c>
      <c r="I223" s="30">
        <v>8155</v>
      </c>
      <c r="J223" s="30">
        <v>8149</v>
      </c>
      <c r="K223" s="63">
        <v>234.41232099999999</v>
      </c>
      <c r="L223" s="2">
        <v>0.302483</v>
      </c>
      <c r="M223" s="67">
        <v>13881.594953972042</v>
      </c>
      <c r="N223" s="67">
        <v>1566508.4899999998</v>
      </c>
      <c r="O223" s="67">
        <v>149250</v>
      </c>
      <c r="P223" s="70">
        <v>143830</v>
      </c>
      <c r="Q223" s="63">
        <v>0</v>
      </c>
      <c r="R223" s="24">
        <f t="shared" si="64"/>
        <v>-3.6314907872696867E-2</v>
      </c>
      <c r="S223" s="24">
        <f t="shared" si="65"/>
        <v>-3.4599237952422464E-3</v>
      </c>
      <c r="T223" s="65">
        <f t="shared" si="66"/>
        <v>17.650018407166524</v>
      </c>
      <c r="U223" s="67">
        <v>158404.99999999997</v>
      </c>
      <c r="V223" s="70">
        <v>167567</v>
      </c>
      <c r="W223" s="24">
        <f t="shared" si="67"/>
        <v>5.7839083362267729E-2</v>
      </c>
      <c r="X223" s="24">
        <f t="shared" si="68"/>
        <v>5.8486756110718756E-3</v>
      </c>
      <c r="Y223" s="63">
        <f t="shared" si="74"/>
        <v>19.424279583077862</v>
      </c>
      <c r="Z223" s="63">
        <f t="shared" si="75"/>
        <v>20.562891152288625</v>
      </c>
      <c r="AA223" s="24">
        <f t="shared" si="76"/>
        <v>5.8618000000000003E-2</v>
      </c>
      <c r="AB223" s="63">
        <v>0</v>
      </c>
      <c r="AC223" s="69">
        <v>0</v>
      </c>
      <c r="AD223" s="67">
        <f t="shared" si="83"/>
        <v>307655</v>
      </c>
      <c r="AE223" s="67">
        <f t="shared" si="84"/>
        <v>311397</v>
      </c>
      <c r="AF223" s="65">
        <f t="shared" si="69"/>
        <v>38.212909559455149</v>
      </c>
      <c r="AG223" s="21" t="s">
        <v>2640</v>
      </c>
      <c r="AH223" s="67">
        <v>0</v>
      </c>
      <c r="AI223" s="70">
        <v>0</v>
      </c>
      <c r="AJ223" s="21" t="s">
        <v>2640</v>
      </c>
      <c r="AK223" s="67">
        <f t="shared" si="77"/>
        <v>307655</v>
      </c>
      <c r="AL223" s="70">
        <f t="shared" si="78"/>
        <v>311397</v>
      </c>
      <c r="AM223" s="65">
        <f t="shared" si="70"/>
        <v>38.212909559455149</v>
      </c>
      <c r="AN223" s="25">
        <f t="shared" si="79"/>
        <v>1.2162974760689733E-2</v>
      </c>
      <c r="AO223" s="25">
        <f t="shared" si="71"/>
        <v>1.2908216857703492E-2</v>
      </c>
      <c r="AP223" s="24">
        <f t="shared" si="72"/>
        <v>2.3887518158296102E-3</v>
      </c>
      <c r="AQ223" s="25">
        <f t="shared" si="73"/>
        <v>0.19878411255849629</v>
      </c>
      <c r="AR223" s="2">
        <f t="shared" si="80"/>
        <v>1</v>
      </c>
      <c r="AS223" s="2">
        <f t="shared" si="81"/>
        <v>0</v>
      </c>
      <c r="AT223" s="2">
        <f t="shared" si="82"/>
        <v>0</v>
      </c>
    </row>
    <row r="224" spans="2:46" x14ac:dyDescent="0.2">
      <c r="B224" s="2">
        <v>1</v>
      </c>
      <c r="C224" s="2" t="s">
        <v>441</v>
      </c>
      <c r="D224" s="3" t="s">
        <v>448</v>
      </c>
      <c r="E224" s="2" t="s">
        <v>449</v>
      </c>
      <c r="F224" s="2" t="s">
        <v>6</v>
      </c>
      <c r="G224" s="2" t="s">
        <v>7</v>
      </c>
      <c r="H224" s="2">
        <v>70</v>
      </c>
      <c r="I224" s="30">
        <v>38954</v>
      </c>
      <c r="J224" s="30">
        <v>38736</v>
      </c>
      <c r="K224" s="63">
        <v>505.64141899999998</v>
      </c>
      <c r="L224" s="2">
        <v>0.353765</v>
      </c>
      <c r="M224" s="67">
        <v>14742.78303818817</v>
      </c>
      <c r="N224" s="67">
        <v>11333973.659999993</v>
      </c>
      <c r="O224" s="67">
        <v>1474142</v>
      </c>
      <c r="P224" s="70">
        <v>1420612</v>
      </c>
      <c r="Q224" s="63">
        <v>0</v>
      </c>
      <c r="R224" s="24">
        <f t="shared" si="64"/>
        <v>-3.6312648306608186E-2</v>
      </c>
      <c r="S224" s="24">
        <f t="shared" si="65"/>
        <v>-4.7229684491784879E-3</v>
      </c>
      <c r="T224" s="65">
        <f t="shared" si="66"/>
        <v>36.674204874018997</v>
      </c>
      <c r="U224" s="67">
        <v>605224</v>
      </c>
      <c r="V224" s="70">
        <v>710022</v>
      </c>
      <c r="W224" s="24">
        <f t="shared" si="67"/>
        <v>0.17315572416163261</v>
      </c>
      <c r="X224" s="24">
        <f t="shared" si="68"/>
        <v>9.2463599390436614E-3</v>
      </c>
      <c r="Y224" s="63">
        <f t="shared" si="74"/>
        <v>15.536889664732762</v>
      </c>
      <c r="Z224" s="63">
        <f t="shared" si="75"/>
        <v>18.329770755885999</v>
      </c>
      <c r="AA224" s="24">
        <f t="shared" si="76"/>
        <v>0.179758</v>
      </c>
      <c r="AB224" s="63">
        <v>0</v>
      </c>
      <c r="AC224" s="69">
        <v>0</v>
      </c>
      <c r="AD224" s="67">
        <f t="shared" si="83"/>
        <v>2079366</v>
      </c>
      <c r="AE224" s="67">
        <f t="shared" si="84"/>
        <v>2130634</v>
      </c>
      <c r="AF224" s="65">
        <f t="shared" si="69"/>
        <v>55.003975629905</v>
      </c>
      <c r="AG224" s="21" t="s">
        <v>2640</v>
      </c>
      <c r="AH224" s="67">
        <v>0</v>
      </c>
      <c r="AI224" s="70">
        <v>0</v>
      </c>
      <c r="AJ224" s="21" t="s">
        <v>2640</v>
      </c>
      <c r="AK224" s="67">
        <f t="shared" si="77"/>
        <v>2079366</v>
      </c>
      <c r="AL224" s="70">
        <f t="shared" si="78"/>
        <v>2130634</v>
      </c>
      <c r="AM224" s="65">
        <f t="shared" si="70"/>
        <v>55.003975629905</v>
      </c>
      <c r="AN224" s="25">
        <f t="shared" si="79"/>
        <v>2.4655592137218747E-2</v>
      </c>
      <c r="AO224" s="25">
        <f t="shared" si="71"/>
        <v>3.0422189594000892E-2</v>
      </c>
      <c r="AP224" s="24">
        <f t="shared" si="72"/>
        <v>4.5233914898651735E-3</v>
      </c>
      <c r="AQ224" s="25">
        <f t="shared" si="73"/>
        <v>0.18798649652058583</v>
      </c>
      <c r="AR224" s="2">
        <f t="shared" si="80"/>
        <v>1</v>
      </c>
      <c r="AS224" s="2">
        <f t="shared" si="81"/>
        <v>0</v>
      </c>
      <c r="AT224" s="2">
        <f t="shared" si="82"/>
        <v>0</v>
      </c>
    </row>
    <row r="225" spans="2:46" x14ac:dyDescent="0.2">
      <c r="B225" s="2">
        <v>1</v>
      </c>
      <c r="C225" s="2" t="s">
        <v>441</v>
      </c>
      <c r="D225" s="3" t="s">
        <v>450</v>
      </c>
      <c r="E225" s="2" t="s">
        <v>451</v>
      </c>
      <c r="F225" s="2" t="s">
        <v>6</v>
      </c>
      <c r="G225" s="2" t="s">
        <v>7</v>
      </c>
      <c r="H225" s="2">
        <v>30</v>
      </c>
      <c r="I225" s="30">
        <v>13924</v>
      </c>
      <c r="J225" s="30">
        <v>13825</v>
      </c>
      <c r="K225" s="63">
        <v>571.61880699999995</v>
      </c>
      <c r="L225" s="2">
        <v>0.39241999999999999</v>
      </c>
      <c r="M225" s="67">
        <v>14754.697051876476</v>
      </c>
      <c r="N225" s="67">
        <v>3919751.8200000003</v>
      </c>
      <c r="O225" s="67">
        <v>422803</v>
      </c>
      <c r="P225" s="70">
        <v>407450</v>
      </c>
      <c r="Q225" s="63">
        <v>0</v>
      </c>
      <c r="R225" s="24">
        <f t="shared" si="64"/>
        <v>-3.6312419732121071E-2</v>
      </c>
      <c r="S225" s="24">
        <f t="shared" si="65"/>
        <v>-3.9168296119319098E-3</v>
      </c>
      <c r="T225" s="65">
        <f t="shared" si="66"/>
        <v>29.471971066907777</v>
      </c>
      <c r="U225" s="67">
        <v>237052.99999999994</v>
      </c>
      <c r="V225" s="70">
        <v>272985</v>
      </c>
      <c r="W225" s="24">
        <f t="shared" si="67"/>
        <v>0.15157791717464053</v>
      </c>
      <c r="X225" s="24">
        <f t="shared" si="68"/>
        <v>9.1669068987128011E-3</v>
      </c>
      <c r="Y225" s="63">
        <f t="shared" si="74"/>
        <v>17.024777362826768</v>
      </c>
      <c r="Z225" s="63">
        <f t="shared" si="75"/>
        <v>19.745750452079566</v>
      </c>
      <c r="AA225" s="24">
        <f t="shared" si="76"/>
        <v>0.15982399999999999</v>
      </c>
      <c r="AB225" s="63">
        <v>0</v>
      </c>
      <c r="AC225" s="69">
        <v>0</v>
      </c>
      <c r="AD225" s="67">
        <f t="shared" si="83"/>
        <v>659856</v>
      </c>
      <c r="AE225" s="67">
        <f t="shared" si="84"/>
        <v>680435</v>
      </c>
      <c r="AF225" s="65">
        <f t="shared" si="69"/>
        <v>49.217721518987339</v>
      </c>
      <c r="AG225" s="21" t="s">
        <v>2640</v>
      </c>
      <c r="AH225" s="67">
        <v>0</v>
      </c>
      <c r="AI225" s="70">
        <v>0</v>
      </c>
      <c r="AJ225" s="21" t="s">
        <v>2640</v>
      </c>
      <c r="AK225" s="67">
        <f t="shared" si="77"/>
        <v>659856</v>
      </c>
      <c r="AL225" s="70">
        <f t="shared" si="78"/>
        <v>680435</v>
      </c>
      <c r="AM225" s="65">
        <f t="shared" si="70"/>
        <v>49.217721518987339</v>
      </c>
      <c r="AN225" s="25">
        <f t="shared" si="79"/>
        <v>3.1187107490119055E-2</v>
      </c>
      <c r="AO225" s="25">
        <f t="shared" si="71"/>
        <v>3.857137683127787E-2</v>
      </c>
      <c r="AP225" s="24">
        <f t="shared" si="72"/>
        <v>5.2500772867808757E-3</v>
      </c>
      <c r="AQ225" s="25">
        <f t="shared" si="73"/>
        <v>0.17359134742362337</v>
      </c>
      <c r="AR225" s="2">
        <f t="shared" si="80"/>
        <v>1</v>
      </c>
      <c r="AS225" s="2">
        <f t="shared" si="81"/>
        <v>0</v>
      </c>
      <c r="AT225" s="2">
        <f t="shared" si="82"/>
        <v>0</v>
      </c>
    </row>
    <row r="226" spans="2:46" x14ac:dyDescent="0.2">
      <c r="B226" s="2">
        <v>1</v>
      </c>
      <c r="C226" s="2" t="s">
        <v>441</v>
      </c>
      <c r="D226" s="3" t="s">
        <v>452</v>
      </c>
      <c r="E226" s="2" t="s">
        <v>453</v>
      </c>
      <c r="F226" s="2" t="s">
        <v>6</v>
      </c>
      <c r="G226" s="2" t="s">
        <v>7</v>
      </c>
      <c r="H226" s="2">
        <v>34</v>
      </c>
      <c r="I226" s="30">
        <v>15881</v>
      </c>
      <c r="J226" s="30">
        <v>16014</v>
      </c>
      <c r="K226" s="63">
        <v>243.71624800000001</v>
      </c>
      <c r="L226" s="2">
        <v>0.35106799999999999</v>
      </c>
      <c r="M226" s="67">
        <v>15768.875444049734</v>
      </c>
      <c r="N226" s="67">
        <v>4432646.8</v>
      </c>
      <c r="O226" s="67">
        <v>277469</v>
      </c>
      <c r="P226" s="70">
        <v>267393</v>
      </c>
      <c r="Q226" s="63">
        <v>0</v>
      </c>
      <c r="R226" s="24">
        <f t="shared" si="64"/>
        <v>-3.6313966605278414E-2</v>
      </c>
      <c r="S226" s="24">
        <f t="shared" si="65"/>
        <v>-2.2731339659185119E-3</v>
      </c>
      <c r="T226" s="65">
        <f t="shared" si="66"/>
        <v>16.697452229299362</v>
      </c>
      <c r="U226" s="67">
        <v>329593.99999999994</v>
      </c>
      <c r="V226" s="70">
        <v>360683</v>
      </c>
      <c r="W226" s="24">
        <f t="shared" si="67"/>
        <v>9.4325139413945935E-2</v>
      </c>
      <c r="X226" s="24">
        <f t="shared" si="68"/>
        <v>7.0136425036165882E-3</v>
      </c>
      <c r="Y226" s="63">
        <f t="shared" si="74"/>
        <v>20.753982746678417</v>
      </c>
      <c r="Z226" s="63">
        <f t="shared" si="75"/>
        <v>22.52297989259398</v>
      </c>
      <c r="AA226" s="24">
        <f t="shared" si="76"/>
        <v>8.5236999999999993E-2</v>
      </c>
      <c r="AB226" s="63">
        <v>0</v>
      </c>
      <c r="AC226" s="69">
        <v>0</v>
      </c>
      <c r="AD226" s="67">
        <f t="shared" si="83"/>
        <v>607063</v>
      </c>
      <c r="AE226" s="67">
        <f t="shared" si="84"/>
        <v>628076</v>
      </c>
      <c r="AF226" s="65">
        <f t="shared" si="69"/>
        <v>39.220432121893346</v>
      </c>
      <c r="AG226" s="21" t="s">
        <v>2640</v>
      </c>
      <c r="AH226" s="67">
        <v>0</v>
      </c>
      <c r="AI226" s="70">
        <v>0</v>
      </c>
      <c r="AJ226" s="21" t="s">
        <v>2640</v>
      </c>
      <c r="AK226" s="67">
        <f t="shared" si="77"/>
        <v>607063</v>
      </c>
      <c r="AL226" s="70">
        <f t="shared" si="78"/>
        <v>628076</v>
      </c>
      <c r="AM226" s="65">
        <f t="shared" si="70"/>
        <v>39.220432121893346</v>
      </c>
      <c r="AN226" s="25">
        <f t="shared" si="79"/>
        <v>3.4614199844167741E-2</v>
      </c>
      <c r="AO226" s="25">
        <f t="shared" si="71"/>
        <v>2.6021487930887321E-2</v>
      </c>
      <c r="AP226" s="24">
        <f t="shared" si="72"/>
        <v>4.7405085376980632E-3</v>
      </c>
      <c r="AQ226" s="25">
        <f t="shared" si="73"/>
        <v>0.14169322040276253</v>
      </c>
      <c r="AR226" s="2">
        <f t="shared" si="80"/>
        <v>1</v>
      </c>
      <c r="AS226" s="2">
        <f t="shared" si="81"/>
        <v>0</v>
      </c>
      <c r="AT226" s="2">
        <f t="shared" si="82"/>
        <v>0</v>
      </c>
    </row>
    <row r="227" spans="2:46" x14ac:dyDescent="0.2">
      <c r="B227" s="2">
        <v>1</v>
      </c>
      <c r="C227" s="2" t="s">
        <v>441</v>
      </c>
      <c r="D227" s="3" t="s">
        <v>454</v>
      </c>
      <c r="E227" s="2" t="s">
        <v>455</v>
      </c>
      <c r="F227" s="2" t="s">
        <v>6</v>
      </c>
      <c r="G227" s="2" t="s">
        <v>7</v>
      </c>
      <c r="H227" s="2">
        <v>19</v>
      </c>
      <c r="I227" s="30">
        <v>12965</v>
      </c>
      <c r="J227" s="30">
        <v>13024</v>
      </c>
      <c r="K227" s="63">
        <v>380.123311</v>
      </c>
      <c r="L227" s="2">
        <v>0.377919</v>
      </c>
      <c r="M227" s="67">
        <v>12756.955603487013</v>
      </c>
      <c r="N227" s="67">
        <v>4424836.5600000005</v>
      </c>
      <c r="O227" s="67">
        <v>343513</v>
      </c>
      <c r="P227" s="70">
        <v>331039</v>
      </c>
      <c r="Q227" s="63">
        <v>0</v>
      </c>
      <c r="R227" s="24">
        <f t="shared" si="64"/>
        <v>-3.6313036187858971E-2</v>
      </c>
      <c r="S227" s="24">
        <f t="shared" si="65"/>
        <v>-2.8190871755046244E-3</v>
      </c>
      <c r="T227" s="65">
        <f t="shared" si="66"/>
        <v>25.417613636363637</v>
      </c>
      <c r="U227" s="67">
        <v>125282.00000000001</v>
      </c>
      <c r="V227" s="70">
        <v>151023</v>
      </c>
      <c r="W227" s="24">
        <f t="shared" si="67"/>
        <v>0.20546447215082764</v>
      </c>
      <c r="X227" s="24">
        <f t="shared" si="68"/>
        <v>5.8173900099939471E-3</v>
      </c>
      <c r="Y227" s="63">
        <f t="shared" si="74"/>
        <v>9.6630929425376024</v>
      </c>
      <c r="Z227" s="63">
        <f t="shared" si="75"/>
        <v>11.595746314496315</v>
      </c>
      <c r="AA227" s="24">
        <f t="shared" si="76"/>
        <v>0.20000399999999999</v>
      </c>
      <c r="AB227" s="63">
        <v>0</v>
      </c>
      <c r="AC227" s="69">
        <v>0</v>
      </c>
      <c r="AD227" s="67">
        <f t="shared" si="83"/>
        <v>468795</v>
      </c>
      <c r="AE227" s="67">
        <f t="shared" si="84"/>
        <v>482062</v>
      </c>
      <c r="AF227" s="65">
        <f t="shared" si="69"/>
        <v>37.01335995085995</v>
      </c>
      <c r="AG227" s="21" t="s">
        <v>2640</v>
      </c>
      <c r="AH227" s="67">
        <v>0</v>
      </c>
      <c r="AI227" s="70">
        <v>0</v>
      </c>
      <c r="AJ227" s="21" t="s">
        <v>2640</v>
      </c>
      <c r="AK227" s="67">
        <f t="shared" si="77"/>
        <v>468795</v>
      </c>
      <c r="AL227" s="70">
        <f t="shared" si="78"/>
        <v>482062</v>
      </c>
      <c r="AM227" s="65">
        <f t="shared" si="70"/>
        <v>37.01335995085995</v>
      </c>
      <c r="AN227" s="25">
        <f t="shared" si="79"/>
        <v>2.8300216512548129E-2</v>
      </c>
      <c r="AO227" s="25">
        <f t="shared" si="71"/>
        <v>2.3641915470300034E-2</v>
      </c>
      <c r="AP227" s="24">
        <f t="shared" si="72"/>
        <v>2.9983028344893262E-3</v>
      </c>
      <c r="AQ227" s="25">
        <f t="shared" si="73"/>
        <v>0.10894458890477074</v>
      </c>
      <c r="AR227" s="2">
        <f t="shared" si="80"/>
        <v>1</v>
      </c>
      <c r="AS227" s="2">
        <f t="shared" si="81"/>
        <v>0</v>
      </c>
      <c r="AT227" s="2">
        <f t="shared" si="82"/>
        <v>0</v>
      </c>
    </row>
    <row r="228" spans="2:46" x14ac:dyDescent="0.2">
      <c r="B228" s="2">
        <v>1</v>
      </c>
      <c r="C228" s="2" t="s">
        <v>441</v>
      </c>
      <c r="D228" s="3" t="s">
        <v>456</v>
      </c>
      <c r="E228" s="2" t="s">
        <v>457</v>
      </c>
      <c r="F228" s="2" t="s">
        <v>14</v>
      </c>
      <c r="G228" s="2" t="s">
        <v>7</v>
      </c>
      <c r="H228" s="2">
        <v>43</v>
      </c>
      <c r="I228" s="30">
        <v>49069</v>
      </c>
      <c r="J228" s="30">
        <v>48642</v>
      </c>
      <c r="K228" s="63">
        <v>372.55293799999998</v>
      </c>
      <c r="L228" s="2">
        <v>0.47699900000000001</v>
      </c>
      <c r="M228" s="67">
        <v>15262.518269401528</v>
      </c>
      <c r="N228" s="67">
        <v>28157305.180000007</v>
      </c>
      <c r="O228" s="67">
        <v>2769204</v>
      </c>
      <c r="P228" s="70">
        <v>2668647</v>
      </c>
      <c r="Q228" s="63">
        <v>0</v>
      </c>
      <c r="R228" s="24">
        <f t="shared" si="64"/>
        <v>-3.6312601021809887E-2</v>
      </c>
      <c r="S228" s="24">
        <f t="shared" si="65"/>
        <v>-3.5712579509002565E-3</v>
      </c>
      <c r="T228" s="65">
        <f t="shared" si="66"/>
        <v>54.863019612680397</v>
      </c>
      <c r="U228" s="67">
        <v>1337815</v>
      </c>
      <c r="V228" s="70">
        <v>1412574</v>
      </c>
      <c r="W228" s="24">
        <f t="shared" si="67"/>
        <v>5.5881418581791964E-2</v>
      </c>
      <c r="X228" s="24">
        <f t="shared" si="68"/>
        <v>2.6550481135212095E-3</v>
      </c>
      <c r="Y228" s="63">
        <f t="shared" si="74"/>
        <v>27.26395483910412</v>
      </c>
      <c r="Z228" s="63">
        <f t="shared" si="75"/>
        <v>29.040212162328853</v>
      </c>
      <c r="AA228" s="24">
        <f t="shared" si="76"/>
        <v>6.515E-2</v>
      </c>
      <c r="AB228" s="63">
        <v>0</v>
      </c>
      <c r="AC228" s="69">
        <v>0</v>
      </c>
      <c r="AD228" s="67">
        <f t="shared" si="83"/>
        <v>4107019</v>
      </c>
      <c r="AE228" s="67">
        <f t="shared" si="84"/>
        <v>4081221</v>
      </c>
      <c r="AF228" s="65">
        <f t="shared" si="69"/>
        <v>83.903231775009246</v>
      </c>
      <c r="AG228" s="21" t="s">
        <v>2640</v>
      </c>
      <c r="AH228" s="67">
        <v>0</v>
      </c>
      <c r="AI228" s="70">
        <v>0</v>
      </c>
      <c r="AJ228" s="21" t="s">
        <v>2640</v>
      </c>
      <c r="AK228" s="67">
        <f t="shared" si="77"/>
        <v>4107019</v>
      </c>
      <c r="AL228" s="70">
        <f t="shared" si="78"/>
        <v>4081221</v>
      </c>
      <c r="AM228" s="65">
        <f t="shared" si="70"/>
        <v>83.903231775009246</v>
      </c>
      <c r="AN228" s="25">
        <f t="shared" si="79"/>
        <v>-6.2814416003432174E-3</v>
      </c>
      <c r="AO228" s="25">
        <f t="shared" si="71"/>
        <v>2.4418391947853557E-3</v>
      </c>
      <c r="AP228" s="24">
        <f t="shared" si="72"/>
        <v>-9.1620983737904682E-4</v>
      </c>
      <c r="AQ228" s="25">
        <f t="shared" si="73"/>
        <v>0.14494359363973761</v>
      </c>
      <c r="AR228" s="2">
        <f t="shared" si="80"/>
        <v>0</v>
      </c>
      <c r="AS228" s="2">
        <f t="shared" si="81"/>
        <v>1</v>
      </c>
      <c r="AT228" s="2">
        <f t="shared" si="82"/>
        <v>0</v>
      </c>
    </row>
    <row r="229" spans="2:46" x14ac:dyDescent="0.2">
      <c r="B229" s="2">
        <v>1</v>
      </c>
      <c r="C229" s="2" t="s">
        <v>441</v>
      </c>
      <c r="D229" s="3" t="s">
        <v>458</v>
      </c>
      <c r="E229" s="2" t="s">
        <v>459</v>
      </c>
      <c r="F229" s="2" t="s">
        <v>6</v>
      </c>
      <c r="G229" s="2" t="s">
        <v>7</v>
      </c>
      <c r="H229" s="2">
        <v>12</v>
      </c>
      <c r="I229" s="30">
        <v>11911</v>
      </c>
      <c r="J229" s="30">
        <v>11888</v>
      </c>
      <c r="K229" s="63">
        <v>218.492009</v>
      </c>
      <c r="L229" s="2">
        <v>0.24895100000000001</v>
      </c>
      <c r="M229" s="67">
        <v>14002.089110741357</v>
      </c>
      <c r="N229" s="67">
        <v>3164744.7678534784</v>
      </c>
      <c r="O229" s="67">
        <v>241718</v>
      </c>
      <c r="P229" s="70">
        <v>259496</v>
      </c>
      <c r="Q229" s="63">
        <v>27556</v>
      </c>
      <c r="R229" s="24">
        <f t="shared" si="64"/>
        <v>7.3548515211941279E-2</v>
      </c>
      <c r="S229" s="24">
        <f t="shared" si="65"/>
        <v>5.617514619372644E-3</v>
      </c>
      <c r="T229" s="65">
        <f t="shared" si="66"/>
        <v>21.828398384925976</v>
      </c>
      <c r="U229" s="67">
        <v>190071.74226558785</v>
      </c>
      <c r="V229" s="70">
        <v>206556</v>
      </c>
      <c r="W229" s="24">
        <f t="shared" si="67"/>
        <v>8.6726504097482504E-2</v>
      </c>
      <c r="X229" s="24">
        <f t="shared" si="68"/>
        <v>5.2087163242528324E-3</v>
      </c>
      <c r="Y229" s="63">
        <f t="shared" si="74"/>
        <v>15.957664534093514</v>
      </c>
      <c r="Z229" s="63">
        <f t="shared" si="75"/>
        <v>17.375168236877524</v>
      </c>
      <c r="AA229" s="24">
        <f t="shared" si="76"/>
        <v>8.8829000000000005E-2</v>
      </c>
      <c r="AB229" s="63">
        <v>0</v>
      </c>
      <c r="AC229" s="69">
        <v>0</v>
      </c>
      <c r="AD229" s="67">
        <f t="shared" si="83"/>
        <v>431789.74226558785</v>
      </c>
      <c r="AE229" s="67">
        <f t="shared" si="84"/>
        <v>466052</v>
      </c>
      <c r="AF229" s="65">
        <f t="shared" si="69"/>
        <v>39.203566621803496</v>
      </c>
      <c r="AG229" s="21" t="s">
        <v>2640</v>
      </c>
      <c r="AH229" s="67">
        <v>0</v>
      </c>
      <c r="AI229" s="70">
        <v>0</v>
      </c>
      <c r="AJ229" s="21" t="s">
        <v>2640</v>
      </c>
      <c r="AK229" s="67">
        <f t="shared" si="77"/>
        <v>431789.74226558785</v>
      </c>
      <c r="AL229" s="70">
        <f t="shared" si="78"/>
        <v>466052</v>
      </c>
      <c r="AM229" s="65">
        <f t="shared" si="70"/>
        <v>39.203566621803496</v>
      </c>
      <c r="AN229" s="25">
        <f t="shared" si="79"/>
        <v>7.9349401758918844E-2</v>
      </c>
      <c r="AO229" s="25">
        <f t="shared" si="71"/>
        <v>8.1437645049670326E-2</v>
      </c>
      <c r="AP229" s="24">
        <f t="shared" si="72"/>
        <v>1.0826230943625476E-2</v>
      </c>
      <c r="AQ229" s="25">
        <f t="shared" si="73"/>
        <v>0.14726369239441217</v>
      </c>
      <c r="AR229" s="2">
        <f t="shared" si="80"/>
        <v>1</v>
      </c>
      <c r="AS229" s="2">
        <f t="shared" si="81"/>
        <v>0</v>
      </c>
      <c r="AT229" s="2">
        <f t="shared" si="82"/>
        <v>0</v>
      </c>
    </row>
    <row r="230" spans="2:46" x14ac:dyDescent="0.2">
      <c r="B230" s="2">
        <v>1</v>
      </c>
      <c r="C230" s="2" t="s">
        <v>460</v>
      </c>
      <c r="D230" s="3" t="s">
        <v>461</v>
      </c>
      <c r="E230" s="2" t="s">
        <v>462</v>
      </c>
      <c r="F230" s="2" t="s">
        <v>6</v>
      </c>
      <c r="G230" s="2" t="s">
        <v>38</v>
      </c>
      <c r="H230" s="2">
        <v>28</v>
      </c>
      <c r="I230" s="30">
        <v>21506</v>
      </c>
      <c r="J230" s="30">
        <v>21681</v>
      </c>
      <c r="K230" s="63">
        <v>190.376182</v>
      </c>
      <c r="L230" s="2">
        <v>0.41672300000000001</v>
      </c>
      <c r="M230" s="67">
        <v>21159.502594899168</v>
      </c>
      <c r="N230" s="67">
        <v>11992496</v>
      </c>
      <c r="O230" s="67">
        <v>201689</v>
      </c>
      <c r="P230" s="70">
        <v>194365</v>
      </c>
      <c r="Q230" s="63">
        <v>0</v>
      </c>
      <c r="R230" s="24">
        <f t="shared" si="64"/>
        <v>-3.6313333895254596E-2</v>
      </c>
      <c r="S230" s="24">
        <f t="shared" si="65"/>
        <v>-6.1071523392628195E-4</v>
      </c>
      <c r="T230" s="65">
        <f t="shared" si="66"/>
        <v>8.9647617729809514</v>
      </c>
      <c r="U230" s="67">
        <v>207816.00000000003</v>
      </c>
      <c r="V230" s="70">
        <v>251408</v>
      </c>
      <c r="W230" s="24">
        <f t="shared" si="67"/>
        <v>0.20976248219578841</v>
      </c>
      <c r="X230" s="24">
        <f t="shared" si="68"/>
        <v>3.6349397156355081E-3</v>
      </c>
      <c r="Y230" s="63">
        <f t="shared" si="74"/>
        <v>9.6631637682507225</v>
      </c>
      <c r="Z230" s="63">
        <f t="shared" si="75"/>
        <v>11.595775102624417</v>
      </c>
      <c r="AA230" s="24">
        <f t="shared" si="76"/>
        <v>0.19999800000000001</v>
      </c>
      <c r="AB230" s="63">
        <v>0</v>
      </c>
      <c r="AC230" s="69">
        <v>0</v>
      </c>
      <c r="AD230" s="67">
        <f t="shared" si="83"/>
        <v>409505</v>
      </c>
      <c r="AE230" s="67">
        <f t="shared" si="84"/>
        <v>445773</v>
      </c>
      <c r="AF230" s="65">
        <f t="shared" si="69"/>
        <v>20.560536875605369</v>
      </c>
      <c r="AG230" s="21" t="s">
        <v>2640</v>
      </c>
      <c r="AH230" s="67">
        <v>-205024</v>
      </c>
      <c r="AI230" s="70">
        <v>-205024</v>
      </c>
      <c r="AJ230" s="21" t="s">
        <v>2640</v>
      </c>
      <c r="AK230" s="67">
        <f t="shared" si="77"/>
        <v>204481</v>
      </c>
      <c r="AL230" s="70">
        <f t="shared" si="78"/>
        <v>240749</v>
      </c>
      <c r="AM230" s="65">
        <f t="shared" si="70"/>
        <v>11.104146487708132</v>
      </c>
      <c r="AN230" s="25">
        <f t="shared" si="79"/>
        <v>0.17736611225492832</v>
      </c>
      <c r="AO230" s="25">
        <f t="shared" si="71"/>
        <v>0.16786290347098798</v>
      </c>
      <c r="AP230" s="24">
        <f t="shared" si="72"/>
        <v>3.0242244817092288E-3</v>
      </c>
      <c r="AQ230" s="25">
        <f t="shared" si="73"/>
        <v>2.0074970214707596E-2</v>
      </c>
      <c r="AR230" s="2">
        <f t="shared" si="80"/>
        <v>1</v>
      </c>
      <c r="AS230" s="2">
        <f t="shared" si="81"/>
        <v>0</v>
      </c>
      <c r="AT230" s="2">
        <f t="shared" si="82"/>
        <v>0</v>
      </c>
    </row>
    <row r="231" spans="2:46" x14ac:dyDescent="0.2">
      <c r="B231" s="2">
        <v>1</v>
      </c>
      <c r="C231" s="2" t="s">
        <v>460</v>
      </c>
      <c r="D231" s="3" t="s">
        <v>463</v>
      </c>
      <c r="E231" s="2" t="s">
        <v>464</v>
      </c>
      <c r="F231" s="2" t="s">
        <v>6</v>
      </c>
      <c r="G231" s="2" t="s">
        <v>7</v>
      </c>
      <c r="H231" s="2">
        <v>7</v>
      </c>
      <c r="I231" s="30">
        <v>34960</v>
      </c>
      <c r="J231" s="30">
        <v>35537</v>
      </c>
      <c r="K231" s="63">
        <v>397.93283100000002</v>
      </c>
      <c r="L231" s="2">
        <v>0.386488</v>
      </c>
      <c r="M231" s="67">
        <v>23608.313061943703</v>
      </c>
      <c r="N231" s="67">
        <v>20646273.209999993</v>
      </c>
      <c r="O231" s="67">
        <v>978351</v>
      </c>
      <c r="P231" s="70">
        <v>942825</v>
      </c>
      <c r="Q231" s="63">
        <v>0</v>
      </c>
      <c r="R231" s="24">
        <f t="shared" si="64"/>
        <v>-3.6312121109908446E-2</v>
      </c>
      <c r="S231" s="24">
        <f t="shared" si="65"/>
        <v>-1.7206979506012268E-3</v>
      </c>
      <c r="T231" s="65">
        <f t="shared" si="66"/>
        <v>26.530798885668457</v>
      </c>
      <c r="U231" s="67">
        <v>337820</v>
      </c>
      <c r="V231" s="70">
        <v>412075</v>
      </c>
      <c r="W231" s="24">
        <f t="shared" si="67"/>
        <v>0.21980640577822519</v>
      </c>
      <c r="X231" s="24">
        <f t="shared" si="68"/>
        <v>3.5965328582416847E-3</v>
      </c>
      <c r="Y231" s="63">
        <f t="shared" si="74"/>
        <v>9.6630434782608692</v>
      </c>
      <c r="Z231" s="63">
        <f t="shared" si="75"/>
        <v>11.595660860511579</v>
      </c>
      <c r="AA231" s="24">
        <f t="shared" si="76"/>
        <v>0.20000100000000001</v>
      </c>
      <c r="AB231" s="63">
        <v>0</v>
      </c>
      <c r="AC231" s="69">
        <v>0</v>
      </c>
      <c r="AD231" s="67">
        <f t="shared" si="83"/>
        <v>1316171</v>
      </c>
      <c r="AE231" s="67">
        <f t="shared" si="84"/>
        <v>1354900</v>
      </c>
      <c r="AF231" s="65">
        <f t="shared" si="69"/>
        <v>38.126459746180039</v>
      </c>
      <c r="AG231" s="21" t="s">
        <v>2640</v>
      </c>
      <c r="AH231" s="67">
        <v>0</v>
      </c>
      <c r="AI231" s="70">
        <v>0</v>
      </c>
      <c r="AJ231" s="21" t="s">
        <v>2640</v>
      </c>
      <c r="AK231" s="67">
        <f t="shared" si="77"/>
        <v>1316171</v>
      </c>
      <c r="AL231" s="70">
        <f t="shared" si="78"/>
        <v>1354900</v>
      </c>
      <c r="AM231" s="65">
        <f t="shared" si="70"/>
        <v>38.126459746180039</v>
      </c>
      <c r="AN231" s="25">
        <f t="shared" si="79"/>
        <v>2.942550777976418E-2</v>
      </c>
      <c r="AO231" s="25">
        <f t="shared" si="71"/>
        <v>1.2711139150197281E-2</v>
      </c>
      <c r="AP231" s="24">
        <f t="shared" si="72"/>
        <v>1.8758349076404581E-3</v>
      </c>
      <c r="AQ231" s="25">
        <f t="shared" si="73"/>
        <v>6.5624434309227112E-2</v>
      </c>
      <c r="AR231" s="2">
        <f t="shared" si="80"/>
        <v>1</v>
      </c>
      <c r="AS231" s="2">
        <f t="shared" si="81"/>
        <v>0</v>
      </c>
      <c r="AT231" s="2">
        <f t="shared" si="82"/>
        <v>0</v>
      </c>
    </row>
    <row r="232" spans="2:46" x14ac:dyDescent="0.2">
      <c r="B232" s="2">
        <v>1</v>
      </c>
      <c r="C232" s="2" t="s">
        <v>460</v>
      </c>
      <c r="D232" s="3" t="s">
        <v>465</v>
      </c>
      <c r="E232" s="2" t="s">
        <v>466</v>
      </c>
      <c r="F232" s="2" t="s">
        <v>6</v>
      </c>
      <c r="G232" s="2" t="s">
        <v>38</v>
      </c>
      <c r="H232" s="2">
        <v>33</v>
      </c>
      <c r="I232" s="30">
        <v>15558</v>
      </c>
      <c r="J232" s="30">
        <v>15674</v>
      </c>
      <c r="K232" s="63">
        <v>126.182085</v>
      </c>
      <c r="L232" s="2">
        <v>0.351549</v>
      </c>
      <c r="M232" s="67">
        <v>16159.606786930743</v>
      </c>
      <c r="N232" s="67">
        <v>5248544.62</v>
      </c>
      <c r="O232" s="67">
        <v>117359</v>
      </c>
      <c r="P232" s="70">
        <v>113097</v>
      </c>
      <c r="Q232" s="63">
        <v>0</v>
      </c>
      <c r="R232" s="24">
        <f t="shared" si="64"/>
        <v>-3.6315919528966623E-2</v>
      </c>
      <c r="S232" s="24">
        <f t="shared" si="65"/>
        <v>-8.1203463218342605E-4</v>
      </c>
      <c r="T232" s="65">
        <f t="shared" si="66"/>
        <v>7.2155799413040702</v>
      </c>
      <c r="U232" s="67">
        <v>362683.99999999994</v>
      </c>
      <c r="V232" s="70">
        <v>401037</v>
      </c>
      <c r="W232" s="24">
        <f t="shared" si="67"/>
        <v>0.10574770323477201</v>
      </c>
      <c r="X232" s="24">
        <f t="shared" si="68"/>
        <v>7.3073590446107433E-3</v>
      </c>
      <c r="Y232" s="63">
        <f t="shared" si="74"/>
        <v>23.311736727085741</v>
      </c>
      <c r="Z232" s="63">
        <f t="shared" si="75"/>
        <v>25.586129896644124</v>
      </c>
      <c r="AA232" s="24">
        <f t="shared" si="76"/>
        <v>9.7563999999999998E-2</v>
      </c>
      <c r="AB232" s="63">
        <v>0</v>
      </c>
      <c r="AC232" s="69">
        <v>0</v>
      </c>
      <c r="AD232" s="67">
        <f t="shared" si="83"/>
        <v>480042.99999999994</v>
      </c>
      <c r="AE232" s="67">
        <f t="shared" si="84"/>
        <v>514134</v>
      </c>
      <c r="AF232" s="65">
        <f t="shared" si="69"/>
        <v>32.801709837948195</v>
      </c>
      <c r="AG232" s="21" t="s">
        <v>2640</v>
      </c>
      <c r="AH232" s="67">
        <v>-119161</v>
      </c>
      <c r="AI232" s="70">
        <v>-119161</v>
      </c>
      <c r="AJ232" s="21" t="s">
        <v>2640</v>
      </c>
      <c r="AK232" s="67">
        <f t="shared" si="77"/>
        <v>360881.99999999994</v>
      </c>
      <c r="AL232" s="70">
        <f t="shared" si="78"/>
        <v>394973</v>
      </c>
      <c r="AM232" s="65">
        <f t="shared" si="70"/>
        <v>25.199247160903408</v>
      </c>
      <c r="AN232" s="25">
        <f t="shared" si="79"/>
        <v>9.4465781058628753E-2</v>
      </c>
      <c r="AO232" s="25">
        <f t="shared" si="71"/>
        <v>8.6365868426065306E-2</v>
      </c>
      <c r="AP232" s="24">
        <f t="shared" si="72"/>
        <v>6.4953244124273174E-3</v>
      </c>
      <c r="AQ232" s="25">
        <f t="shared" si="73"/>
        <v>7.5253813884886056E-2</v>
      </c>
      <c r="AR232" s="2">
        <f t="shared" si="80"/>
        <v>1</v>
      </c>
      <c r="AS232" s="2">
        <f t="shared" si="81"/>
        <v>0</v>
      </c>
      <c r="AT232" s="2">
        <f t="shared" si="82"/>
        <v>0</v>
      </c>
    </row>
    <row r="233" spans="2:46" x14ac:dyDescent="0.2">
      <c r="B233" s="2">
        <v>1</v>
      </c>
      <c r="C233" s="2" t="s">
        <v>460</v>
      </c>
      <c r="D233" s="3" t="s">
        <v>467</v>
      </c>
      <c r="E233" s="2" t="s">
        <v>468</v>
      </c>
      <c r="F233" s="2" t="s">
        <v>6</v>
      </c>
      <c r="G233" s="2" t="s">
        <v>7</v>
      </c>
      <c r="H233" s="2">
        <v>18</v>
      </c>
      <c r="I233" s="30">
        <v>16279</v>
      </c>
      <c r="J233" s="30">
        <v>16579</v>
      </c>
      <c r="K233" s="63">
        <v>376.717534</v>
      </c>
      <c r="L233" s="2">
        <v>0.41565400000000002</v>
      </c>
      <c r="M233" s="67">
        <v>18601.947686792875</v>
      </c>
      <c r="N233" s="67">
        <v>7834849.4499999983</v>
      </c>
      <c r="O233" s="67">
        <v>102961</v>
      </c>
      <c r="P233" s="70">
        <v>99222</v>
      </c>
      <c r="Q233" s="63">
        <v>0</v>
      </c>
      <c r="R233" s="24">
        <f t="shared" si="64"/>
        <v>-3.6314721107992387E-2</v>
      </c>
      <c r="S233" s="24">
        <f t="shared" si="65"/>
        <v>-4.7722678321534319E-4</v>
      </c>
      <c r="T233" s="65">
        <f t="shared" si="66"/>
        <v>5.9848000482538151</v>
      </c>
      <c r="U233" s="67">
        <v>317727.99999999994</v>
      </c>
      <c r="V233" s="70">
        <v>356089</v>
      </c>
      <c r="W233" s="24">
        <f t="shared" si="67"/>
        <v>0.12073534595628987</v>
      </c>
      <c r="X233" s="24">
        <f t="shared" si="68"/>
        <v>4.8962012920363215E-3</v>
      </c>
      <c r="Y233" s="63">
        <f t="shared" si="74"/>
        <v>19.517660789974812</v>
      </c>
      <c r="Z233" s="63">
        <f t="shared" si="75"/>
        <v>21.478315941854152</v>
      </c>
      <c r="AA233" s="24">
        <f t="shared" si="76"/>
        <v>0.100455</v>
      </c>
      <c r="AB233" s="63">
        <v>0</v>
      </c>
      <c r="AC233" s="69">
        <v>0</v>
      </c>
      <c r="AD233" s="67">
        <f t="shared" si="83"/>
        <v>420688.99999999994</v>
      </c>
      <c r="AE233" s="67">
        <f t="shared" si="84"/>
        <v>455311</v>
      </c>
      <c r="AF233" s="65">
        <f t="shared" si="69"/>
        <v>27.463115990107969</v>
      </c>
      <c r="AG233" s="21" t="s">
        <v>2640</v>
      </c>
      <c r="AH233" s="67">
        <v>0</v>
      </c>
      <c r="AI233" s="70">
        <v>0</v>
      </c>
      <c r="AJ233" s="21" t="s">
        <v>2640</v>
      </c>
      <c r="AK233" s="67">
        <f t="shared" si="77"/>
        <v>420688.99999999994</v>
      </c>
      <c r="AL233" s="70">
        <f t="shared" si="78"/>
        <v>455311</v>
      </c>
      <c r="AM233" s="65">
        <f t="shared" si="70"/>
        <v>27.463115990107969</v>
      </c>
      <c r="AN233" s="25">
        <f t="shared" si="79"/>
        <v>8.2298324890833996E-2</v>
      </c>
      <c r="AO233" s="25">
        <f t="shared" si="71"/>
        <v>6.2713941184503685E-2</v>
      </c>
      <c r="AP233" s="24">
        <f t="shared" si="72"/>
        <v>4.4189745088209784E-3</v>
      </c>
      <c r="AQ233" s="25">
        <f t="shared" si="73"/>
        <v>5.8113560816411107E-2</v>
      </c>
      <c r="AR233" s="2">
        <f t="shared" si="80"/>
        <v>1</v>
      </c>
      <c r="AS233" s="2">
        <f t="shared" si="81"/>
        <v>0</v>
      </c>
      <c r="AT233" s="2">
        <f t="shared" si="82"/>
        <v>0</v>
      </c>
    </row>
    <row r="234" spans="2:46" x14ac:dyDescent="0.2">
      <c r="B234" s="2">
        <v>1</v>
      </c>
      <c r="C234" s="2" t="s">
        <v>460</v>
      </c>
      <c r="D234" s="3" t="s">
        <v>469</v>
      </c>
      <c r="E234" s="2" t="s">
        <v>470</v>
      </c>
      <c r="F234" s="2" t="s">
        <v>6</v>
      </c>
      <c r="G234" s="2" t="s">
        <v>7</v>
      </c>
      <c r="H234" s="2">
        <v>10</v>
      </c>
      <c r="I234" s="30">
        <v>11383</v>
      </c>
      <c r="J234" s="30">
        <v>11493</v>
      </c>
      <c r="K234" s="63">
        <v>307.89384799999999</v>
      </c>
      <c r="L234" s="2">
        <v>0.53217300000000001</v>
      </c>
      <c r="M234" s="67">
        <v>18816.485871520796</v>
      </c>
      <c r="N234" s="67">
        <v>6765978.3800000008</v>
      </c>
      <c r="O234" s="67">
        <v>105213</v>
      </c>
      <c r="P234" s="70">
        <v>101392</v>
      </c>
      <c r="Q234" s="63">
        <v>0</v>
      </c>
      <c r="R234" s="24">
        <f t="shared" si="64"/>
        <v>-3.6316804957562288E-2</v>
      </c>
      <c r="S234" s="24">
        <f t="shared" si="65"/>
        <v>-5.6473724647048004E-4</v>
      </c>
      <c r="T234" s="65">
        <f t="shared" si="66"/>
        <v>8.8220656051509607</v>
      </c>
      <c r="U234" s="67">
        <v>297322</v>
      </c>
      <c r="V234" s="70">
        <v>338340</v>
      </c>
      <c r="W234" s="24">
        <f t="shared" si="67"/>
        <v>0.13795817329360083</v>
      </c>
      <c r="X234" s="24">
        <f t="shared" si="68"/>
        <v>6.0623900486066872E-3</v>
      </c>
      <c r="Y234" s="63">
        <f t="shared" si="74"/>
        <v>26.119827813405955</v>
      </c>
      <c r="Z234" s="63">
        <f t="shared" si="75"/>
        <v>29.43878882798225</v>
      </c>
      <c r="AA234" s="24">
        <f t="shared" si="76"/>
        <v>0.12706700000000001</v>
      </c>
      <c r="AB234" s="63">
        <v>0</v>
      </c>
      <c r="AC234" s="69">
        <v>0</v>
      </c>
      <c r="AD234" s="67">
        <f t="shared" si="83"/>
        <v>402535</v>
      </c>
      <c r="AE234" s="67">
        <f t="shared" si="84"/>
        <v>439732</v>
      </c>
      <c r="AF234" s="65">
        <f t="shared" si="69"/>
        <v>38.260854433133211</v>
      </c>
      <c r="AG234" s="21" t="s">
        <v>2640</v>
      </c>
      <c r="AH234" s="67">
        <v>0</v>
      </c>
      <c r="AI234" s="70">
        <v>0</v>
      </c>
      <c r="AJ234" s="21" t="s">
        <v>2640</v>
      </c>
      <c r="AK234" s="67">
        <f t="shared" si="77"/>
        <v>402535</v>
      </c>
      <c r="AL234" s="70">
        <f t="shared" si="78"/>
        <v>439732</v>
      </c>
      <c r="AM234" s="65">
        <f t="shared" si="70"/>
        <v>38.260854433133211</v>
      </c>
      <c r="AN234" s="25">
        <f t="shared" si="79"/>
        <v>9.2406871452171857E-2</v>
      </c>
      <c r="AO234" s="25">
        <f t="shared" si="71"/>
        <v>8.1951398045773338E-2</v>
      </c>
      <c r="AP234" s="24">
        <f t="shared" si="72"/>
        <v>5.4976528021362069E-3</v>
      </c>
      <c r="AQ234" s="25">
        <f t="shared" si="73"/>
        <v>6.4991635400407519E-2</v>
      </c>
      <c r="AR234" s="2">
        <f t="shared" si="80"/>
        <v>1</v>
      </c>
      <c r="AS234" s="2">
        <f t="shared" si="81"/>
        <v>0</v>
      </c>
      <c r="AT234" s="2">
        <f t="shared" si="82"/>
        <v>0</v>
      </c>
    </row>
    <row r="235" spans="2:46" x14ac:dyDescent="0.2">
      <c r="B235" s="2">
        <v>1</v>
      </c>
      <c r="C235" s="2" t="s">
        <v>460</v>
      </c>
      <c r="D235" s="3" t="s">
        <v>471</v>
      </c>
      <c r="E235" s="2" t="s">
        <v>472</v>
      </c>
      <c r="F235" s="2" t="s">
        <v>14</v>
      </c>
      <c r="G235" s="2" t="s">
        <v>7</v>
      </c>
      <c r="H235" s="2">
        <v>10</v>
      </c>
      <c r="I235" s="30">
        <v>97140</v>
      </c>
      <c r="J235" s="30">
        <v>98869</v>
      </c>
      <c r="K235" s="63">
        <v>451.40712500000001</v>
      </c>
      <c r="L235" s="2">
        <v>0.46561999999999998</v>
      </c>
      <c r="M235" s="67">
        <v>15991.855956209665</v>
      </c>
      <c r="N235" s="67">
        <v>40618027.939999998</v>
      </c>
      <c r="O235" s="67">
        <v>6139807</v>
      </c>
      <c r="P235" s="70">
        <v>5916855</v>
      </c>
      <c r="Q235" s="63">
        <v>0</v>
      </c>
      <c r="R235" s="24">
        <f t="shared" si="64"/>
        <v>-3.6312542071762155E-2</v>
      </c>
      <c r="S235" s="24">
        <f t="shared" si="65"/>
        <v>-5.4889912511099622E-3</v>
      </c>
      <c r="T235" s="65">
        <f t="shared" si="66"/>
        <v>59.845401490861647</v>
      </c>
      <c r="U235" s="67">
        <v>2468122</v>
      </c>
      <c r="V235" s="70">
        <v>2576628</v>
      </c>
      <c r="W235" s="24">
        <f t="shared" si="67"/>
        <v>4.3962980760270387E-2</v>
      </c>
      <c r="X235" s="24">
        <f t="shared" si="68"/>
        <v>2.6713753843559942E-3</v>
      </c>
      <c r="Y235" s="63">
        <f t="shared" si="74"/>
        <v>25.407885526044883</v>
      </c>
      <c r="Z235" s="63">
        <f t="shared" si="75"/>
        <v>26.061030252151838</v>
      </c>
      <c r="AA235" s="24">
        <f t="shared" si="76"/>
        <v>2.5706E-2</v>
      </c>
      <c r="AB235" s="63">
        <v>0</v>
      </c>
      <c r="AC235" s="69">
        <v>0</v>
      </c>
      <c r="AD235" s="67">
        <f t="shared" si="83"/>
        <v>8607929</v>
      </c>
      <c r="AE235" s="67">
        <f t="shared" si="84"/>
        <v>8493483</v>
      </c>
      <c r="AF235" s="65">
        <f t="shared" si="69"/>
        <v>85.906431743013485</v>
      </c>
      <c r="AG235" s="21" t="s">
        <v>2640</v>
      </c>
      <c r="AH235" s="67">
        <v>0</v>
      </c>
      <c r="AI235" s="70">
        <v>0</v>
      </c>
      <c r="AJ235" s="21" t="s">
        <v>2640</v>
      </c>
      <c r="AK235" s="67">
        <f t="shared" si="77"/>
        <v>8607929</v>
      </c>
      <c r="AL235" s="70">
        <f t="shared" si="78"/>
        <v>8493483</v>
      </c>
      <c r="AM235" s="65">
        <f t="shared" si="70"/>
        <v>85.906431743013485</v>
      </c>
      <c r="AN235" s="25">
        <f t="shared" si="79"/>
        <v>-1.3295416353922064E-2</v>
      </c>
      <c r="AO235" s="25">
        <f t="shared" si="71"/>
        <v>-3.0550695815877438E-2</v>
      </c>
      <c r="AP235" s="24">
        <f t="shared" si="72"/>
        <v>-2.8176158667539684E-3</v>
      </c>
      <c r="AQ235" s="25">
        <f t="shared" si="73"/>
        <v>0.20910623756885427</v>
      </c>
      <c r="AR235" s="2">
        <f t="shared" si="80"/>
        <v>0</v>
      </c>
      <c r="AS235" s="2">
        <f t="shared" si="81"/>
        <v>1</v>
      </c>
      <c r="AT235" s="2">
        <f t="shared" si="82"/>
        <v>0</v>
      </c>
    </row>
    <row r="236" spans="2:46" x14ac:dyDescent="0.2">
      <c r="B236" s="2">
        <v>1</v>
      </c>
      <c r="C236" s="2" t="s">
        <v>460</v>
      </c>
      <c r="D236" s="3" t="s">
        <v>473</v>
      </c>
      <c r="E236" s="2" t="s">
        <v>474</v>
      </c>
      <c r="F236" s="2" t="s">
        <v>6</v>
      </c>
      <c r="G236" s="2" t="s">
        <v>7</v>
      </c>
      <c r="H236" s="2">
        <v>18</v>
      </c>
      <c r="I236" s="30">
        <v>17166</v>
      </c>
      <c r="J236" s="30">
        <v>17599</v>
      </c>
      <c r="K236" s="63">
        <v>266.45707099999998</v>
      </c>
      <c r="L236" s="2">
        <v>0.36677700000000002</v>
      </c>
      <c r="M236" s="67">
        <v>15677.059601593626</v>
      </c>
      <c r="N236" s="67">
        <v>6259745.8299999991</v>
      </c>
      <c r="O236" s="67">
        <v>96286</v>
      </c>
      <c r="P236" s="70">
        <v>92790</v>
      </c>
      <c r="Q236" s="63">
        <v>0</v>
      </c>
      <c r="R236" s="24">
        <f t="shared" si="64"/>
        <v>-3.6308497600897272E-2</v>
      </c>
      <c r="S236" s="24">
        <f t="shared" si="65"/>
        <v>-5.5848912958179973E-4</v>
      </c>
      <c r="T236" s="65">
        <f t="shared" si="66"/>
        <v>5.2724586624240013</v>
      </c>
      <c r="U236" s="67">
        <v>352321</v>
      </c>
      <c r="V236" s="70">
        <v>400255</v>
      </c>
      <c r="W236" s="24">
        <f t="shared" si="67"/>
        <v>0.13605206615557974</v>
      </c>
      <c r="X236" s="24">
        <f t="shared" si="68"/>
        <v>7.6574994100040011E-3</v>
      </c>
      <c r="Y236" s="63">
        <f t="shared" si="74"/>
        <v>20.524350460212048</v>
      </c>
      <c r="Z236" s="63">
        <f t="shared" si="75"/>
        <v>22.743053582589919</v>
      </c>
      <c r="AA236" s="24">
        <f t="shared" si="76"/>
        <v>0.108101</v>
      </c>
      <c r="AB236" s="63">
        <v>0</v>
      </c>
      <c r="AC236" s="69">
        <v>0</v>
      </c>
      <c r="AD236" s="67">
        <f t="shared" si="83"/>
        <v>448607</v>
      </c>
      <c r="AE236" s="67">
        <f t="shared" si="84"/>
        <v>493045</v>
      </c>
      <c r="AF236" s="65">
        <f t="shared" si="69"/>
        <v>28.01551224501392</v>
      </c>
      <c r="AG236" s="21" t="s">
        <v>2640</v>
      </c>
      <c r="AH236" s="67">
        <v>0</v>
      </c>
      <c r="AI236" s="70">
        <v>0</v>
      </c>
      <c r="AJ236" s="21" t="s">
        <v>2640</v>
      </c>
      <c r="AK236" s="67">
        <f t="shared" si="77"/>
        <v>448607</v>
      </c>
      <c r="AL236" s="70">
        <f t="shared" si="78"/>
        <v>493045</v>
      </c>
      <c r="AM236" s="65">
        <f t="shared" si="70"/>
        <v>28.01551224501392</v>
      </c>
      <c r="AN236" s="25">
        <f t="shared" si="79"/>
        <v>9.9057749879070095E-2</v>
      </c>
      <c r="AO236" s="25">
        <f t="shared" si="71"/>
        <v>7.2016894961311362E-2</v>
      </c>
      <c r="AP236" s="24">
        <f t="shared" si="72"/>
        <v>7.0990102804222013E-3</v>
      </c>
      <c r="AQ236" s="25">
        <f t="shared" si="73"/>
        <v>7.8764380118609395E-2</v>
      </c>
      <c r="AR236" s="2">
        <f t="shared" si="80"/>
        <v>1</v>
      </c>
      <c r="AS236" s="2">
        <f t="shared" si="81"/>
        <v>0</v>
      </c>
      <c r="AT236" s="2">
        <f t="shared" si="82"/>
        <v>0</v>
      </c>
    </row>
    <row r="237" spans="2:46" x14ac:dyDescent="0.2">
      <c r="B237" s="2">
        <v>1</v>
      </c>
      <c r="C237" s="2" t="s">
        <v>475</v>
      </c>
      <c r="D237" s="3" t="s">
        <v>476</v>
      </c>
      <c r="E237" s="2" t="s">
        <v>477</v>
      </c>
      <c r="F237" s="2" t="s">
        <v>6</v>
      </c>
      <c r="G237" s="2" t="s">
        <v>38</v>
      </c>
      <c r="H237" s="2">
        <v>22</v>
      </c>
      <c r="I237" s="30">
        <v>9589</v>
      </c>
      <c r="J237" s="30">
        <v>9679</v>
      </c>
      <c r="K237" s="63">
        <v>127.17677399999999</v>
      </c>
      <c r="L237" s="2">
        <v>0.39601799999999998</v>
      </c>
      <c r="M237" s="67">
        <v>13301.845919512587</v>
      </c>
      <c r="N237" s="67">
        <v>3251748.4400000004</v>
      </c>
      <c r="O237" s="67">
        <v>66340</v>
      </c>
      <c r="P237" s="70">
        <v>63931</v>
      </c>
      <c r="Q237" s="63">
        <v>0</v>
      </c>
      <c r="R237" s="24">
        <f t="shared" si="64"/>
        <v>-3.6312933373530254E-2</v>
      </c>
      <c r="S237" s="24">
        <f t="shared" si="65"/>
        <v>-7.408322151759069E-4</v>
      </c>
      <c r="T237" s="65">
        <f t="shared" si="66"/>
        <v>6.6051244963322659</v>
      </c>
      <c r="U237" s="67">
        <v>268858</v>
      </c>
      <c r="V237" s="70">
        <v>294279</v>
      </c>
      <c r="W237" s="24">
        <f t="shared" si="67"/>
        <v>9.455177082325994E-2</v>
      </c>
      <c r="X237" s="24">
        <f t="shared" si="68"/>
        <v>7.8176404076325152E-3</v>
      </c>
      <c r="Y237" s="63">
        <f t="shared" si="74"/>
        <v>28.038168735008863</v>
      </c>
      <c r="Z237" s="63">
        <f t="shared" si="75"/>
        <v>30.403864035540863</v>
      </c>
      <c r="AA237" s="24">
        <f t="shared" si="76"/>
        <v>8.4374000000000005E-2</v>
      </c>
      <c r="AB237" s="63">
        <v>0</v>
      </c>
      <c r="AC237" s="69">
        <v>0</v>
      </c>
      <c r="AD237" s="67">
        <f t="shared" si="83"/>
        <v>335198</v>
      </c>
      <c r="AE237" s="67">
        <f t="shared" si="84"/>
        <v>358210</v>
      </c>
      <c r="AF237" s="65">
        <f t="shared" si="69"/>
        <v>37.008988531873129</v>
      </c>
      <c r="AG237" s="21" t="s">
        <v>2640</v>
      </c>
      <c r="AH237" s="67">
        <v>-67364</v>
      </c>
      <c r="AI237" s="70">
        <v>-67364</v>
      </c>
      <c r="AJ237" s="21" t="s">
        <v>2640</v>
      </c>
      <c r="AK237" s="67">
        <f t="shared" si="77"/>
        <v>267834</v>
      </c>
      <c r="AL237" s="70">
        <f t="shared" si="78"/>
        <v>290846</v>
      </c>
      <c r="AM237" s="65">
        <f t="shared" si="70"/>
        <v>30.049178634156423</v>
      </c>
      <c r="AN237" s="25">
        <f t="shared" si="79"/>
        <v>8.5918890058767738E-2</v>
      </c>
      <c r="AO237" s="25">
        <f t="shared" si="71"/>
        <v>7.5821493622639125E-2</v>
      </c>
      <c r="AP237" s="24">
        <f t="shared" si="72"/>
        <v>7.0768081924566083E-3</v>
      </c>
      <c r="AQ237" s="25">
        <f t="shared" si="73"/>
        <v>8.9442958262786143E-2</v>
      </c>
      <c r="AR237" s="2">
        <f t="shared" si="80"/>
        <v>1</v>
      </c>
      <c r="AS237" s="2">
        <f t="shared" si="81"/>
        <v>0</v>
      </c>
      <c r="AT237" s="2">
        <f t="shared" si="82"/>
        <v>0</v>
      </c>
    </row>
    <row r="238" spans="2:46" x14ac:dyDescent="0.2">
      <c r="B238" s="2">
        <v>1</v>
      </c>
      <c r="C238" s="2" t="s">
        <v>475</v>
      </c>
      <c r="D238" s="3" t="s">
        <v>478</v>
      </c>
      <c r="E238" s="2" t="s">
        <v>479</v>
      </c>
      <c r="F238" s="2" t="s">
        <v>6</v>
      </c>
      <c r="G238" s="2" t="s">
        <v>38</v>
      </c>
      <c r="H238" s="2">
        <v>13</v>
      </c>
      <c r="I238" s="30">
        <v>17728</v>
      </c>
      <c r="J238" s="30">
        <v>17790</v>
      </c>
      <c r="K238" s="63">
        <v>159.63277099999999</v>
      </c>
      <c r="L238" s="2">
        <v>0.309278</v>
      </c>
      <c r="M238" s="67">
        <v>15573.65873605948</v>
      </c>
      <c r="N238" s="67">
        <v>4842300.2099999981</v>
      </c>
      <c r="O238" s="67">
        <v>167288</v>
      </c>
      <c r="P238" s="70">
        <v>161213</v>
      </c>
      <c r="Q238" s="63">
        <v>0</v>
      </c>
      <c r="R238" s="24">
        <f t="shared" si="64"/>
        <v>-3.6314619099995227E-2</v>
      </c>
      <c r="S238" s="24">
        <f t="shared" si="65"/>
        <v>-1.2545690553126614E-3</v>
      </c>
      <c r="T238" s="65">
        <f t="shared" si="66"/>
        <v>9.062001124227093</v>
      </c>
      <c r="U238" s="67">
        <v>276129</v>
      </c>
      <c r="V238" s="70">
        <v>332514</v>
      </c>
      <c r="W238" s="24">
        <f t="shared" si="67"/>
        <v>0.20419803787360258</v>
      </c>
      <c r="X238" s="24">
        <f t="shared" si="68"/>
        <v>1.1644259454124183E-2</v>
      </c>
      <c r="Y238" s="63">
        <f t="shared" si="74"/>
        <v>15.575868682310469</v>
      </c>
      <c r="Z238" s="63">
        <f t="shared" si="75"/>
        <v>18.691062394603708</v>
      </c>
      <c r="AA238" s="24">
        <f t="shared" si="76"/>
        <v>0.20000100000000001</v>
      </c>
      <c r="AB238" s="63">
        <v>0</v>
      </c>
      <c r="AC238" s="69">
        <v>0</v>
      </c>
      <c r="AD238" s="67">
        <f t="shared" si="83"/>
        <v>443417</v>
      </c>
      <c r="AE238" s="67">
        <f t="shared" si="84"/>
        <v>493727</v>
      </c>
      <c r="AF238" s="65">
        <f t="shared" si="69"/>
        <v>27.753063518830803</v>
      </c>
      <c r="AG238" s="21" t="s">
        <v>2640</v>
      </c>
      <c r="AH238" s="67">
        <v>-159329</v>
      </c>
      <c r="AI238" s="70">
        <v>-159329</v>
      </c>
      <c r="AJ238" s="21" t="s">
        <v>2640</v>
      </c>
      <c r="AK238" s="67">
        <f t="shared" si="77"/>
        <v>284088</v>
      </c>
      <c r="AL238" s="70">
        <f t="shared" si="78"/>
        <v>334398</v>
      </c>
      <c r="AM238" s="65">
        <f t="shared" si="70"/>
        <v>18.796964586846542</v>
      </c>
      <c r="AN238" s="25">
        <f t="shared" si="79"/>
        <v>0.17709301343245754</v>
      </c>
      <c r="AO238" s="25">
        <f t="shared" si="71"/>
        <v>0.17299072187355868</v>
      </c>
      <c r="AP238" s="24">
        <f t="shared" si="72"/>
        <v>1.0389690398811522E-2</v>
      </c>
      <c r="AQ238" s="25">
        <f t="shared" si="73"/>
        <v>6.905767620715117E-2</v>
      </c>
      <c r="AR238" s="2">
        <f t="shared" si="80"/>
        <v>1</v>
      </c>
      <c r="AS238" s="2">
        <f t="shared" si="81"/>
        <v>0</v>
      </c>
      <c r="AT238" s="2">
        <f t="shared" si="82"/>
        <v>0</v>
      </c>
    </row>
    <row r="239" spans="2:46" x14ac:dyDescent="0.2">
      <c r="B239" s="2">
        <v>1</v>
      </c>
      <c r="C239" s="2" t="s">
        <v>475</v>
      </c>
      <c r="D239" s="3" t="s">
        <v>480</v>
      </c>
      <c r="E239" s="2" t="s">
        <v>481</v>
      </c>
      <c r="F239" s="2" t="s">
        <v>6</v>
      </c>
      <c r="G239" s="2" t="s">
        <v>38</v>
      </c>
      <c r="H239" s="2">
        <v>23</v>
      </c>
      <c r="I239" s="30">
        <v>16135</v>
      </c>
      <c r="J239" s="30">
        <v>16343</v>
      </c>
      <c r="K239" s="63">
        <v>118.138959</v>
      </c>
      <c r="L239" s="2">
        <v>0.375832</v>
      </c>
      <c r="M239" s="67">
        <v>14228.299086551506</v>
      </c>
      <c r="N239" s="67">
        <v>7453884.5300000003</v>
      </c>
      <c r="O239" s="67">
        <v>152613</v>
      </c>
      <c r="P239" s="70">
        <v>147071</v>
      </c>
      <c r="Q239" s="63">
        <v>0</v>
      </c>
      <c r="R239" s="24">
        <f t="shared" si="64"/>
        <v>-3.6314075471945428E-2</v>
      </c>
      <c r="S239" s="24">
        <f t="shared" si="65"/>
        <v>-7.4350494399193483E-4</v>
      </c>
      <c r="T239" s="65">
        <f t="shared" si="66"/>
        <v>8.9990209875787794</v>
      </c>
      <c r="U239" s="67">
        <v>438691.00000000012</v>
      </c>
      <c r="V239" s="70">
        <v>478538</v>
      </c>
      <c r="W239" s="24">
        <f t="shared" si="67"/>
        <v>9.0831587609501607E-2</v>
      </c>
      <c r="X239" s="24">
        <f t="shared" si="68"/>
        <v>5.3458032304667166E-3</v>
      </c>
      <c r="Y239" s="63">
        <f t="shared" si="74"/>
        <v>27.188782150604283</v>
      </c>
      <c r="Z239" s="63">
        <f t="shared" si="75"/>
        <v>29.280915376613841</v>
      </c>
      <c r="AA239" s="24">
        <f t="shared" si="76"/>
        <v>7.6948000000000003E-2</v>
      </c>
      <c r="AB239" s="63">
        <v>0</v>
      </c>
      <c r="AC239" s="69">
        <v>0</v>
      </c>
      <c r="AD239" s="67">
        <f t="shared" si="83"/>
        <v>591304.00000000012</v>
      </c>
      <c r="AE239" s="67">
        <f t="shared" si="84"/>
        <v>625609</v>
      </c>
      <c r="AF239" s="65">
        <f t="shared" si="69"/>
        <v>38.279936364192622</v>
      </c>
      <c r="AG239" s="21" t="s">
        <v>2640</v>
      </c>
      <c r="AH239" s="67">
        <v>-139121</v>
      </c>
      <c r="AI239" s="70">
        <v>-139121</v>
      </c>
      <c r="AJ239" s="21" t="s">
        <v>2640</v>
      </c>
      <c r="AK239" s="67">
        <f t="shared" si="77"/>
        <v>452183.00000000012</v>
      </c>
      <c r="AL239" s="70">
        <f t="shared" si="78"/>
        <v>486488</v>
      </c>
      <c r="AM239" s="65">
        <f t="shared" si="70"/>
        <v>29.767362173407577</v>
      </c>
      <c r="AN239" s="25">
        <f t="shared" si="79"/>
        <v>7.5865302322289593E-2</v>
      </c>
      <c r="AO239" s="25">
        <f t="shared" si="71"/>
        <v>6.2172590893357693E-2</v>
      </c>
      <c r="AP239" s="24">
        <f t="shared" si="72"/>
        <v>4.6022982864747817E-3</v>
      </c>
      <c r="AQ239" s="25">
        <f t="shared" si="73"/>
        <v>6.5266371922184846E-2</v>
      </c>
      <c r="AR239" s="2">
        <f t="shared" si="80"/>
        <v>1</v>
      </c>
      <c r="AS239" s="2">
        <f t="shared" si="81"/>
        <v>0</v>
      </c>
      <c r="AT239" s="2">
        <f t="shared" si="82"/>
        <v>0</v>
      </c>
    </row>
    <row r="240" spans="2:46" x14ac:dyDescent="0.2">
      <c r="B240" s="2">
        <v>1</v>
      </c>
      <c r="C240" s="2" t="s">
        <v>475</v>
      </c>
      <c r="D240" s="3" t="s">
        <v>482</v>
      </c>
      <c r="E240" s="2" t="s">
        <v>483</v>
      </c>
      <c r="F240" s="2" t="s">
        <v>6</v>
      </c>
      <c r="G240" s="2" t="s">
        <v>38</v>
      </c>
      <c r="H240" s="2">
        <v>10</v>
      </c>
      <c r="I240" s="30">
        <v>27532</v>
      </c>
      <c r="J240" s="30">
        <v>28211</v>
      </c>
      <c r="K240" s="63">
        <v>211.000957</v>
      </c>
      <c r="L240" s="2">
        <v>0.36549100000000001</v>
      </c>
      <c r="M240" s="67">
        <v>17058.303875729354</v>
      </c>
      <c r="N240" s="67">
        <v>16840889.610000003</v>
      </c>
      <c r="O240" s="67">
        <v>875707</v>
      </c>
      <c r="P240" s="70">
        <v>843908</v>
      </c>
      <c r="Q240" s="63">
        <v>0</v>
      </c>
      <c r="R240" s="24">
        <f t="shared" si="64"/>
        <v>-3.6312373887613103E-2</v>
      </c>
      <c r="S240" s="24">
        <f t="shared" si="65"/>
        <v>-1.8882019142930535E-3</v>
      </c>
      <c r="T240" s="65">
        <f t="shared" si="66"/>
        <v>29.91414696395023</v>
      </c>
      <c r="U240" s="67">
        <v>266045</v>
      </c>
      <c r="V240" s="70">
        <v>327128</v>
      </c>
      <c r="W240" s="24">
        <f t="shared" si="67"/>
        <v>0.22959649683324246</v>
      </c>
      <c r="X240" s="24">
        <f t="shared" si="68"/>
        <v>3.6270649243926724E-3</v>
      </c>
      <c r="Y240" s="63">
        <f t="shared" si="74"/>
        <v>9.6631192793839897</v>
      </c>
      <c r="Z240" s="63">
        <f t="shared" si="75"/>
        <v>11.595760518946511</v>
      </c>
      <c r="AA240" s="24">
        <f t="shared" si="76"/>
        <v>0.20000200000000001</v>
      </c>
      <c r="AB240" s="63">
        <v>0</v>
      </c>
      <c r="AC240" s="69">
        <v>0</v>
      </c>
      <c r="AD240" s="67">
        <f t="shared" si="83"/>
        <v>1141752</v>
      </c>
      <c r="AE240" s="67">
        <f t="shared" si="84"/>
        <v>1171036</v>
      </c>
      <c r="AF240" s="65">
        <f t="shared" si="69"/>
        <v>41.509907482896743</v>
      </c>
      <c r="AG240" s="21" t="s">
        <v>2640</v>
      </c>
      <c r="AH240" s="67">
        <v>-890442</v>
      </c>
      <c r="AI240" s="70">
        <v>-890442</v>
      </c>
      <c r="AJ240" s="21" t="s">
        <v>2640</v>
      </c>
      <c r="AK240" s="67">
        <f t="shared" si="77"/>
        <v>251310</v>
      </c>
      <c r="AL240" s="70">
        <f t="shared" si="78"/>
        <v>280594</v>
      </c>
      <c r="AM240" s="65">
        <f t="shared" si="70"/>
        <v>9.9462620963453965</v>
      </c>
      <c r="AN240" s="25">
        <f t="shared" si="79"/>
        <v>0.11652540686801162</v>
      </c>
      <c r="AO240" s="25">
        <f t="shared" si="71"/>
        <v>8.9652174750632474E-2</v>
      </c>
      <c r="AP240" s="24">
        <f t="shared" si="72"/>
        <v>1.7388630100996188E-3</v>
      </c>
      <c r="AQ240" s="25">
        <f t="shared" si="73"/>
        <v>1.6661471365110384E-2</v>
      </c>
      <c r="AR240" s="2">
        <f t="shared" si="80"/>
        <v>1</v>
      </c>
      <c r="AS240" s="2">
        <f t="shared" si="81"/>
        <v>0</v>
      </c>
      <c r="AT240" s="2">
        <f t="shared" si="82"/>
        <v>0</v>
      </c>
    </row>
    <row r="241" spans="2:46" x14ac:dyDescent="0.2">
      <c r="B241" s="2">
        <v>1</v>
      </c>
      <c r="C241" s="2" t="s">
        <v>475</v>
      </c>
      <c r="D241" s="3" t="s">
        <v>484</v>
      </c>
      <c r="E241" s="2" t="s">
        <v>485</v>
      </c>
      <c r="F241" s="2" t="s">
        <v>6</v>
      </c>
      <c r="G241" s="2" t="s">
        <v>38</v>
      </c>
      <c r="H241" s="2">
        <v>18</v>
      </c>
      <c r="I241" s="30">
        <v>11068</v>
      </c>
      <c r="J241" s="30">
        <v>11084</v>
      </c>
      <c r="K241" s="63">
        <v>150.66618500000001</v>
      </c>
      <c r="L241" s="2">
        <v>0.39648699999999998</v>
      </c>
      <c r="M241" s="67">
        <v>17791.878223282158</v>
      </c>
      <c r="N241" s="67">
        <v>4293835.7299999995</v>
      </c>
      <c r="O241" s="67">
        <v>75005</v>
      </c>
      <c r="P241" s="70">
        <v>72281</v>
      </c>
      <c r="Q241" s="63">
        <v>0</v>
      </c>
      <c r="R241" s="24">
        <f t="shared" si="64"/>
        <v>-3.6317578828078179E-2</v>
      </c>
      <c r="S241" s="24">
        <f t="shared" si="65"/>
        <v>-6.3439781381669207E-4</v>
      </c>
      <c r="T241" s="65">
        <f t="shared" si="66"/>
        <v>6.5212017322266327</v>
      </c>
      <c r="U241" s="67">
        <v>215585.00000000003</v>
      </c>
      <c r="V241" s="70">
        <v>259076</v>
      </c>
      <c r="W241" s="24">
        <f t="shared" si="67"/>
        <v>0.20173481457429765</v>
      </c>
      <c r="X241" s="24">
        <f t="shared" si="68"/>
        <v>1.012870606486848E-2</v>
      </c>
      <c r="Y241" s="63">
        <f t="shared" si="74"/>
        <v>19.478225514998197</v>
      </c>
      <c r="Z241" s="63">
        <f t="shared" si="75"/>
        <v>23.373872248285817</v>
      </c>
      <c r="AA241" s="24">
        <f t="shared" si="76"/>
        <v>0.2</v>
      </c>
      <c r="AB241" s="63">
        <v>0</v>
      </c>
      <c r="AC241" s="69">
        <v>0</v>
      </c>
      <c r="AD241" s="67">
        <f t="shared" si="83"/>
        <v>290590</v>
      </c>
      <c r="AE241" s="67">
        <f t="shared" si="84"/>
        <v>331357</v>
      </c>
      <c r="AF241" s="65">
        <f t="shared" si="69"/>
        <v>29.89507398051245</v>
      </c>
      <c r="AG241" s="21" t="s">
        <v>2640</v>
      </c>
      <c r="AH241" s="67">
        <v>-70553</v>
      </c>
      <c r="AI241" s="70">
        <v>-70553</v>
      </c>
      <c r="AJ241" s="21" t="s">
        <v>2640</v>
      </c>
      <c r="AK241" s="67">
        <f t="shared" si="77"/>
        <v>220037</v>
      </c>
      <c r="AL241" s="70">
        <f t="shared" si="78"/>
        <v>260804</v>
      </c>
      <c r="AM241" s="65">
        <f t="shared" si="70"/>
        <v>23.529772645254422</v>
      </c>
      <c r="AN241" s="25">
        <f t="shared" si="79"/>
        <v>0.18527338583965425</v>
      </c>
      <c r="AO241" s="25">
        <f t="shared" si="71"/>
        <v>0.18356241740105483</v>
      </c>
      <c r="AP241" s="24">
        <f t="shared" si="72"/>
        <v>9.4943082510517939E-3</v>
      </c>
      <c r="AQ241" s="25">
        <f t="shared" si="73"/>
        <v>6.0739165724907701E-2</v>
      </c>
      <c r="AR241" s="2">
        <f t="shared" si="80"/>
        <v>1</v>
      </c>
      <c r="AS241" s="2">
        <f t="shared" si="81"/>
        <v>0</v>
      </c>
      <c r="AT241" s="2">
        <f t="shared" si="82"/>
        <v>0</v>
      </c>
    </row>
    <row r="242" spans="2:46" x14ac:dyDescent="0.2">
      <c r="B242" s="2">
        <v>1</v>
      </c>
      <c r="C242" s="2" t="s">
        <v>475</v>
      </c>
      <c r="D242" s="3" t="s">
        <v>486</v>
      </c>
      <c r="E242" s="2" t="s">
        <v>487</v>
      </c>
      <c r="F242" s="2" t="s">
        <v>6</v>
      </c>
      <c r="G242" s="2" t="s">
        <v>7</v>
      </c>
      <c r="H242" s="2">
        <v>22</v>
      </c>
      <c r="I242" s="30">
        <v>18042</v>
      </c>
      <c r="J242" s="30">
        <v>18172</v>
      </c>
      <c r="K242" s="63">
        <v>270.46070900000001</v>
      </c>
      <c r="L242" s="2">
        <v>0.513984</v>
      </c>
      <c r="M242" s="67">
        <v>17171.286824475214</v>
      </c>
      <c r="N242" s="67">
        <v>4671667.05</v>
      </c>
      <c r="O242" s="67">
        <v>126640</v>
      </c>
      <c r="P242" s="70">
        <v>122041</v>
      </c>
      <c r="Q242" s="63">
        <v>0</v>
      </c>
      <c r="R242" s="24">
        <f t="shared" si="64"/>
        <v>-3.6315540113708189E-2</v>
      </c>
      <c r="S242" s="24">
        <f t="shared" si="65"/>
        <v>-9.8444515646721876E-4</v>
      </c>
      <c r="T242" s="65">
        <f t="shared" si="66"/>
        <v>6.7158815760510677</v>
      </c>
      <c r="U242" s="67">
        <v>511892</v>
      </c>
      <c r="V242" s="70">
        <v>559142</v>
      </c>
      <c r="W242" s="24">
        <f t="shared" si="67"/>
        <v>9.230462675720652E-2</v>
      </c>
      <c r="X242" s="24">
        <f t="shared" si="68"/>
        <v>1.0114162566444028E-2</v>
      </c>
      <c r="Y242" s="63">
        <f t="shared" si="74"/>
        <v>28.372242545172377</v>
      </c>
      <c r="Z242" s="63">
        <f t="shared" si="75"/>
        <v>30.769425489764473</v>
      </c>
      <c r="AA242" s="24">
        <f t="shared" si="76"/>
        <v>8.4489999999999996E-2</v>
      </c>
      <c r="AB242" s="63">
        <v>0</v>
      </c>
      <c r="AC242" s="69">
        <v>0</v>
      </c>
      <c r="AD242" s="67">
        <f t="shared" si="83"/>
        <v>638532</v>
      </c>
      <c r="AE242" s="67">
        <f t="shared" si="84"/>
        <v>681183</v>
      </c>
      <c r="AF242" s="65">
        <f t="shared" si="69"/>
        <v>37.48530706581554</v>
      </c>
      <c r="AG242" s="21" t="s">
        <v>2640</v>
      </c>
      <c r="AH242" s="67">
        <v>0</v>
      </c>
      <c r="AI242" s="70">
        <v>0</v>
      </c>
      <c r="AJ242" s="21" t="s">
        <v>2640</v>
      </c>
      <c r="AK242" s="67">
        <f t="shared" si="77"/>
        <v>638532</v>
      </c>
      <c r="AL242" s="70">
        <f t="shared" si="78"/>
        <v>681183</v>
      </c>
      <c r="AM242" s="65">
        <f t="shared" si="70"/>
        <v>37.48530706581554</v>
      </c>
      <c r="AN242" s="25">
        <f t="shared" si="79"/>
        <v>6.6795399447482667E-2</v>
      </c>
      <c r="AO242" s="25">
        <f t="shared" si="71"/>
        <v>5.9163691218989678E-2</v>
      </c>
      <c r="AP242" s="24">
        <f t="shared" si="72"/>
        <v>9.1297174099768102E-3</v>
      </c>
      <c r="AQ242" s="25">
        <f t="shared" si="73"/>
        <v>0.14581154707932364</v>
      </c>
      <c r="AR242" s="2">
        <f t="shared" si="80"/>
        <v>1</v>
      </c>
      <c r="AS242" s="2">
        <f t="shared" si="81"/>
        <v>0</v>
      </c>
      <c r="AT242" s="2">
        <f t="shared" si="82"/>
        <v>0</v>
      </c>
    </row>
    <row r="243" spans="2:46" x14ac:dyDescent="0.2">
      <c r="B243" s="2">
        <v>1</v>
      </c>
      <c r="C243" s="2" t="s">
        <v>475</v>
      </c>
      <c r="D243" s="3" t="s">
        <v>488</v>
      </c>
      <c r="E243" s="2" t="s">
        <v>489</v>
      </c>
      <c r="F243" s="2" t="s">
        <v>6</v>
      </c>
      <c r="G243" s="2" t="s">
        <v>38</v>
      </c>
      <c r="H243" s="2">
        <v>15</v>
      </c>
      <c r="I243" s="30">
        <v>11189</v>
      </c>
      <c r="J243" s="30">
        <v>11318</v>
      </c>
      <c r="K243" s="63">
        <v>133.71691100000001</v>
      </c>
      <c r="L243" s="2">
        <v>0.38930500000000001</v>
      </c>
      <c r="M243" s="67">
        <v>16849.149238578681</v>
      </c>
      <c r="N243" s="67">
        <v>3740448.8099999991</v>
      </c>
      <c r="O243" s="67">
        <v>106958</v>
      </c>
      <c r="P243" s="70">
        <v>103074</v>
      </c>
      <c r="Q243" s="63">
        <v>0</v>
      </c>
      <c r="R243" s="24">
        <f t="shared" si="64"/>
        <v>-3.6313319246807141E-2</v>
      </c>
      <c r="S243" s="24">
        <f t="shared" si="65"/>
        <v>-1.0383780656525014E-3</v>
      </c>
      <c r="T243" s="65">
        <f t="shared" si="66"/>
        <v>9.1070860576073507</v>
      </c>
      <c r="U243" s="67">
        <v>228985.99999999997</v>
      </c>
      <c r="V243" s="70">
        <v>277951</v>
      </c>
      <c r="W243" s="24">
        <f t="shared" si="67"/>
        <v>0.21383403352170016</v>
      </c>
      <c r="X243" s="24">
        <f t="shared" si="68"/>
        <v>1.3090675073294223E-2</v>
      </c>
      <c r="Y243" s="63">
        <f t="shared" si="74"/>
        <v>20.465278398427024</v>
      </c>
      <c r="Z243" s="63">
        <f t="shared" si="75"/>
        <v>24.558314189786181</v>
      </c>
      <c r="AA243" s="24">
        <f t="shared" si="76"/>
        <v>0.19999900000000001</v>
      </c>
      <c r="AB243" s="63">
        <v>0</v>
      </c>
      <c r="AC243" s="69">
        <v>0</v>
      </c>
      <c r="AD243" s="67">
        <f t="shared" si="83"/>
        <v>335944</v>
      </c>
      <c r="AE243" s="67">
        <f t="shared" si="84"/>
        <v>381025</v>
      </c>
      <c r="AF243" s="65">
        <f t="shared" si="69"/>
        <v>33.665400247393535</v>
      </c>
      <c r="AG243" s="21" t="s">
        <v>2640</v>
      </c>
      <c r="AH243" s="67">
        <v>-108741</v>
      </c>
      <c r="AI243" s="70">
        <v>-108741</v>
      </c>
      <c r="AJ243" s="21" t="s">
        <v>2640</v>
      </c>
      <c r="AK243" s="67">
        <f t="shared" si="77"/>
        <v>227203</v>
      </c>
      <c r="AL243" s="70">
        <f t="shared" si="78"/>
        <v>272284</v>
      </c>
      <c r="AM243" s="65">
        <f t="shared" si="70"/>
        <v>24.057607351122105</v>
      </c>
      <c r="AN243" s="25">
        <f t="shared" si="79"/>
        <v>0.19841727441979198</v>
      </c>
      <c r="AO243" s="25">
        <f t="shared" si="71"/>
        <v>0.18475798581755187</v>
      </c>
      <c r="AP243" s="24">
        <f t="shared" si="72"/>
        <v>1.2052297007641714E-2</v>
      </c>
      <c r="AQ243" s="25">
        <f t="shared" si="73"/>
        <v>7.2794473024749146E-2</v>
      </c>
      <c r="AR243" s="2">
        <f t="shared" si="80"/>
        <v>1</v>
      </c>
      <c r="AS243" s="2">
        <f t="shared" si="81"/>
        <v>0</v>
      </c>
      <c r="AT243" s="2">
        <f t="shared" si="82"/>
        <v>0</v>
      </c>
    </row>
    <row r="244" spans="2:46" x14ac:dyDescent="0.2">
      <c r="B244" s="2">
        <v>1</v>
      </c>
      <c r="C244" s="2" t="s">
        <v>475</v>
      </c>
      <c r="D244" s="3" t="s">
        <v>490</v>
      </c>
      <c r="E244" s="2" t="s">
        <v>491</v>
      </c>
      <c r="F244" s="2" t="s">
        <v>6</v>
      </c>
      <c r="G244" s="2" t="s">
        <v>38</v>
      </c>
      <c r="H244" s="2">
        <v>42</v>
      </c>
      <c r="I244" s="30">
        <v>9633</v>
      </c>
      <c r="J244" s="30">
        <v>9696</v>
      </c>
      <c r="K244" s="63">
        <v>111.90738399999999</v>
      </c>
      <c r="L244" s="2">
        <v>0.41461100000000001</v>
      </c>
      <c r="M244" s="67">
        <v>13445.798320684644</v>
      </c>
      <c r="N244" s="67">
        <v>1290957.5399999998</v>
      </c>
      <c r="O244" s="67">
        <v>84454</v>
      </c>
      <c r="P244" s="70">
        <v>81387</v>
      </c>
      <c r="Q244" s="63">
        <v>0</v>
      </c>
      <c r="R244" s="24">
        <f t="shared" si="64"/>
        <v>-3.6315627442157883E-2</v>
      </c>
      <c r="S244" s="24">
        <f t="shared" si="65"/>
        <v>-2.3757559059610902E-3</v>
      </c>
      <c r="T244" s="65">
        <f t="shared" si="66"/>
        <v>8.3938737623762378</v>
      </c>
      <c r="U244" s="67">
        <v>273453.99999999994</v>
      </c>
      <c r="V244" s="70">
        <v>327017</v>
      </c>
      <c r="W244" s="24">
        <f t="shared" si="67"/>
        <v>0.19587572315636304</v>
      </c>
      <c r="X244" s="24">
        <f t="shared" si="68"/>
        <v>4.149090759406391E-2</v>
      </c>
      <c r="Y244" s="63">
        <f t="shared" si="74"/>
        <v>28.387210630125605</v>
      </c>
      <c r="Z244" s="63">
        <f t="shared" si="75"/>
        <v>33.727000825082506</v>
      </c>
      <c r="AA244" s="24">
        <f t="shared" si="76"/>
        <v>0.18810499999999999</v>
      </c>
      <c r="AB244" s="63">
        <v>0</v>
      </c>
      <c r="AC244" s="69">
        <v>0</v>
      </c>
      <c r="AD244" s="67">
        <f t="shared" si="83"/>
        <v>357907.99999999994</v>
      </c>
      <c r="AE244" s="67">
        <f t="shared" si="84"/>
        <v>408404</v>
      </c>
      <c r="AF244" s="65">
        <f t="shared" si="69"/>
        <v>42.120874587458744</v>
      </c>
      <c r="AG244" s="21" t="s">
        <v>2640</v>
      </c>
      <c r="AH244" s="67">
        <v>-85803</v>
      </c>
      <c r="AI244" s="70">
        <v>-85803</v>
      </c>
      <c r="AJ244" s="21" t="s">
        <v>2640</v>
      </c>
      <c r="AK244" s="67">
        <f t="shared" si="77"/>
        <v>272104.99999999994</v>
      </c>
      <c r="AL244" s="70">
        <f t="shared" si="78"/>
        <v>322601</v>
      </c>
      <c r="AM244" s="65">
        <f t="shared" si="70"/>
        <v>33.271555280528055</v>
      </c>
      <c r="AN244" s="25">
        <f t="shared" si="79"/>
        <v>0.18557542125282545</v>
      </c>
      <c r="AO244" s="25">
        <f t="shared" si="71"/>
        <v>0.17787211560730909</v>
      </c>
      <c r="AP244" s="24">
        <f t="shared" si="72"/>
        <v>3.9115151688102819E-2</v>
      </c>
      <c r="AQ244" s="25">
        <f t="shared" si="73"/>
        <v>0.2498928043752702</v>
      </c>
      <c r="AR244" s="2">
        <f t="shared" si="80"/>
        <v>1</v>
      </c>
      <c r="AS244" s="2">
        <f t="shared" si="81"/>
        <v>0</v>
      </c>
      <c r="AT244" s="2">
        <f t="shared" si="82"/>
        <v>0</v>
      </c>
    </row>
    <row r="245" spans="2:46" x14ac:dyDescent="0.2">
      <c r="B245" s="2">
        <v>1</v>
      </c>
      <c r="C245" s="2" t="s">
        <v>475</v>
      </c>
      <c r="D245" s="3" t="s">
        <v>492</v>
      </c>
      <c r="E245" s="2" t="s">
        <v>493</v>
      </c>
      <c r="F245" s="2" t="s">
        <v>6</v>
      </c>
      <c r="G245" s="2" t="s">
        <v>38</v>
      </c>
      <c r="H245" s="2">
        <v>42</v>
      </c>
      <c r="I245" s="30">
        <v>16685</v>
      </c>
      <c r="J245" s="30">
        <v>17143</v>
      </c>
      <c r="K245" s="63">
        <v>102.461471</v>
      </c>
      <c r="L245" s="2">
        <v>0.424452</v>
      </c>
      <c r="M245" s="67">
        <v>14312.738842606368</v>
      </c>
      <c r="N245" s="67">
        <v>6033086.6400000006</v>
      </c>
      <c r="O245" s="67">
        <v>115488</v>
      </c>
      <c r="P245" s="70">
        <v>111294</v>
      </c>
      <c r="Q245" s="63">
        <v>0</v>
      </c>
      <c r="R245" s="24">
        <f t="shared" si="64"/>
        <v>-3.6315461346633438E-2</v>
      </c>
      <c r="S245" s="24">
        <f t="shared" si="65"/>
        <v>-6.9516654579321595E-4</v>
      </c>
      <c r="T245" s="65">
        <f t="shared" si="66"/>
        <v>6.49209589920084</v>
      </c>
      <c r="U245" s="67">
        <v>530444</v>
      </c>
      <c r="V245" s="70">
        <v>608362</v>
      </c>
      <c r="W245" s="24">
        <f t="shared" si="67"/>
        <v>0.14689203761377256</v>
      </c>
      <c r="X245" s="24">
        <f t="shared" si="68"/>
        <v>1.2915113713666142E-2</v>
      </c>
      <c r="Y245" s="63">
        <f t="shared" si="74"/>
        <v>31.791669163919689</v>
      </c>
      <c r="Z245" s="63">
        <f t="shared" si="75"/>
        <v>35.487487604269965</v>
      </c>
      <c r="AA245" s="24">
        <f t="shared" si="76"/>
        <v>0.11625099999999999</v>
      </c>
      <c r="AB245" s="63">
        <v>0</v>
      </c>
      <c r="AC245" s="69">
        <v>0</v>
      </c>
      <c r="AD245" s="67">
        <f t="shared" si="83"/>
        <v>645932</v>
      </c>
      <c r="AE245" s="67">
        <f t="shared" si="84"/>
        <v>719656</v>
      </c>
      <c r="AF245" s="65">
        <f t="shared" si="69"/>
        <v>41.979583503470806</v>
      </c>
      <c r="AG245" s="21" t="s">
        <v>2640</v>
      </c>
      <c r="AH245" s="67">
        <v>-117371</v>
      </c>
      <c r="AI245" s="70">
        <v>-117371</v>
      </c>
      <c r="AJ245" s="21" t="s">
        <v>2640</v>
      </c>
      <c r="AK245" s="67">
        <f t="shared" si="77"/>
        <v>528561</v>
      </c>
      <c r="AL245" s="70">
        <f t="shared" si="78"/>
        <v>602285</v>
      </c>
      <c r="AM245" s="65">
        <f t="shared" si="70"/>
        <v>35.132998891675904</v>
      </c>
      <c r="AN245" s="25">
        <f t="shared" si="79"/>
        <v>0.1394805897521762</v>
      </c>
      <c r="AO245" s="25">
        <f t="shared" si="71"/>
        <v>0.10903772035320891</v>
      </c>
      <c r="AP245" s="24">
        <f t="shared" si="72"/>
        <v>1.2219947167872927E-2</v>
      </c>
      <c r="AQ245" s="25">
        <f t="shared" si="73"/>
        <v>9.9830324995962588E-2</v>
      </c>
      <c r="AR245" s="2">
        <f t="shared" si="80"/>
        <v>1</v>
      </c>
      <c r="AS245" s="2">
        <f t="shared" si="81"/>
        <v>0</v>
      </c>
      <c r="AT245" s="2">
        <f t="shared" si="82"/>
        <v>0</v>
      </c>
    </row>
    <row r="246" spans="2:46" x14ac:dyDescent="0.2">
      <c r="B246" s="2">
        <v>1</v>
      </c>
      <c r="C246" s="2" t="s">
        <v>475</v>
      </c>
      <c r="D246" s="3" t="s">
        <v>494</v>
      </c>
      <c r="E246" s="2" t="s">
        <v>495</v>
      </c>
      <c r="F246" s="2" t="s">
        <v>14</v>
      </c>
      <c r="G246" s="2" t="s">
        <v>7</v>
      </c>
      <c r="H246" s="2">
        <v>5</v>
      </c>
      <c r="I246" s="30">
        <v>65052</v>
      </c>
      <c r="J246" s="30">
        <v>63926</v>
      </c>
      <c r="K246" s="63">
        <v>421.39095200000003</v>
      </c>
      <c r="L246" s="2">
        <v>0.47537800000000002</v>
      </c>
      <c r="M246" s="67">
        <v>14496.121071235233</v>
      </c>
      <c r="N246" s="67">
        <v>28214621.32</v>
      </c>
      <c r="O246" s="67">
        <v>4399871</v>
      </c>
      <c r="P246" s="70">
        <v>4244433</v>
      </c>
      <c r="Q246" s="63">
        <v>0</v>
      </c>
      <c r="R246" s="24">
        <f t="shared" si="64"/>
        <v>-3.5327853930262942E-2</v>
      </c>
      <c r="S246" s="24">
        <f t="shared" si="65"/>
        <v>-5.5091294062421959E-3</v>
      </c>
      <c r="T246" s="65">
        <f t="shared" si="66"/>
        <v>66.396036041673185</v>
      </c>
      <c r="U246" s="67">
        <v>1740997.0000000002</v>
      </c>
      <c r="V246" s="70">
        <v>1804296</v>
      </c>
      <c r="W246" s="24">
        <f t="shared" si="67"/>
        <v>3.6357902971687839E-2</v>
      </c>
      <c r="X246" s="24">
        <f t="shared" si="68"/>
        <v>2.2434821747946026E-3</v>
      </c>
      <c r="Y246" s="63">
        <f t="shared" si="74"/>
        <v>26.763158703806191</v>
      </c>
      <c r="Z246" s="63">
        <f t="shared" si="75"/>
        <v>28.224759878609643</v>
      </c>
      <c r="AA246" s="24">
        <f t="shared" si="76"/>
        <v>5.4612000000000001E-2</v>
      </c>
      <c r="AB246" s="63">
        <v>0</v>
      </c>
      <c r="AC246" s="69">
        <v>0</v>
      </c>
      <c r="AD246" s="67">
        <f t="shared" si="83"/>
        <v>6140868</v>
      </c>
      <c r="AE246" s="67">
        <f t="shared" si="84"/>
        <v>6048729</v>
      </c>
      <c r="AF246" s="65">
        <f t="shared" si="69"/>
        <v>94.620795920282831</v>
      </c>
      <c r="AG246" s="21" t="s">
        <v>2640</v>
      </c>
      <c r="AH246" s="67">
        <v>0</v>
      </c>
      <c r="AI246" s="70">
        <v>0</v>
      </c>
      <c r="AJ246" s="21" t="s">
        <v>2640</v>
      </c>
      <c r="AK246" s="67">
        <f t="shared" si="77"/>
        <v>6140868</v>
      </c>
      <c r="AL246" s="70">
        <f t="shared" si="78"/>
        <v>6048729</v>
      </c>
      <c r="AM246" s="65">
        <f t="shared" si="70"/>
        <v>94.620795920282831</v>
      </c>
      <c r="AN246" s="25">
        <f t="shared" si="79"/>
        <v>-1.5004230672276297E-2</v>
      </c>
      <c r="AO246" s="25">
        <f t="shared" si="71"/>
        <v>2.3455993853374046E-3</v>
      </c>
      <c r="AP246" s="24">
        <f t="shared" si="72"/>
        <v>-3.2656472314475846E-3</v>
      </c>
      <c r="AQ246" s="25">
        <f t="shared" si="73"/>
        <v>0.21438278158680599</v>
      </c>
      <c r="AR246" s="2">
        <f t="shared" si="80"/>
        <v>0</v>
      </c>
      <c r="AS246" s="2">
        <f t="shared" si="81"/>
        <v>1</v>
      </c>
      <c r="AT246" s="2">
        <f t="shared" si="82"/>
        <v>0</v>
      </c>
    </row>
    <row r="247" spans="2:46" x14ac:dyDescent="0.2">
      <c r="B247" s="2">
        <v>1</v>
      </c>
      <c r="C247" s="2" t="s">
        <v>475</v>
      </c>
      <c r="D247" s="3" t="s">
        <v>496</v>
      </c>
      <c r="E247" s="2" t="s">
        <v>497</v>
      </c>
      <c r="F247" s="2" t="s">
        <v>6</v>
      </c>
      <c r="G247" s="2" t="s">
        <v>38</v>
      </c>
      <c r="H247" s="2">
        <v>10</v>
      </c>
      <c r="I247" s="30">
        <v>11749</v>
      </c>
      <c r="J247" s="30">
        <v>11927</v>
      </c>
      <c r="K247" s="63">
        <v>144.43204499999999</v>
      </c>
      <c r="L247" s="2">
        <v>0.35950399999999999</v>
      </c>
      <c r="M247" s="67">
        <v>11754.307161855975</v>
      </c>
      <c r="N247" s="67">
        <v>4176289.9299999997</v>
      </c>
      <c r="O247" s="67">
        <v>276601</v>
      </c>
      <c r="P247" s="70">
        <v>266557</v>
      </c>
      <c r="Q247" s="63">
        <v>0</v>
      </c>
      <c r="R247" s="24">
        <f t="shared" si="64"/>
        <v>-3.6312233144493278E-2</v>
      </c>
      <c r="S247" s="24">
        <f t="shared" si="65"/>
        <v>-2.4050054398402367E-3</v>
      </c>
      <c r="T247" s="65">
        <f t="shared" si="66"/>
        <v>22.349039993292529</v>
      </c>
      <c r="U247" s="67">
        <v>286738.99999999994</v>
      </c>
      <c r="V247" s="70">
        <v>324693</v>
      </c>
      <c r="W247" s="24">
        <f t="shared" si="67"/>
        <v>0.13236427552582675</v>
      </c>
      <c r="X247" s="24">
        <f t="shared" si="68"/>
        <v>9.08797057583597E-3</v>
      </c>
      <c r="Y247" s="63">
        <f t="shared" si="74"/>
        <v>24.405396203932245</v>
      </c>
      <c r="Z247" s="63">
        <f t="shared" si="75"/>
        <v>27.223358765825438</v>
      </c>
      <c r="AA247" s="24">
        <f t="shared" si="76"/>
        <v>0.115465</v>
      </c>
      <c r="AB247" s="63">
        <v>0</v>
      </c>
      <c r="AC247" s="69">
        <v>0</v>
      </c>
      <c r="AD247" s="67">
        <f t="shared" si="83"/>
        <v>563340</v>
      </c>
      <c r="AE247" s="67">
        <f t="shared" si="84"/>
        <v>591250</v>
      </c>
      <c r="AF247" s="65">
        <f t="shared" si="69"/>
        <v>49.572398759117966</v>
      </c>
      <c r="AG247" s="21" t="s">
        <v>2640</v>
      </c>
      <c r="AH247" s="67">
        <v>-274321</v>
      </c>
      <c r="AI247" s="70">
        <v>-274321</v>
      </c>
      <c r="AJ247" s="21" t="s">
        <v>2640</v>
      </c>
      <c r="AK247" s="67">
        <f t="shared" si="77"/>
        <v>289019</v>
      </c>
      <c r="AL247" s="70">
        <f t="shared" si="78"/>
        <v>316929</v>
      </c>
      <c r="AM247" s="65">
        <f t="shared" si="70"/>
        <v>26.572398759117966</v>
      </c>
      <c r="AN247" s="25">
        <f t="shared" si="79"/>
        <v>9.6568045699417682E-2</v>
      </c>
      <c r="AO247" s="25">
        <f t="shared" si="71"/>
        <v>8.0202730688560209E-2</v>
      </c>
      <c r="AP247" s="24">
        <f t="shared" si="72"/>
        <v>6.6829651359957189E-3</v>
      </c>
      <c r="AQ247" s="25">
        <f t="shared" si="73"/>
        <v>7.5887691063632648E-2</v>
      </c>
      <c r="AR247" s="2">
        <f t="shared" si="80"/>
        <v>1</v>
      </c>
      <c r="AS247" s="2">
        <f t="shared" si="81"/>
        <v>0</v>
      </c>
      <c r="AT247" s="2">
        <f t="shared" si="82"/>
        <v>0</v>
      </c>
    </row>
    <row r="248" spans="2:46" x14ac:dyDescent="0.2">
      <c r="B248" s="2">
        <v>1</v>
      </c>
      <c r="C248" s="2" t="s">
        <v>475</v>
      </c>
      <c r="D248" s="3" t="s">
        <v>498</v>
      </c>
      <c r="E248" s="2" t="s">
        <v>499</v>
      </c>
      <c r="F248" s="2" t="s">
        <v>6</v>
      </c>
      <c r="G248" s="2" t="s">
        <v>7</v>
      </c>
      <c r="H248" s="2">
        <v>14</v>
      </c>
      <c r="I248" s="30">
        <v>20992</v>
      </c>
      <c r="J248" s="30">
        <v>21015</v>
      </c>
      <c r="K248" s="63">
        <v>287.63211999999999</v>
      </c>
      <c r="L248" s="2">
        <v>0.44606899999999999</v>
      </c>
      <c r="M248" s="67">
        <v>20294.584176919481</v>
      </c>
      <c r="N248" s="67">
        <v>4217562.8899999997</v>
      </c>
      <c r="O248" s="67">
        <v>224918</v>
      </c>
      <c r="P248" s="70">
        <v>216751</v>
      </c>
      <c r="Q248" s="63">
        <v>0</v>
      </c>
      <c r="R248" s="24">
        <f t="shared" si="64"/>
        <v>-3.6311011124054104E-2</v>
      </c>
      <c r="S248" s="24">
        <f t="shared" si="65"/>
        <v>-1.9364263706332073E-3</v>
      </c>
      <c r="T248" s="65">
        <f t="shared" si="66"/>
        <v>10.314108969783488</v>
      </c>
      <c r="U248" s="67">
        <v>510787.99999999994</v>
      </c>
      <c r="V248" s="70">
        <v>520786</v>
      </c>
      <c r="W248" s="24">
        <f t="shared" si="67"/>
        <v>1.9573678316640253E-2</v>
      </c>
      <c r="X248" s="24">
        <f t="shared" si="68"/>
        <v>2.3705633468337111E-3</v>
      </c>
      <c r="Y248" s="63">
        <f t="shared" si="74"/>
        <v>24.332507621951216</v>
      </c>
      <c r="Z248" s="63">
        <f t="shared" si="75"/>
        <v>24.781632167499406</v>
      </c>
      <c r="AA248" s="24">
        <f t="shared" si="76"/>
        <v>1.8457999999999999E-2</v>
      </c>
      <c r="AB248" s="63">
        <v>0</v>
      </c>
      <c r="AC248" s="69">
        <v>0</v>
      </c>
      <c r="AD248" s="67">
        <f t="shared" si="83"/>
        <v>735706</v>
      </c>
      <c r="AE248" s="67">
        <f t="shared" si="84"/>
        <v>737537</v>
      </c>
      <c r="AF248" s="65">
        <f t="shared" si="69"/>
        <v>35.095741137282893</v>
      </c>
      <c r="AG248" s="21" t="s">
        <v>2640</v>
      </c>
      <c r="AH248" s="67">
        <v>0</v>
      </c>
      <c r="AI248" s="70">
        <v>0</v>
      </c>
      <c r="AJ248" s="21" t="s">
        <v>2640</v>
      </c>
      <c r="AK248" s="67">
        <f t="shared" si="77"/>
        <v>735706</v>
      </c>
      <c r="AL248" s="70">
        <f t="shared" si="78"/>
        <v>737537</v>
      </c>
      <c r="AM248" s="65">
        <f t="shared" si="70"/>
        <v>35.095741137282893</v>
      </c>
      <c r="AN248" s="25">
        <f t="shared" si="79"/>
        <v>2.4887658928974344E-3</v>
      </c>
      <c r="AO248" s="25">
        <f t="shared" si="71"/>
        <v>1.3915857065762705E-3</v>
      </c>
      <c r="AP248" s="24">
        <f t="shared" si="72"/>
        <v>4.3413697620049008E-4</v>
      </c>
      <c r="AQ248" s="25">
        <f t="shared" si="73"/>
        <v>0.17487279247186283</v>
      </c>
      <c r="AR248" s="2">
        <f t="shared" si="80"/>
        <v>1</v>
      </c>
      <c r="AS248" s="2">
        <f t="shared" si="81"/>
        <v>0</v>
      </c>
      <c r="AT248" s="2">
        <f t="shared" si="82"/>
        <v>0</v>
      </c>
    </row>
    <row r="249" spans="2:46" x14ac:dyDescent="0.2">
      <c r="B249" s="2">
        <v>1</v>
      </c>
      <c r="C249" s="2" t="s">
        <v>500</v>
      </c>
      <c r="D249" s="3" t="s">
        <v>501</v>
      </c>
      <c r="E249" s="2" t="s">
        <v>502</v>
      </c>
      <c r="F249" s="2" t="s">
        <v>6</v>
      </c>
      <c r="G249" s="2" t="s">
        <v>7</v>
      </c>
      <c r="H249" s="2">
        <v>22</v>
      </c>
      <c r="I249" s="30">
        <v>22658</v>
      </c>
      <c r="J249" s="30">
        <v>22722</v>
      </c>
      <c r="K249" s="63">
        <v>318.91858100000002</v>
      </c>
      <c r="L249" s="2">
        <v>0.42869400000000002</v>
      </c>
      <c r="M249" s="67">
        <v>16888.74144806806</v>
      </c>
      <c r="N249" s="67">
        <v>12352203.690000003</v>
      </c>
      <c r="O249" s="67">
        <v>435192</v>
      </c>
      <c r="P249" s="70">
        <v>419389</v>
      </c>
      <c r="Q249" s="63">
        <v>0</v>
      </c>
      <c r="R249" s="24">
        <f t="shared" si="64"/>
        <v>-3.6312707954190282E-2</v>
      </c>
      <c r="S249" s="24">
        <f t="shared" si="65"/>
        <v>-1.2793668560366815E-3</v>
      </c>
      <c r="T249" s="65">
        <f t="shared" si="66"/>
        <v>18.457398116362995</v>
      </c>
      <c r="U249" s="67">
        <v>518550.99999999994</v>
      </c>
      <c r="V249" s="70">
        <v>550748</v>
      </c>
      <c r="W249" s="24">
        <f t="shared" si="67"/>
        <v>6.2090324770369909E-2</v>
      </c>
      <c r="X249" s="24">
        <f t="shared" si="68"/>
        <v>2.6065794256668424E-3</v>
      </c>
      <c r="Y249" s="63">
        <f t="shared" si="74"/>
        <v>22.886000529614261</v>
      </c>
      <c r="Z249" s="63">
        <f t="shared" si="75"/>
        <v>24.238535340198926</v>
      </c>
      <c r="AA249" s="24">
        <f t="shared" si="76"/>
        <v>5.9098999999999999E-2</v>
      </c>
      <c r="AB249" s="63">
        <v>0</v>
      </c>
      <c r="AC249" s="69">
        <v>0</v>
      </c>
      <c r="AD249" s="67">
        <f t="shared" si="83"/>
        <v>953743</v>
      </c>
      <c r="AE249" s="67">
        <f t="shared" si="84"/>
        <v>970137</v>
      </c>
      <c r="AF249" s="65">
        <f t="shared" si="69"/>
        <v>42.695933456561924</v>
      </c>
      <c r="AG249" s="21" t="s">
        <v>2640</v>
      </c>
      <c r="AH249" s="67">
        <v>0</v>
      </c>
      <c r="AI249" s="70">
        <v>0</v>
      </c>
      <c r="AJ249" s="21" t="s">
        <v>2640</v>
      </c>
      <c r="AK249" s="67">
        <f t="shared" si="77"/>
        <v>953743</v>
      </c>
      <c r="AL249" s="70">
        <f t="shared" si="78"/>
        <v>970137</v>
      </c>
      <c r="AM249" s="65">
        <f t="shared" si="70"/>
        <v>42.695933456561924</v>
      </c>
      <c r="AN249" s="25">
        <f t="shared" si="79"/>
        <v>1.7189116984344839E-2</v>
      </c>
      <c r="AO249" s="25">
        <f t="shared" si="71"/>
        <v>1.4324047734851186E-2</v>
      </c>
      <c r="AP249" s="24">
        <f t="shared" si="72"/>
        <v>1.3272125696301561E-3</v>
      </c>
      <c r="AQ249" s="25">
        <f t="shared" si="73"/>
        <v>7.8539588914437644E-2</v>
      </c>
      <c r="AR249" s="2">
        <f t="shared" si="80"/>
        <v>1</v>
      </c>
      <c r="AS249" s="2">
        <f t="shared" si="81"/>
        <v>0</v>
      </c>
      <c r="AT249" s="2">
        <f t="shared" si="82"/>
        <v>0</v>
      </c>
    </row>
    <row r="250" spans="2:46" x14ac:dyDescent="0.2">
      <c r="B250" s="2">
        <v>1</v>
      </c>
      <c r="C250" s="2" t="s">
        <v>500</v>
      </c>
      <c r="D250" s="3" t="s">
        <v>503</v>
      </c>
      <c r="E250" s="2" t="s">
        <v>504</v>
      </c>
      <c r="F250" s="2" t="s">
        <v>14</v>
      </c>
      <c r="G250" s="2" t="s">
        <v>7</v>
      </c>
      <c r="H250" s="2">
        <v>53</v>
      </c>
      <c r="I250" s="30">
        <v>54209</v>
      </c>
      <c r="J250" s="30">
        <v>54311</v>
      </c>
      <c r="K250" s="63">
        <v>558.97772099999997</v>
      </c>
      <c r="L250" s="2">
        <v>0.41283599999999998</v>
      </c>
      <c r="M250" s="67">
        <v>20243.348108565278</v>
      </c>
      <c r="N250" s="67">
        <v>36676935.450000018</v>
      </c>
      <c r="O250" s="67">
        <v>2769191</v>
      </c>
      <c r="P250" s="70">
        <v>2668635</v>
      </c>
      <c r="Q250" s="63">
        <v>0</v>
      </c>
      <c r="R250" s="24">
        <f t="shared" si="64"/>
        <v>-3.6312410375448967E-2</v>
      </c>
      <c r="S250" s="24">
        <f t="shared" si="65"/>
        <v>-2.7416685381766253E-3</v>
      </c>
      <c r="T250" s="65">
        <f t="shared" si="66"/>
        <v>49.136178674669956</v>
      </c>
      <c r="U250" s="67">
        <v>817137.99999999988</v>
      </c>
      <c r="V250" s="70">
        <v>982411</v>
      </c>
      <c r="W250" s="24">
        <f t="shared" si="67"/>
        <v>0.2022583700672349</v>
      </c>
      <c r="X250" s="24">
        <f t="shared" si="68"/>
        <v>4.506183463046121E-3</v>
      </c>
      <c r="Y250" s="63">
        <f t="shared" si="74"/>
        <v>15.073843826670846</v>
      </c>
      <c r="Z250" s="63">
        <f t="shared" si="75"/>
        <v>18.088619248402718</v>
      </c>
      <c r="AA250" s="24">
        <f t="shared" si="76"/>
        <v>0.2</v>
      </c>
      <c r="AB250" s="63">
        <v>0</v>
      </c>
      <c r="AC250" s="69">
        <v>0</v>
      </c>
      <c r="AD250" s="67">
        <f t="shared" si="83"/>
        <v>3586329</v>
      </c>
      <c r="AE250" s="67">
        <f t="shared" si="84"/>
        <v>3651046</v>
      </c>
      <c r="AF250" s="65">
        <f t="shared" si="69"/>
        <v>67.224797923072671</v>
      </c>
      <c r="AG250" s="21" t="s">
        <v>2640</v>
      </c>
      <c r="AH250" s="67">
        <v>0</v>
      </c>
      <c r="AI250" s="70">
        <v>0</v>
      </c>
      <c r="AJ250" s="21" t="s">
        <v>2640</v>
      </c>
      <c r="AK250" s="67">
        <f t="shared" si="77"/>
        <v>3586329</v>
      </c>
      <c r="AL250" s="70">
        <f t="shared" si="78"/>
        <v>3651046</v>
      </c>
      <c r="AM250" s="65">
        <f t="shared" si="70"/>
        <v>67.224797923072671</v>
      </c>
      <c r="AN250" s="25">
        <f t="shared" si="79"/>
        <v>1.8045472124838518E-2</v>
      </c>
      <c r="AO250" s="25">
        <f t="shared" si="71"/>
        <v>1.6133508836430277E-2</v>
      </c>
      <c r="AP250" s="24">
        <f t="shared" si="72"/>
        <v>1.7645149248694922E-3</v>
      </c>
      <c r="AQ250" s="25">
        <f t="shared" si="73"/>
        <v>9.9546103162771141E-2</v>
      </c>
      <c r="AR250" s="2">
        <f t="shared" si="80"/>
        <v>1</v>
      </c>
      <c r="AS250" s="2">
        <f t="shared" si="81"/>
        <v>0</v>
      </c>
      <c r="AT250" s="2">
        <f t="shared" si="82"/>
        <v>0</v>
      </c>
    </row>
    <row r="251" spans="2:46" x14ac:dyDescent="0.2">
      <c r="B251" s="2">
        <v>1</v>
      </c>
      <c r="C251" s="2" t="s">
        <v>500</v>
      </c>
      <c r="D251" s="3" t="s">
        <v>505</v>
      </c>
      <c r="E251" s="2" t="s">
        <v>506</v>
      </c>
      <c r="F251" s="2" t="s">
        <v>6</v>
      </c>
      <c r="G251" s="2" t="s">
        <v>7</v>
      </c>
      <c r="H251" s="2">
        <v>32</v>
      </c>
      <c r="I251" s="30">
        <v>11736</v>
      </c>
      <c r="J251" s="30">
        <v>11886</v>
      </c>
      <c r="K251" s="63">
        <v>296.11450400000001</v>
      </c>
      <c r="L251" s="2">
        <v>0.52653899999999998</v>
      </c>
      <c r="M251" s="67">
        <v>18601.281094744183</v>
      </c>
      <c r="N251" s="67">
        <v>6789077.3600000003</v>
      </c>
      <c r="O251" s="67">
        <v>47511</v>
      </c>
      <c r="P251" s="70">
        <v>45786</v>
      </c>
      <c r="Q251" s="63">
        <v>0</v>
      </c>
      <c r="R251" s="24">
        <f t="shared" si="64"/>
        <v>-3.6307381448506648E-2</v>
      </c>
      <c r="S251" s="24">
        <f t="shared" si="65"/>
        <v>-2.5408459920686481E-4</v>
      </c>
      <c r="T251" s="65">
        <f t="shared" si="66"/>
        <v>3.8520949015648664</v>
      </c>
      <c r="U251" s="67">
        <v>325551.99999999994</v>
      </c>
      <c r="V251" s="70">
        <v>352677</v>
      </c>
      <c r="W251" s="24">
        <f t="shared" si="67"/>
        <v>8.3320022607755728E-2</v>
      </c>
      <c r="X251" s="24">
        <f t="shared" si="68"/>
        <v>3.9953882628905642E-3</v>
      </c>
      <c r="Y251" s="63">
        <f t="shared" si="74"/>
        <v>27.739604635310151</v>
      </c>
      <c r="Z251" s="63">
        <f t="shared" si="75"/>
        <v>29.67163048965169</v>
      </c>
      <c r="AA251" s="24">
        <f t="shared" si="76"/>
        <v>6.9649000000000003E-2</v>
      </c>
      <c r="AB251" s="63">
        <v>0</v>
      </c>
      <c r="AC251" s="69">
        <v>0</v>
      </c>
      <c r="AD251" s="67">
        <f t="shared" si="83"/>
        <v>373062.99999999994</v>
      </c>
      <c r="AE251" s="67">
        <f t="shared" si="84"/>
        <v>398463</v>
      </c>
      <c r="AF251" s="65">
        <f t="shared" si="69"/>
        <v>33.523725391216558</v>
      </c>
      <c r="AG251" s="21" t="s">
        <v>2640</v>
      </c>
      <c r="AH251" s="67">
        <v>0</v>
      </c>
      <c r="AI251" s="70">
        <v>0</v>
      </c>
      <c r="AJ251" s="21" t="s">
        <v>2640</v>
      </c>
      <c r="AK251" s="67">
        <f t="shared" si="77"/>
        <v>373062.99999999994</v>
      </c>
      <c r="AL251" s="70">
        <f t="shared" si="78"/>
        <v>398463</v>
      </c>
      <c r="AM251" s="65">
        <f t="shared" si="70"/>
        <v>33.523725391216558</v>
      </c>
      <c r="AN251" s="25">
        <f t="shared" si="79"/>
        <v>6.8085015131492704E-2</v>
      </c>
      <c r="AO251" s="25">
        <f t="shared" si="71"/>
        <v>5.4605900856738776E-2</v>
      </c>
      <c r="AP251" s="24">
        <f t="shared" si="72"/>
        <v>3.7413036636836992E-3</v>
      </c>
      <c r="AQ251" s="25">
        <f t="shared" si="73"/>
        <v>5.8691774871747815E-2</v>
      </c>
      <c r="AR251" s="2">
        <f t="shared" si="80"/>
        <v>1</v>
      </c>
      <c r="AS251" s="2">
        <f t="shared" si="81"/>
        <v>0</v>
      </c>
      <c r="AT251" s="2">
        <f t="shared" si="82"/>
        <v>0</v>
      </c>
    </row>
    <row r="252" spans="2:46" x14ac:dyDescent="0.2">
      <c r="B252" s="2">
        <v>1</v>
      </c>
      <c r="C252" s="2" t="s">
        <v>500</v>
      </c>
      <c r="D252" s="3" t="s">
        <v>507</v>
      </c>
      <c r="E252" s="2" t="s">
        <v>508</v>
      </c>
      <c r="F252" s="2" t="s">
        <v>6</v>
      </c>
      <c r="G252" s="2" t="s">
        <v>7</v>
      </c>
      <c r="H252" s="2">
        <v>25</v>
      </c>
      <c r="I252" s="30">
        <v>7438</v>
      </c>
      <c r="J252" s="30">
        <v>7447</v>
      </c>
      <c r="K252" s="63">
        <v>334.30710399999998</v>
      </c>
      <c r="L252" s="2">
        <v>0.42608699999999999</v>
      </c>
      <c r="M252" s="67">
        <v>21934.205035470859</v>
      </c>
      <c r="N252" s="67">
        <v>3009110.1800000006</v>
      </c>
      <c r="O252" s="67">
        <v>67208</v>
      </c>
      <c r="P252" s="70">
        <v>64768</v>
      </c>
      <c r="Q252" s="63">
        <v>0</v>
      </c>
      <c r="R252" s="24">
        <f t="shared" si="64"/>
        <v>-3.630520176169505E-2</v>
      </c>
      <c r="S252" s="24">
        <f t="shared" si="65"/>
        <v>-8.1087093992683232E-4</v>
      </c>
      <c r="T252" s="65">
        <f t="shared" si="66"/>
        <v>8.6971935007385532</v>
      </c>
      <c r="U252" s="67">
        <v>151756.00000000003</v>
      </c>
      <c r="V252" s="70">
        <v>162555</v>
      </c>
      <c r="W252" s="24">
        <f t="shared" si="67"/>
        <v>7.1160283613168396E-2</v>
      </c>
      <c r="X252" s="24">
        <f t="shared" si="68"/>
        <v>3.5887685574876385E-3</v>
      </c>
      <c r="Y252" s="63">
        <f t="shared" si="74"/>
        <v>20.402796450658784</v>
      </c>
      <c r="Z252" s="63">
        <f t="shared" si="75"/>
        <v>21.828252987780314</v>
      </c>
      <c r="AA252" s="24">
        <f t="shared" si="76"/>
        <v>6.9865999999999998E-2</v>
      </c>
      <c r="AB252" s="63">
        <v>0</v>
      </c>
      <c r="AC252" s="69">
        <v>0</v>
      </c>
      <c r="AD252" s="67">
        <f t="shared" si="83"/>
        <v>218964.00000000003</v>
      </c>
      <c r="AE252" s="67">
        <f t="shared" si="84"/>
        <v>227323</v>
      </c>
      <c r="AF252" s="65">
        <f t="shared" si="69"/>
        <v>30.525446488518867</v>
      </c>
      <c r="AG252" s="21" t="s">
        <v>2640</v>
      </c>
      <c r="AH252" s="67">
        <v>0</v>
      </c>
      <c r="AI252" s="70">
        <v>0</v>
      </c>
      <c r="AJ252" s="21" t="s">
        <v>2640</v>
      </c>
      <c r="AK252" s="67">
        <f t="shared" si="77"/>
        <v>218964.00000000003</v>
      </c>
      <c r="AL252" s="70">
        <f t="shared" si="78"/>
        <v>227323</v>
      </c>
      <c r="AM252" s="65">
        <f t="shared" si="70"/>
        <v>30.525446488518867</v>
      </c>
      <c r="AN252" s="25">
        <f t="shared" si="79"/>
        <v>3.8175225151166267E-2</v>
      </c>
      <c r="AO252" s="25">
        <f t="shared" si="71"/>
        <v>3.6920548499311812E-2</v>
      </c>
      <c r="AP252" s="24">
        <f t="shared" si="72"/>
        <v>2.7778976175608064E-3</v>
      </c>
      <c r="AQ252" s="25">
        <f t="shared" si="73"/>
        <v>7.5544924047945619E-2</v>
      </c>
      <c r="AR252" s="2">
        <f t="shared" si="80"/>
        <v>1</v>
      </c>
      <c r="AS252" s="2">
        <f t="shared" si="81"/>
        <v>0</v>
      </c>
      <c r="AT252" s="2">
        <f t="shared" si="82"/>
        <v>0</v>
      </c>
    </row>
    <row r="253" spans="2:46" x14ac:dyDescent="0.2">
      <c r="B253" s="2">
        <v>1</v>
      </c>
      <c r="C253" s="2" t="s">
        <v>500</v>
      </c>
      <c r="D253" s="3" t="s">
        <v>509</v>
      </c>
      <c r="E253" s="2" t="s">
        <v>510</v>
      </c>
      <c r="F253" s="2" t="s">
        <v>6</v>
      </c>
      <c r="G253" s="2" t="s">
        <v>7</v>
      </c>
      <c r="H253" s="2">
        <v>14</v>
      </c>
      <c r="I253" s="30">
        <v>16768</v>
      </c>
      <c r="J253" s="30">
        <v>17025</v>
      </c>
      <c r="K253" s="63">
        <v>232.024258</v>
      </c>
      <c r="L253" s="2">
        <v>0.28631499999999999</v>
      </c>
      <c r="M253" s="67">
        <v>22398.981657328222</v>
      </c>
      <c r="N253" s="67">
        <v>3717703.1599999997</v>
      </c>
      <c r="O253" s="67">
        <v>124776</v>
      </c>
      <c r="P253" s="70">
        <v>120245</v>
      </c>
      <c r="Q253" s="63">
        <v>0</v>
      </c>
      <c r="R253" s="24">
        <f t="shared" si="64"/>
        <v>-3.6313073026864151E-2</v>
      </c>
      <c r="S253" s="24">
        <f t="shared" si="65"/>
        <v>-1.2187632538150249E-3</v>
      </c>
      <c r="T253" s="65">
        <f t="shared" si="66"/>
        <v>7.0628487518355358</v>
      </c>
      <c r="U253" s="67">
        <v>268475</v>
      </c>
      <c r="V253" s="70">
        <v>289851</v>
      </c>
      <c r="W253" s="24">
        <f t="shared" si="67"/>
        <v>7.9620076357202807E-2</v>
      </c>
      <c r="X253" s="24">
        <f t="shared" si="68"/>
        <v>5.7497866505296785E-3</v>
      </c>
      <c r="Y253" s="63">
        <f t="shared" si="74"/>
        <v>16.011152194656489</v>
      </c>
      <c r="Z253" s="63">
        <f t="shared" si="75"/>
        <v>17.025022026431717</v>
      </c>
      <c r="AA253" s="24">
        <f t="shared" si="76"/>
        <v>6.3323000000000004E-2</v>
      </c>
      <c r="AB253" s="63">
        <v>0</v>
      </c>
      <c r="AC253" s="69">
        <v>0</v>
      </c>
      <c r="AD253" s="67">
        <f t="shared" si="83"/>
        <v>393251</v>
      </c>
      <c r="AE253" s="67">
        <f t="shared" si="84"/>
        <v>410096</v>
      </c>
      <c r="AF253" s="65">
        <f t="shared" si="69"/>
        <v>24.087870778267256</v>
      </c>
      <c r="AG253" s="21" t="s">
        <v>2640</v>
      </c>
      <c r="AH253" s="67">
        <v>0</v>
      </c>
      <c r="AI253" s="70">
        <v>0</v>
      </c>
      <c r="AJ253" s="21" t="s">
        <v>2640</v>
      </c>
      <c r="AK253" s="67">
        <f t="shared" si="77"/>
        <v>393251</v>
      </c>
      <c r="AL253" s="70">
        <f t="shared" si="78"/>
        <v>410096</v>
      </c>
      <c r="AM253" s="65">
        <f t="shared" si="70"/>
        <v>24.087870778267256</v>
      </c>
      <c r="AN253" s="25">
        <f t="shared" si="79"/>
        <v>4.2835237545486217E-2</v>
      </c>
      <c r="AO253" s="25">
        <f t="shared" si="71"/>
        <v>2.7093172579307767E-2</v>
      </c>
      <c r="AP253" s="24">
        <f t="shared" si="72"/>
        <v>4.5310233967146537E-3</v>
      </c>
      <c r="AQ253" s="25">
        <f t="shared" si="73"/>
        <v>0.11030896829320823</v>
      </c>
      <c r="AR253" s="2">
        <f t="shared" si="80"/>
        <v>1</v>
      </c>
      <c r="AS253" s="2">
        <f t="shared" si="81"/>
        <v>0</v>
      </c>
      <c r="AT253" s="2">
        <f t="shared" si="82"/>
        <v>0</v>
      </c>
    </row>
    <row r="254" spans="2:46" x14ac:dyDescent="0.2">
      <c r="B254" s="2">
        <v>1</v>
      </c>
      <c r="C254" s="2" t="s">
        <v>500</v>
      </c>
      <c r="D254" s="3" t="s">
        <v>511</v>
      </c>
      <c r="E254" s="2" t="s">
        <v>512</v>
      </c>
      <c r="F254" s="2" t="s">
        <v>6</v>
      </c>
      <c r="G254" s="2" t="s">
        <v>7</v>
      </c>
      <c r="H254" s="2">
        <v>55</v>
      </c>
      <c r="I254" s="30">
        <v>30987</v>
      </c>
      <c r="J254" s="30">
        <v>30862</v>
      </c>
      <c r="K254" s="63">
        <v>471.21032300000002</v>
      </c>
      <c r="L254" s="2">
        <v>0.45385799999999998</v>
      </c>
      <c r="M254" s="67">
        <v>21443.556709186196</v>
      </c>
      <c r="N254" s="67">
        <v>15134204.139999988</v>
      </c>
      <c r="O254" s="67">
        <v>1256311</v>
      </c>
      <c r="P254" s="70">
        <v>1210691</v>
      </c>
      <c r="Q254" s="63">
        <v>0</v>
      </c>
      <c r="R254" s="24">
        <f t="shared" si="64"/>
        <v>-3.6312664618872281E-2</v>
      </c>
      <c r="S254" s="24">
        <f t="shared" si="65"/>
        <v>-3.0143639915247E-3</v>
      </c>
      <c r="T254" s="65">
        <f t="shared" si="66"/>
        <v>39.229181517724065</v>
      </c>
      <c r="U254" s="67">
        <v>335039.99999999994</v>
      </c>
      <c r="V254" s="70">
        <v>400426</v>
      </c>
      <c r="W254" s="24">
        <f t="shared" si="67"/>
        <v>0.19515878701050648</v>
      </c>
      <c r="X254" s="24">
        <f t="shared" si="68"/>
        <v>4.3204121865373568E-3</v>
      </c>
      <c r="Y254" s="63">
        <f t="shared" si="74"/>
        <v>10.812276115790491</v>
      </c>
      <c r="Z254" s="63">
        <f t="shared" si="75"/>
        <v>12.974726200505476</v>
      </c>
      <c r="AA254" s="24">
        <f t="shared" si="76"/>
        <v>0.2</v>
      </c>
      <c r="AB254" s="63">
        <v>0</v>
      </c>
      <c r="AC254" s="69">
        <v>0</v>
      </c>
      <c r="AD254" s="67">
        <f t="shared" si="83"/>
        <v>1591351</v>
      </c>
      <c r="AE254" s="67">
        <f t="shared" si="84"/>
        <v>1611117</v>
      </c>
      <c r="AF254" s="65">
        <f t="shared" si="69"/>
        <v>52.203907718229537</v>
      </c>
      <c r="AG254" s="21" t="s">
        <v>2640</v>
      </c>
      <c r="AH254" s="67">
        <v>0</v>
      </c>
      <c r="AI254" s="70">
        <v>0</v>
      </c>
      <c r="AJ254" s="21" t="s">
        <v>2640</v>
      </c>
      <c r="AK254" s="67">
        <f t="shared" si="77"/>
        <v>1591351</v>
      </c>
      <c r="AL254" s="70">
        <f t="shared" si="78"/>
        <v>1611117</v>
      </c>
      <c r="AM254" s="65">
        <f t="shared" si="70"/>
        <v>52.203907718229537</v>
      </c>
      <c r="AN254" s="25">
        <f t="shared" si="79"/>
        <v>1.2420892688036769E-2</v>
      </c>
      <c r="AO254" s="25">
        <f t="shared" si="71"/>
        <v>1.6521489265899802E-2</v>
      </c>
      <c r="AP254" s="24">
        <f t="shared" si="72"/>
        <v>1.3060481950126527E-3</v>
      </c>
      <c r="AQ254" s="25">
        <f t="shared" si="73"/>
        <v>0.10645535008621876</v>
      </c>
      <c r="AR254" s="2">
        <f t="shared" si="80"/>
        <v>1</v>
      </c>
      <c r="AS254" s="2">
        <f t="shared" si="81"/>
        <v>0</v>
      </c>
      <c r="AT254" s="2">
        <f t="shared" si="82"/>
        <v>0</v>
      </c>
    </row>
    <row r="255" spans="2:46" x14ac:dyDescent="0.2">
      <c r="B255" s="2">
        <v>1</v>
      </c>
      <c r="C255" s="2" t="s">
        <v>500</v>
      </c>
      <c r="D255" s="3" t="s">
        <v>513</v>
      </c>
      <c r="E255" s="2" t="s">
        <v>514</v>
      </c>
      <c r="F255" s="2" t="s">
        <v>6</v>
      </c>
      <c r="G255" s="2" t="s">
        <v>7</v>
      </c>
      <c r="H255" s="2">
        <v>35</v>
      </c>
      <c r="I255" s="30">
        <v>24135</v>
      </c>
      <c r="J255" s="30">
        <v>24224</v>
      </c>
      <c r="K255" s="63">
        <v>264.718255</v>
      </c>
      <c r="L255" s="2">
        <v>0.37412699999999999</v>
      </c>
      <c r="M255" s="67">
        <v>15085.470660043778</v>
      </c>
      <c r="N255" s="67">
        <v>9006870.7400000002</v>
      </c>
      <c r="O255" s="67">
        <v>320359</v>
      </c>
      <c r="P255" s="70">
        <v>308726</v>
      </c>
      <c r="Q255" s="63">
        <v>0</v>
      </c>
      <c r="R255" s="24">
        <f t="shared" si="64"/>
        <v>-3.6312387040788652E-2</v>
      </c>
      <c r="S255" s="24">
        <f t="shared" si="65"/>
        <v>-1.2915695512690348E-3</v>
      </c>
      <c r="T255" s="65">
        <f t="shared" si="66"/>
        <v>12.744633421400264</v>
      </c>
      <c r="U255" s="67">
        <v>358664.00000000006</v>
      </c>
      <c r="V255" s="70">
        <v>431984</v>
      </c>
      <c r="W255" s="24">
        <f t="shared" si="67"/>
        <v>0.20442531171235445</v>
      </c>
      <c r="X255" s="24">
        <f t="shared" si="68"/>
        <v>8.1404521188898436E-3</v>
      </c>
      <c r="Y255" s="63">
        <f t="shared" si="74"/>
        <v>14.860741661487468</v>
      </c>
      <c r="Z255" s="63">
        <f t="shared" si="75"/>
        <v>17.832892998678997</v>
      </c>
      <c r="AA255" s="24">
        <f t="shared" si="76"/>
        <v>0.2</v>
      </c>
      <c r="AB255" s="63">
        <v>0</v>
      </c>
      <c r="AC255" s="69">
        <v>0</v>
      </c>
      <c r="AD255" s="67">
        <f t="shared" si="83"/>
        <v>679023</v>
      </c>
      <c r="AE255" s="67">
        <f t="shared" si="84"/>
        <v>740710</v>
      </c>
      <c r="AF255" s="65">
        <f t="shared" si="69"/>
        <v>30.577526420079259</v>
      </c>
      <c r="AG255" s="21" t="s">
        <v>2640</v>
      </c>
      <c r="AH255" s="67">
        <v>0</v>
      </c>
      <c r="AI255" s="70">
        <v>0</v>
      </c>
      <c r="AJ255" s="21" t="s">
        <v>2640</v>
      </c>
      <c r="AK255" s="67">
        <f t="shared" si="77"/>
        <v>679023</v>
      </c>
      <c r="AL255" s="70">
        <f t="shared" si="78"/>
        <v>740710</v>
      </c>
      <c r="AM255" s="65">
        <f t="shared" si="70"/>
        <v>30.577526420079259</v>
      </c>
      <c r="AN255" s="25">
        <f t="shared" si="79"/>
        <v>9.0846701805388036E-2</v>
      </c>
      <c r="AO255" s="25">
        <f t="shared" si="71"/>
        <v>8.6838884910544811E-2</v>
      </c>
      <c r="AP255" s="24">
        <f t="shared" si="72"/>
        <v>6.8488825676208155E-3</v>
      </c>
      <c r="AQ255" s="25">
        <f t="shared" si="73"/>
        <v>8.2238329091419829E-2</v>
      </c>
      <c r="AR255" s="2">
        <f t="shared" si="80"/>
        <v>1</v>
      </c>
      <c r="AS255" s="2">
        <f t="shared" si="81"/>
        <v>0</v>
      </c>
      <c r="AT255" s="2">
        <f t="shared" si="82"/>
        <v>0</v>
      </c>
    </row>
    <row r="256" spans="2:46" x14ac:dyDescent="0.2">
      <c r="B256" s="2">
        <v>1</v>
      </c>
      <c r="C256" s="2" t="s">
        <v>500</v>
      </c>
      <c r="D256" s="3" t="s">
        <v>515</v>
      </c>
      <c r="E256" s="2" t="s">
        <v>516</v>
      </c>
      <c r="F256" s="2" t="s">
        <v>6</v>
      </c>
      <c r="G256" s="2" t="s">
        <v>7</v>
      </c>
      <c r="H256" s="2">
        <v>18</v>
      </c>
      <c r="I256" s="30">
        <v>5236</v>
      </c>
      <c r="J256" s="30">
        <v>5234</v>
      </c>
      <c r="K256" s="63">
        <v>412.52999599999998</v>
      </c>
      <c r="L256" s="2">
        <v>0.31652000000000002</v>
      </c>
      <c r="M256" s="67">
        <v>16991.725059856344</v>
      </c>
      <c r="N256" s="67">
        <v>1873357.7299999995</v>
      </c>
      <c r="O256" s="67">
        <v>117889</v>
      </c>
      <c r="P256" s="70">
        <v>113608</v>
      </c>
      <c r="Q256" s="63">
        <v>0</v>
      </c>
      <c r="R256" s="24">
        <f t="shared" si="64"/>
        <v>-3.6313820627878801E-2</v>
      </c>
      <c r="S256" s="24">
        <f t="shared" si="65"/>
        <v>-2.2852015562452137E-3</v>
      </c>
      <c r="T256" s="65">
        <f t="shared" si="66"/>
        <v>21.705769965609477</v>
      </c>
      <c r="U256" s="67">
        <v>79943.999999999985</v>
      </c>
      <c r="V256" s="70">
        <v>85846</v>
      </c>
      <c r="W256" s="24">
        <f t="shared" si="67"/>
        <v>7.3826678675072754E-2</v>
      </c>
      <c r="X256" s="24">
        <f t="shared" si="68"/>
        <v>3.1504927785469014E-3</v>
      </c>
      <c r="Y256" s="63">
        <f t="shared" si="74"/>
        <v>15.268143621084795</v>
      </c>
      <c r="Z256" s="63">
        <f t="shared" si="75"/>
        <v>16.401604891096675</v>
      </c>
      <c r="AA256" s="24">
        <f t="shared" si="76"/>
        <v>7.4236999999999997E-2</v>
      </c>
      <c r="AB256" s="63">
        <v>0</v>
      </c>
      <c r="AC256" s="69">
        <v>0</v>
      </c>
      <c r="AD256" s="67">
        <f t="shared" si="83"/>
        <v>197833</v>
      </c>
      <c r="AE256" s="67">
        <f t="shared" si="84"/>
        <v>199454</v>
      </c>
      <c r="AF256" s="65">
        <f t="shared" si="69"/>
        <v>38.107374856706151</v>
      </c>
      <c r="AG256" s="21" t="s">
        <v>2640</v>
      </c>
      <c r="AH256" s="67">
        <v>0</v>
      </c>
      <c r="AI256" s="70">
        <v>0</v>
      </c>
      <c r="AJ256" s="21" t="s">
        <v>2640</v>
      </c>
      <c r="AK256" s="67">
        <f t="shared" si="77"/>
        <v>197833</v>
      </c>
      <c r="AL256" s="70">
        <f t="shared" si="78"/>
        <v>199454</v>
      </c>
      <c r="AM256" s="65">
        <f t="shared" si="70"/>
        <v>38.107374856706151</v>
      </c>
      <c r="AN256" s="25">
        <f t="shared" si="79"/>
        <v>8.1937796019875345E-3</v>
      </c>
      <c r="AO256" s="25">
        <f t="shared" si="71"/>
        <v>8.5790275116557346E-3</v>
      </c>
      <c r="AP256" s="24">
        <f t="shared" si="72"/>
        <v>8.6529122230167991E-4</v>
      </c>
      <c r="AQ256" s="25">
        <f t="shared" si="73"/>
        <v>0.10646872020540361</v>
      </c>
      <c r="AR256" s="2">
        <f t="shared" si="80"/>
        <v>1</v>
      </c>
      <c r="AS256" s="2">
        <f t="shared" si="81"/>
        <v>0</v>
      </c>
      <c r="AT256" s="2">
        <f t="shared" si="82"/>
        <v>0</v>
      </c>
    </row>
    <row r="257" spans="2:46" x14ac:dyDescent="0.2">
      <c r="B257" s="2">
        <v>1</v>
      </c>
      <c r="C257" s="2" t="s">
        <v>500</v>
      </c>
      <c r="D257" s="3" t="s">
        <v>517</v>
      </c>
      <c r="E257" s="2" t="s">
        <v>518</v>
      </c>
      <c r="F257" s="2" t="s">
        <v>6</v>
      </c>
      <c r="G257" s="2" t="s">
        <v>7</v>
      </c>
      <c r="H257" s="2">
        <v>76</v>
      </c>
      <c r="I257" s="30">
        <v>17685</v>
      </c>
      <c r="J257" s="30">
        <v>17673</v>
      </c>
      <c r="K257" s="63">
        <v>316.26220799999999</v>
      </c>
      <c r="L257" s="2">
        <v>0.37898599999999999</v>
      </c>
      <c r="M257" s="67">
        <v>16174.956273999753</v>
      </c>
      <c r="N257" s="67">
        <v>6278471.7800000003</v>
      </c>
      <c r="O257" s="67">
        <v>378970</v>
      </c>
      <c r="P257" s="70">
        <v>365209</v>
      </c>
      <c r="Q257" s="63">
        <v>0</v>
      </c>
      <c r="R257" s="24">
        <f t="shared" si="64"/>
        <v>-3.6311581391666903E-2</v>
      </c>
      <c r="S257" s="24">
        <f t="shared" si="65"/>
        <v>-2.1917754004781081E-3</v>
      </c>
      <c r="T257" s="65">
        <f t="shared" si="66"/>
        <v>20.664799411531714</v>
      </c>
      <c r="U257" s="67">
        <v>360939.99999999988</v>
      </c>
      <c r="V257" s="70">
        <v>385463</v>
      </c>
      <c r="W257" s="24">
        <f t="shared" si="67"/>
        <v>6.7942040228293088E-2</v>
      </c>
      <c r="X257" s="24">
        <f t="shared" si="68"/>
        <v>3.9058867920881402E-3</v>
      </c>
      <c r="Y257" s="63">
        <f t="shared" si="74"/>
        <v>20.409386485722358</v>
      </c>
      <c r="Z257" s="63">
        <f t="shared" si="75"/>
        <v>21.810841396480505</v>
      </c>
      <c r="AA257" s="24">
        <f t="shared" si="76"/>
        <v>6.8667000000000006E-2</v>
      </c>
      <c r="AB257" s="63">
        <v>0</v>
      </c>
      <c r="AC257" s="69">
        <v>0</v>
      </c>
      <c r="AD257" s="67">
        <f t="shared" si="83"/>
        <v>739909.99999999988</v>
      </c>
      <c r="AE257" s="67">
        <f t="shared" si="84"/>
        <v>750672</v>
      </c>
      <c r="AF257" s="65">
        <f t="shared" si="69"/>
        <v>42.475640808012223</v>
      </c>
      <c r="AG257" s="21" t="s">
        <v>2640</v>
      </c>
      <c r="AH257" s="67">
        <v>0</v>
      </c>
      <c r="AI257" s="70">
        <v>0</v>
      </c>
      <c r="AJ257" s="21" t="s">
        <v>2640</v>
      </c>
      <c r="AK257" s="67">
        <f t="shared" si="77"/>
        <v>739909.99999999988</v>
      </c>
      <c r="AL257" s="70">
        <f t="shared" si="78"/>
        <v>750672</v>
      </c>
      <c r="AM257" s="65">
        <f t="shared" si="70"/>
        <v>42.475640808012223</v>
      </c>
      <c r="AN257" s="25">
        <f t="shared" si="79"/>
        <v>1.454501223121747E-2</v>
      </c>
      <c r="AO257" s="25">
        <f t="shared" si="71"/>
        <v>1.5233890188936838E-2</v>
      </c>
      <c r="AP257" s="24">
        <f t="shared" si="72"/>
        <v>1.7141113916100323E-3</v>
      </c>
      <c r="AQ257" s="25">
        <f t="shared" si="73"/>
        <v>0.11956285323942317</v>
      </c>
      <c r="AR257" s="2">
        <f t="shared" si="80"/>
        <v>1</v>
      </c>
      <c r="AS257" s="2">
        <f t="shared" si="81"/>
        <v>0</v>
      </c>
      <c r="AT257" s="2">
        <f t="shared" si="82"/>
        <v>0</v>
      </c>
    </row>
    <row r="258" spans="2:46" x14ac:dyDescent="0.2">
      <c r="B258" s="2">
        <v>1</v>
      </c>
      <c r="C258" s="2" t="s">
        <v>500</v>
      </c>
      <c r="D258" s="3" t="s">
        <v>519</v>
      </c>
      <c r="E258" s="2" t="s">
        <v>520</v>
      </c>
      <c r="F258" s="2" t="s">
        <v>6</v>
      </c>
      <c r="G258" s="2" t="s">
        <v>38</v>
      </c>
      <c r="H258" s="2">
        <v>34</v>
      </c>
      <c r="I258" s="30">
        <v>8113</v>
      </c>
      <c r="J258" s="30">
        <v>8109</v>
      </c>
      <c r="K258" s="63">
        <v>207.63892000000001</v>
      </c>
      <c r="L258" s="2">
        <v>0.49770500000000001</v>
      </c>
      <c r="M258" s="67">
        <v>15837.519033572131</v>
      </c>
      <c r="N258" s="67">
        <v>2814881.6500000004</v>
      </c>
      <c r="O258" s="67">
        <v>126141</v>
      </c>
      <c r="P258" s="70">
        <v>121561</v>
      </c>
      <c r="Q258" s="63">
        <v>0</v>
      </c>
      <c r="R258" s="24">
        <f t="shared" si="64"/>
        <v>-3.6308575324438541E-2</v>
      </c>
      <c r="S258" s="24">
        <f t="shared" si="65"/>
        <v>-1.6270666299593802E-3</v>
      </c>
      <c r="T258" s="65">
        <f t="shared" si="66"/>
        <v>14.990874337156246</v>
      </c>
      <c r="U258" s="67">
        <v>222515.99999999997</v>
      </c>
      <c r="V258" s="70">
        <v>238873</v>
      </c>
      <c r="W258" s="24">
        <f t="shared" si="67"/>
        <v>7.3509320678063705E-2</v>
      </c>
      <c r="X258" s="24">
        <f t="shared" si="68"/>
        <v>5.8109014991802686E-3</v>
      </c>
      <c r="Y258" s="63">
        <f t="shared" si="74"/>
        <v>27.427092320966345</v>
      </c>
      <c r="Z258" s="63">
        <f t="shared" si="75"/>
        <v>29.457762979405597</v>
      </c>
      <c r="AA258" s="24">
        <f t="shared" si="76"/>
        <v>7.4038999999999994E-2</v>
      </c>
      <c r="AB258" s="63">
        <v>0</v>
      </c>
      <c r="AC258" s="69">
        <v>0</v>
      </c>
      <c r="AD258" s="67">
        <f t="shared" si="83"/>
        <v>348657</v>
      </c>
      <c r="AE258" s="67">
        <f t="shared" si="84"/>
        <v>360434</v>
      </c>
      <c r="AF258" s="65">
        <f t="shared" si="69"/>
        <v>44.448637316561843</v>
      </c>
      <c r="AG258" s="21" t="s">
        <v>2640</v>
      </c>
      <c r="AH258" s="67">
        <v>-127018</v>
      </c>
      <c r="AI258" s="70">
        <v>-127018</v>
      </c>
      <c r="AJ258" s="21" t="s">
        <v>2640</v>
      </c>
      <c r="AK258" s="67">
        <f t="shared" si="77"/>
        <v>221639</v>
      </c>
      <c r="AL258" s="70">
        <f t="shared" si="78"/>
        <v>233416</v>
      </c>
      <c r="AM258" s="65">
        <f t="shared" si="70"/>
        <v>28.784807004562833</v>
      </c>
      <c r="AN258" s="25">
        <f t="shared" si="79"/>
        <v>5.3135955314723489E-2</v>
      </c>
      <c r="AO258" s="25">
        <f t="shared" si="71"/>
        <v>5.365544524212007E-2</v>
      </c>
      <c r="AP258" s="24">
        <f t="shared" si="72"/>
        <v>4.1838348692208776E-3</v>
      </c>
      <c r="AQ258" s="25">
        <f t="shared" si="73"/>
        <v>8.2922136353405826E-2</v>
      </c>
      <c r="AR258" s="2">
        <f t="shared" si="80"/>
        <v>1</v>
      </c>
      <c r="AS258" s="2">
        <f t="shared" si="81"/>
        <v>0</v>
      </c>
      <c r="AT258" s="2">
        <f t="shared" si="82"/>
        <v>0</v>
      </c>
    </row>
    <row r="259" spans="2:46" x14ac:dyDescent="0.2">
      <c r="B259" s="2">
        <v>1</v>
      </c>
      <c r="C259" s="2" t="s">
        <v>500</v>
      </c>
      <c r="D259" s="3" t="s">
        <v>521</v>
      </c>
      <c r="E259" s="2" t="s">
        <v>522</v>
      </c>
      <c r="F259" s="2" t="s">
        <v>6</v>
      </c>
      <c r="G259" s="2" t="s">
        <v>38</v>
      </c>
      <c r="H259" s="2">
        <v>47</v>
      </c>
      <c r="I259" s="30">
        <v>9903</v>
      </c>
      <c r="J259" s="30">
        <v>9989</v>
      </c>
      <c r="K259" s="63">
        <v>195.364801</v>
      </c>
      <c r="L259" s="2">
        <v>0.38905099999999998</v>
      </c>
      <c r="M259" s="67">
        <v>15544.299417646413</v>
      </c>
      <c r="N259" s="67">
        <v>2205919.689999999</v>
      </c>
      <c r="O259" s="67">
        <v>91049</v>
      </c>
      <c r="P259" s="70">
        <v>87743</v>
      </c>
      <c r="Q259" s="63">
        <v>0</v>
      </c>
      <c r="R259" s="24">
        <f t="shared" si="64"/>
        <v>-3.631011872727874E-2</v>
      </c>
      <c r="S259" s="24">
        <f t="shared" si="65"/>
        <v>-1.4986946328948184E-3</v>
      </c>
      <c r="T259" s="65">
        <f t="shared" si="66"/>
        <v>8.7839623585944544</v>
      </c>
      <c r="U259" s="67">
        <v>216818.99999999997</v>
      </c>
      <c r="V259" s="70">
        <v>236797</v>
      </c>
      <c r="W259" s="24">
        <f t="shared" si="67"/>
        <v>9.2141371374280023E-2</v>
      </c>
      <c r="X259" s="24">
        <f t="shared" si="68"/>
        <v>9.0565400411290759E-3</v>
      </c>
      <c r="Y259" s="63">
        <f t="shared" si="74"/>
        <v>21.894274462284152</v>
      </c>
      <c r="Z259" s="63">
        <f t="shared" si="75"/>
        <v>23.705776353989389</v>
      </c>
      <c r="AA259" s="24">
        <f t="shared" si="76"/>
        <v>8.2738999999999993E-2</v>
      </c>
      <c r="AB259" s="63">
        <v>0</v>
      </c>
      <c r="AC259" s="69">
        <v>0</v>
      </c>
      <c r="AD259" s="67">
        <f t="shared" si="83"/>
        <v>307868</v>
      </c>
      <c r="AE259" s="67">
        <f t="shared" si="84"/>
        <v>324540</v>
      </c>
      <c r="AF259" s="65">
        <f t="shared" si="69"/>
        <v>32.489738712583843</v>
      </c>
      <c r="AG259" s="21" t="s">
        <v>2640</v>
      </c>
      <c r="AH259" s="67">
        <v>-66761</v>
      </c>
      <c r="AI259" s="70">
        <v>-66761</v>
      </c>
      <c r="AJ259" s="21" t="s">
        <v>2640</v>
      </c>
      <c r="AK259" s="67">
        <f t="shared" si="77"/>
        <v>241107</v>
      </c>
      <c r="AL259" s="70">
        <f t="shared" si="78"/>
        <v>257779</v>
      </c>
      <c r="AM259" s="65">
        <f t="shared" si="70"/>
        <v>25.806286915607167</v>
      </c>
      <c r="AN259" s="25">
        <f t="shared" si="79"/>
        <v>6.9147722795273467E-2</v>
      </c>
      <c r="AO259" s="25">
        <f t="shared" si="71"/>
        <v>5.9942927103973753E-2</v>
      </c>
      <c r="AP259" s="24">
        <f t="shared" si="72"/>
        <v>7.5578454082342438E-3</v>
      </c>
      <c r="AQ259" s="25">
        <f t="shared" si="73"/>
        <v>0.11685783538203066</v>
      </c>
      <c r="AR259" s="2">
        <f t="shared" si="80"/>
        <v>1</v>
      </c>
      <c r="AS259" s="2">
        <f t="shared" si="81"/>
        <v>0</v>
      </c>
      <c r="AT259" s="2">
        <f t="shared" si="82"/>
        <v>0</v>
      </c>
    </row>
    <row r="260" spans="2:46" x14ac:dyDescent="0.2">
      <c r="B260" s="2">
        <v>1</v>
      </c>
      <c r="C260" s="2" t="s">
        <v>500</v>
      </c>
      <c r="D260" s="3" t="s">
        <v>523</v>
      </c>
      <c r="E260" s="2" t="s">
        <v>524</v>
      </c>
      <c r="F260" s="2" t="s">
        <v>6</v>
      </c>
      <c r="G260" s="2" t="s">
        <v>7</v>
      </c>
      <c r="H260" s="2">
        <v>32</v>
      </c>
      <c r="I260" s="30">
        <v>13181</v>
      </c>
      <c r="J260" s="30">
        <v>13164</v>
      </c>
      <c r="K260" s="63">
        <v>266.69690100000003</v>
      </c>
      <c r="L260" s="2">
        <v>0.54208100000000004</v>
      </c>
      <c r="M260" s="67">
        <v>17477.882352941175</v>
      </c>
      <c r="N260" s="67">
        <v>6852676.4799999986</v>
      </c>
      <c r="O260" s="67">
        <v>133742</v>
      </c>
      <c r="P260" s="70">
        <v>128885</v>
      </c>
      <c r="Q260" s="63">
        <v>0</v>
      </c>
      <c r="R260" s="24">
        <f t="shared" si="64"/>
        <v>-3.6316190874968179E-2</v>
      </c>
      <c r="S260" s="24">
        <f t="shared" si="65"/>
        <v>-7.0877415768502781E-4</v>
      </c>
      <c r="T260" s="65">
        <f t="shared" si="66"/>
        <v>9.7907171072622301</v>
      </c>
      <c r="U260" s="67">
        <v>407936</v>
      </c>
      <c r="V260" s="70">
        <v>427259</v>
      </c>
      <c r="W260" s="24">
        <f t="shared" si="67"/>
        <v>4.736772434891745E-2</v>
      </c>
      <c r="X260" s="24">
        <f t="shared" si="68"/>
        <v>2.8197741504936776E-3</v>
      </c>
      <c r="Y260" s="63">
        <f t="shared" si="74"/>
        <v>30.948789924891891</v>
      </c>
      <c r="Z260" s="63">
        <f t="shared" si="75"/>
        <v>32.456624126405345</v>
      </c>
      <c r="AA260" s="24">
        <f t="shared" si="76"/>
        <v>4.8719999999999999E-2</v>
      </c>
      <c r="AB260" s="63">
        <v>0</v>
      </c>
      <c r="AC260" s="69">
        <v>0</v>
      </c>
      <c r="AD260" s="67">
        <f t="shared" si="83"/>
        <v>541678</v>
      </c>
      <c r="AE260" s="67">
        <f t="shared" si="84"/>
        <v>556144</v>
      </c>
      <c r="AF260" s="65">
        <f t="shared" si="69"/>
        <v>42.247341233667576</v>
      </c>
      <c r="AG260" s="21" t="s">
        <v>2640</v>
      </c>
      <c r="AH260" s="67">
        <v>0</v>
      </c>
      <c r="AI260" s="70">
        <v>0</v>
      </c>
      <c r="AJ260" s="21" t="s">
        <v>2640</v>
      </c>
      <c r="AK260" s="67">
        <f t="shared" si="77"/>
        <v>541678</v>
      </c>
      <c r="AL260" s="70">
        <f t="shared" si="78"/>
        <v>556144</v>
      </c>
      <c r="AM260" s="65">
        <f t="shared" si="70"/>
        <v>42.247341233667576</v>
      </c>
      <c r="AN260" s="25">
        <f t="shared" si="79"/>
        <v>2.6705902768803608E-2</v>
      </c>
      <c r="AO260" s="25">
        <f t="shared" si="71"/>
        <v>2.8031791582771026E-2</v>
      </c>
      <c r="AP260" s="24">
        <f t="shared" si="72"/>
        <v>2.1109999928086496E-3</v>
      </c>
      <c r="AQ260" s="25">
        <f t="shared" si="73"/>
        <v>8.115719480164342E-2</v>
      </c>
      <c r="AR260" s="2">
        <f t="shared" si="80"/>
        <v>1</v>
      </c>
      <c r="AS260" s="2">
        <f t="shared" si="81"/>
        <v>0</v>
      </c>
      <c r="AT260" s="2">
        <f t="shared" si="82"/>
        <v>0</v>
      </c>
    </row>
    <row r="261" spans="2:46" x14ac:dyDescent="0.2">
      <c r="B261" s="2">
        <v>1</v>
      </c>
      <c r="C261" s="2" t="s">
        <v>500</v>
      </c>
      <c r="D261" s="3" t="s">
        <v>525</v>
      </c>
      <c r="E261" s="2" t="s">
        <v>526</v>
      </c>
      <c r="F261" s="2" t="s">
        <v>6</v>
      </c>
      <c r="G261" s="2" t="s">
        <v>7</v>
      </c>
      <c r="H261" s="2">
        <v>23</v>
      </c>
      <c r="I261" s="30">
        <v>14146</v>
      </c>
      <c r="J261" s="30">
        <v>14124</v>
      </c>
      <c r="K261" s="63">
        <v>307.002903</v>
      </c>
      <c r="L261" s="2">
        <v>0.43055900000000003</v>
      </c>
      <c r="M261" s="67">
        <v>17605.391072714181</v>
      </c>
      <c r="N261" s="67">
        <v>6872460.0299999965</v>
      </c>
      <c r="O261" s="67">
        <v>318346</v>
      </c>
      <c r="P261" s="70">
        <v>306786</v>
      </c>
      <c r="Q261" s="63">
        <v>0</v>
      </c>
      <c r="R261" s="24">
        <f t="shared" si="64"/>
        <v>-3.6312691222757598E-2</v>
      </c>
      <c r="S261" s="24">
        <f t="shared" si="65"/>
        <v>-1.6820759887344163E-3</v>
      </c>
      <c r="T261" s="65">
        <f t="shared" si="66"/>
        <v>21.72090059473237</v>
      </c>
      <c r="U261" s="67">
        <v>305960.00000000006</v>
      </c>
      <c r="V261" s="70">
        <v>343916</v>
      </c>
      <c r="W261" s="24">
        <f t="shared" si="67"/>
        <v>0.12405543208262504</v>
      </c>
      <c r="X261" s="24">
        <f t="shared" si="68"/>
        <v>5.522913168547007E-3</v>
      </c>
      <c r="Y261" s="63">
        <f t="shared" si="74"/>
        <v>21.628728969319955</v>
      </c>
      <c r="Z261" s="63">
        <f t="shared" si="75"/>
        <v>24.34975927499292</v>
      </c>
      <c r="AA261" s="24">
        <f t="shared" si="76"/>
        <v>0.125806</v>
      </c>
      <c r="AB261" s="63">
        <v>0</v>
      </c>
      <c r="AC261" s="69">
        <v>0</v>
      </c>
      <c r="AD261" s="67">
        <f t="shared" si="83"/>
        <v>624306</v>
      </c>
      <c r="AE261" s="67">
        <f t="shared" si="84"/>
        <v>650702</v>
      </c>
      <c r="AF261" s="65">
        <f t="shared" si="69"/>
        <v>46.07065986972529</v>
      </c>
      <c r="AG261" s="21" t="s">
        <v>2640</v>
      </c>
      <c r="AH261" s="67">
        <v>0</v>
      </c>
      <c r="AI261" s="70">
        <v>0</v>
      </c>
      <c r="AJ261" s="21" t="s">
        <v>2640</v>
      </c>
      <c r="AK261" s="67">
        <f t="shared" si="77"/>
        <v>624306</v>
      </c>
      <c r="AL261" s="70">
        <f t="shared" si="78"/>
        <v>650702</v>
      </c>
      <c r="AM261" s="65">
        <f t="shared" si="70"/>
        <v>46.07065986972529</v>
      </c>
      <c r="AN261" s="25">
        <f t="shared" si="79"/>
        <v>4.2280548320855475E-2</v>
      </c>
      <c r="AO261" s="25">
        <f t="shared" si="71"/>
        <v>4.3904038271511014E-2</v>
      </c>
      <c r="AP261" s="24">
        <f t="shared" si="72"/>
        <v>3.8408371798125994E-3</v>
      </c>
      <c r="AQ261" s="25">
        <f t="shared" si="73"/>
        <v>9.4682544119503637E-2</v>
      </c>
      <c r="AR261" s="2">
        <f t="shared" si="80"/>
        <v>1</v>
      </c>
      <c r="AS261" s="2">
        <f t="shared" si="81"/>
        <v>0</v>
      </c>
      <c r="AT261" s="2">
        <f t="shared" si="82"/>
        <v>0</v>
      </c>
    </row>
    <row r="262" spans="2:46" x14ac:dyDescent="0.2">
      <c r="B262" s="2">
        <v>1</v>
      </c>
      <c r="C262" s="2" t="s">
        <v>500</v>
      </c>
      <c r="D262" s="3" t="s">
        <v>527</v>
      </c>
      <c r="E262" s="2" t="s">
        <v>528</v>
      </c>
      <c r="F262" s="2" t="s">
        <v>135</v>
      </c>
      <c r="G262" s="2" t="s">
        <v>7</v>
      </c>
      <c r="H262" s="2">
        <v>23</v>
      </c>
      <c r="I262" s="30">
        <v>266333</v>
      </c>
      <c r="J262" s="30">
        <v>267997</v>
      </c>
      <c r="K262" s="63">
        <v>561.66068700000005</v>
      </c>
      <c r="L262" s="2">
        <v>0.43066900000000002</v>
      </c>
      <c r="M262" s="67">
        <v>16589.853670469372</v>
      </c>
      <c r="N262" s="67">
        <v>209820041.72999999</v>
      </c>
      <c r="O262" s="67">
        <v>20758133</v>
      </c>
      <c r="P262" s="70">
        <v>20008297</v>
      </c>
      <c r="Q262" s="63">
        <v>0</v>
      </c>
      <c r="R262" s="24">
        <f t="shared" si="64"/>
        <v>-3.6122516413205408E-2</v>
      </c>
      <c r="S262" s="24">
        <f t="shared" si="65"/>
        <v>-3.5737100889766372E-3</v>
      </c>
      <c r="T262" s="65">
        <f t="shared" si="66"/>
        <v>74.658660358138334</v>
      </c>
      <c r="U262" s="67">
        <v>7947363.9999999991</v>
      </c>
      <c r="V262" s="70">
        <v>7997018</v>
      </c>
      <c r="W262" s="24">
        <f t="shared" si="67"/>
        <v>6.2478577802653756E-3</v>
      </c>
      <c r="X262" s="24">
        <f t="shared" si="68"/>
        <v>2.3665041523486372E-4</v>
      </c>
      <c r="Y262" s="63">
        <f t="shared" si="74"/>
        <v>29.839952240240599</v>
      </c>
      <c r="Z262" s="63">
        <f t="shared" si="75"/>
        <v>29.839953432314541</v>
      </c>
      <c r="AA262" s="24">
        <f t="shared" si="76"/>
        <v>0</v>
      </c>
      <c r="AB262" s="63">
        <v>0</v>
      </c>
      <c r="AC262" s="69">
        <v>0</v>
      </c>
      <c r="AD262" s="67">
        <f t="shared" si="83"/>
        <v>28705497</v>
      </c>
      <c r="AE262" s="67">
        <f t="shared" si="84"/>
        <v>28005315</v>
      </c>
      <c r="AF262" s="65">
        <f t="shared" si="69"/>
        <v>104.49861379045288</v>
      </c>
      <c r="AG262" s="21" t="s">
        <v>2640</v>
      </c>
      <c r="AH262" s="67">
        <v>0</v>
      </c>
      <c r="AI262" s="70">
        <v>0</v>
      </c>
      <c r="AJ262" s="21" t="s">
        <v>2640</v>
      </c>
      <c r="AK262" s="67">
        <f t="shared" si="77"/>
        <v>28705497</v>
      </c>
      <c r="AL262" s="70">
        <f t="shared" si="78"/>
        <v>28005315</v>
      </c>
      <c r="AM262" s="65">
        <f t="shared" si="70"/>
        <v>104.49861379045288</v>
      </c>
      <c r="AN262" s="25">
        <f t="shared" si="79"/>
        <v>-2.439191350701923E-2</v>
      </c>
      <c r="AO262" s="25">
        <f t="shared" si="71"/>
        <v>-3.0449488240782419E-2</v>
      </c>
      <c r="AP262" s="24">
        <f t="shared" si="72"/>
        <v>-3.3370596737417779E-3</v>
      </c>
      <c r="AQ262" s="25">
        <f t="shared" si="73"/>
        <v>0.13347302178138787</v>
      </c>
      <c r="AR262" s="2">
        <f t="shared" si="80"/>
        <v>0</v>
      </c>
      <c r="AS262" s="2">
        <f t="shared" si="81"/>
        <v>1</v>
      </c>
      <c r="AT262" s="2">
        <f t="shared" si="82"/>
        <v>0</v>
      </c>
    </row>
    <row r="263" spans="2:46" x14ac:dyDescent="0.2">
      <c r="B263" s="2">
        <v>1</v>
      </c>
      <c r="C263" s="2" t="s">
        <v>500</v>
      </c>
      <c r="D263" s="3" t="s">
        <v>529</v>
      </c>
      <c r="E263" s="2" t="s">
        <v>530</v>
      </c>
      <c r="F263" s="2" t="s">
        <v>6</v>
      </c>
      <c r="G263" s="2" t="s">
        <v>38</v>
      </c>
      <c r="H263" s="2">
        <v>107</v>
      </c>
      <c r="I263" s="30">
        <v>22235</v>
      </c>
      <c r="J263" s="30">
        <v>22279</v>
      </c>
      <c r="K263" s="63">
        <v>185.91759099999999</v>
      </c>
      <c r="L263" s="2">
        <v>0.37268000000000001</v>
      </c>
      <c r="M263" s="67">
        <v>14425.546549075954</v>
      </c>
      <c r="N263" s="67">
        <v>5727635.049999998</v>
      </c>
      <c r="O263" s="67">
        <v>469975</v>
      </c>
      <c r="P263" s="70">
        <v>452909</v>
      </c>
      <c r="Q263" s="63">
        <v>0</v>
      </c>
      <c r="R263" s="24">
        <f t="shared" si="64"/>
        <v>-3.6312569817543494E-2</v>
      </c>
      <c r="S263" s="24">
        <f t="shared" si="65"/>
        <v>-2.9795892809197063E-3</v>
      </c>
      <c r="T263" s="65">
        <f t="shared" si="66"/>
        <v>20.328964495713453</v>
      </c>
      <c r="U263" s="67">
        <v>308388.99999999994</v>
      </c>
      <c r="V263" s="70">
        <v>370799</v>
      </c>
      <c r="W263" s="24">
        <f t="shared" si="67"/>
        <v>0.20237427404998254</v>
      </c>
      <c r="X263" s="24">
        <f t="shared" si="68"/>
        <v>1.089629479797252E-2</v>
      </c>
      <c r="Y263" s="63">
        <f t="shared" si="74"/>
        <v>13.86953002023836</v>
      </c>
      <c r="Z263" s="63">
        <f t="shared" si="75"/>
        <v>16.643431033708875</v>
      </c>
      <c r="AA263" s="24">
        <f t="shared" si="76"/>
        <v>0.2</v>
      </c>
      <c r="AB263" s="63">
        <v>0</v>
      </c>
      <c r="AC263" s="69">
        <v>0</v>
      </c>
      <c r="AD263" s="67">
        <f t="shared" si="83"/>
        <v>778364</v>
      </c>
      <c r="AE263" s="67">
        <f t="shared" si="84"/>
        <v>823708</v>
      </c>
      <c r="AF263" s="65">
        <f t="shared" si="69"/>
        <v>36.972395529422329</v>
      </c>
      <c r="AG263" s="21" t="s">
        <v>2640</v>
      </c>
      <c r="AH263" s="67">
        <v>-477606</v>
      </c>
      <c r="AI263" s="70">
        <v>-477606</v>
      </c>
      <c r="AJ263" s="21" t="s">
        <v>2640</v>
      </c>
      <c r="AK263" s="67">
        <f t="shared" si="77"/>
        <v>300758</v>
      </c>
      <c r="AL263" s="70">
        <f t="shared" si="78"/>
        <v>346102</v>
      </c>
      <c r="AM263" s="65">
        <f t="shared" si="70"/>
        <v>15.534898334754702</v>
      </c>
      <c r="AN263" s="25">
        <f t="shared" si="79"/>
        <v>0.15076573191735548</v>
      </c>
      <c r="AO263" s="25">
        <f t="shared" si="71"/>
        <v>0.14849302254061669</v>
      </c>
      <c r="AP263" s="24">
        <f t="shared" si="72"/>
        <v>7.9167055170528047E-3</v>
      </c>
      <c r="AQ263" s="25">
        <f t="shared" si="73"/>
        <v>6.0426685181347251E-2</v>
      </c>
      <c r="AR263" s="2">
        <f t="shared" si="80"/>
        <v>1</v>
      </c>
      <c r="AS263" s="2">
        <f t="shared" si="81"/>
        <v>0</v>
      </c>
      <c r="AT263" s="2">
        <f t="shared" si="82"/>
        <v>0</v>
      </c>
    </row>
    <row r="264" spans="2:46" x14ac:dyDescent="0.2">
      <c r="B264" s="2">
        <v>1</v>
      </c>
      <c r="C264" s="2" t="s">
        <v>500</v>
      </c>
      <c r="D264" s="3" t="s">
        <v>531</v>
      </c>
      <c r="E264" s="2" t="s">
        <v>532</v>
      </c>
      <c r="F264" s="2" t="s">
        <v>6</v>
      </c>
      <c r="G264" s="2" t="s">
        <v>7</v>
      </c>
      <c r="H264" s="2">
        <v>12</v>
      </c>
      <c r="I264" s="30">
        <v>6030</v>
      </c>
      <c r="J264" s="30">
        <v>5954</v>
      </c>
      <c r="K264" s="63">
        <v>355.04098099999999</v>
      </c>
      <c r="L264" s="2">
        <v>0.32434800000000003</v>
      </c>
      <c r="M264" s="67">
        <v>15060.537542024655</v>
      </c>
      <c r="N264" s="67">
        <v>2045323.2500000005</v>
      </c>
      <c r="O264" s="67">
        <v>125949</v>
      </c>
      <c r="P264" s="70">
        <v>121375</v>
      </c>
      <c r="Q264" s="63">
        <v>0</v>
      </c>
      <c r="R264" s="24">
        <f t="shared" si="64"/>
        <v>-3.6316286750986526E-2</v>
      </c>
      <c r="S264" s="24">
        <f t="shared" si="65"/>
        <v>-2.2363213247588122E-3</v>
      </c>
      <c r="T264" s="65">
        <f t="shared" si="66"/>
        <v>20.385455156197516</v>
      </c>
      <c r="U264" s="67">
        <v>115266.00000000001</v>
      </c>
      <c r="V264" s="70">
        <v>109661</v>
      </c>
      <c r="W264" s="24">
        <f t="shared" si="67"/>
        <v>-4.8626654867870989E-2</v>
      </c>
      <c r="X264" s="24">
        <f t="shared" si="68"/>
        <v>-2.7403981253330072E-3</v>
      </c>
      <c r="Y264" s="63">
        <f t="shared" si="74"/>
        <v>19.115422885572141</v>
      </c>
      <c r="Z264" s="63">
        <f t="shared" si="75"/>
        <v>18.418038293584146</v>
      </c>
      <c r="AA264" s="24">
        <f t="shared" si="76"/>
        <v>-3.6483000000000002E-2</v>
      </c>
      <c r="AB264" s="63">
        <v>0</v>
      </c>
      <c r="AC264" s="69">
        <v>0</v>
      </c>
      <c r="AD264" s="67">
        <f t="shared" si="83"/>
        <v>241215</v>
      </c>
      <c r="AE264" s="67">
        <f t="shared" si="84"/>
        <v>231036</v>
      </c>
      <c r="AF264" s="65">
        <f t="shared" si="69"/>
        <v>38.803493449781662</v>
      </c>
      <c r="AG264" s="21" t="s">
        <v>2640</v>
      </c>
      <c r="AH264" s="67">
        <v>0</v>
      </c>
      <c r="AI264" s="70">
        <v>0</v>
      </c>
      <c r="AJ264" s="21" t="s">
        <v>2640</v>
      </c>
      <c r="AK264" s="67">
        <f t="shared" si="77"/>
        <v>241215</v>
      </c>
      <c r="AL264" s="70">
        <f t="shared" si="78"/>
        <v>231036</v>
      </c>
      <c r="AM264" s="65">
        <f t="shared" si="70"/>
        <v>38.803493449781662</v>
      </c>
      <c r="AN264" s="25">
        <f t="shared" si="79"/>
        <v>-4.219886822958771E-2</v>
      </c>
      <c r="AO264" s="25">
        <f t="shared" si="71"/>
        <v>-2.9972988818342872E-2</v>
      </c>
      <c r="AP264" s="24">
        <f t="shared" si="72"/>
        <v>-4.976719450091812E-3</v>
      </c>
      <c r="AQ264" s="25">
        <f t="shared" si="73"/>
        <v>0.11295818399365477</v>
      </c>
      <c r="AR264" s="2">
        <f t="shared" si="80"/>
        <v>0</v>
      </c>
      <c r="AS264" s="2">
        <f t="shared" si="81"/>
        <v>1</v>
      </c>
      <c r="AT264" s="2">
        <f t="shared" si="82"/>
        <v>0</v>
      </c>
    </row>
    <row r="265" spans="2:46" x14ac:dyDescent="0.2">
      <c r="B265" s="2">
        <v>1</v>
      </c>
      <c r="C265" s="2" t="s">
        <v>500</v>
      </c>
      <c r="D265" s="3" t="s">
        <v>533</v>
      </c>
      <c r="E265" s="2" t="s">
        <v>534</v>
      </c>
      <c r="F265" s="2" t="s">
        <v>6</v>
      </c>
      <c r="G265" s="2" t="s">
        <v>7</v>
      </c>
      <c r="H265" s="2">
        <v>24</v>
      </c>
      <c r="I265" s="30">
        <v>8188</v>
      </c>
      <c r="J265" s="30">
        <v>8173</v>
      </c>
      <c r="K265" s="63">
        <v>334.72409199999998</v>
      </c>
      <c r="L265" s="2">
        <v>0.33057900000000001</v>
      </c>
      <c r="M265" s="67">
        <v>15161.099077416768</v>
      </c>
      <c r="N265" s="67">
        <v>2111613.2100000004</v>
      </c>
      <c r="O265" s="67">
        <v>151373</v>
      </c>
      <c r="P265" s="70">
        <v>145876</v>
      </c>
      <c r="Q265" s="63">
        <v>0</v>
      </c>
      <c r="R265" s="24">
        <f t="shared" si="64"/>
        <v>-3.6314270048159236E-2</v>
      </c>
      <c r="S265" s="24">
        <f t="shared" si="65"/>
        <v>-2.6032229643041488E-3</v>
      </c>
      <c r="T265" s="65">
        <f t="shared" si="66"/>
        <v>17.84852563318243</v>
      </c>
      <c r="U265" s="67">
        <v>142353</v>
      </c>
      <c r="V265" s="70">
        <v>156030</v>
      </c>
      <c r="W265" s="24">
        <f t="shared" si="67"/>
        <v>9.6078059471876198E-2</v>
      </c>
      <c r="X265" s="24">
        <f t="shared" si="68"/>
        <v>6.4770384724009171E-3</v>
      </c>
      <c r="Y265" s="63">
        <f t="shared" si="74"/>
        <v>17.385564240351734</v>
      </c>
      <c r="Z265" s="63">
        <f t="shared" si="75"/>
        <v>19.09090909090909</v>
      </c>
      <c r="AA265" s="24">
        <f t="shared" si="76"/>
        <v>9.8089999999999997E-2</v>
      </c>
      <c r="AB265" s="63">
        <v>0</v>
      </c>
      <c r="AC265" s="69">
        <v>0</v>
      </c>
      <c r="AD265" s="67">
        <f t="shared" si="83"/>
        <v>293726</v>
      </c>
      <c r="AE265" s="67">
        <f t="shared" si="84"/>
        <v>301906</v>
      </c>
      <c r="AF265" s="65">
        <f t="shared" si="69"/>
        <v>36.93943472409152</v>
      </c>
      <c r="AG265" s="21" t="s">
        <v>2640</v>
      </c>
      <c r="AH265" s="67">
        <v>0</v>
      </c>
      <c r="AI265" s="70">
        <v>0</v>
      </c>
      <c r="AJ265" s="21" t="s">
        <v>2640</v>
      </c>
      <c r="AK265" s="67">
        <f t="shared" si="77"/>
        <v>293726</v>
      </c>
      <c r="AL265" s="70">
        <f t="shared" si="78"/>
        <v>301906</v>
      </c>
      <c r="AM265" s="65">
        <f t="shared" si="70"/>
        <v>36.93943472409152</v>
      </c>
      <c r="AN265" s="25">
        <f t="shared" si="79"/>
        <v>2.7849083840041398E-2</v>
      </c>
      <c r="AO265" s="25">
        <f t="shared" si="71"/>
        <v>2.973550697201266E-2</v>
      </c>
      <c r="AP265" s="24">
        <f t="shared" si="72"/>
        <v>3.8738155080967687E-3</v>
      </c>
      <c r="AQ265" s="25">
        <f t="shared" si="73"/>
        <v>0.1429741008297632</v>
      </c>
      <c r="AR265" s="2">
        <f t="shared" si="80"/>
        <v>1</v>
      </c>
      <c r="AS265" s="2">
        <f t="shared" si="81"/>
        <v>0</v>
      </c>
      <c r="AT265" s="2">
        <f t="shared" si="82"/>
        <v>0</v>
      </c>
    </row>
    <row r="266" spans="2:46" x14ac:dyDescent="0.2">
      <c r="B266" s="2">
        <v>1</v>
      </c>
      <c r="C266" s="2" t="s">
        <v>500</v>
      </c>
      <c r="D266" s="3" t="s">
        <v>535</v>
      </c>
      <c r="E266" s="2" t="s">
        <v>536</v>
      </c>
      <c r="F266" s="2" t="s">
        <v>6</v>
      </c>
      <c r="G266" s="2" t="s">
        <v>7</v>
      </c>
      <c r="H266" s="2">
        <v>33</v>
      </c>
      <c r="I266" s="30">
        <v>10986</v>
      </c>
      <c r="J266" s="30">
        <v>10916</v>
      </c>
      <c r="K266" s="63">
        <v>414.730029</v>
      </c>
      <c r="L266" s="2">
        <v>0.17683399999999999</v>
      </c>
      <c r="M266" s="67">
        <v>15147.99557223987</v>
      </c>
      <c r="N266" s="67">
        <v>1903943.0900000012</v>
      </c>
      <c r="O266" s="67">
        <v>463341</v>
      </c>
      <c r="P266" s="70">
        <v>446516</v>
      </c>
      <c r="Q266" s="63">
        <v>0</v>
      </c>
      <c r="R266" s="24">
        <f t="shared" si="64"/>
        <v>-3.6312348788473336E-2</v>
      </c>
      <c r="S266" s="24">
        <f t="shared" si="65"/>
        <v>-8.8369237969187359E-3</v>
      </c>
      <c r="T266" s="65">
        <f t="shared" si="66"/>
        <v>40.904727006229386</v>
      </c>
      <c r="U266" s="67">
        <v>164831.00000000003</v>
      </c>
      <c r="V266" s="70">
        <v>155592</v>
      </c>
      <c r="W266" s="24">
        <f t="shared" si="67"/>
        <v>-5.6051349564099184E-2</v>
      </c>
      <c r="X266" s="24">
        <f t="shared" si="68"/>
        <v>-4.8525610080078722E-3</v>
      </c>
      <c r="Y266" s="63">
        <f t="shared" si="74"/>
        <v>15.003732022574187</v>
      </c>
      <c r="Z266" s="63">
        <f t="shared" si="75"/>
        <v>14.253572737266397</v>
      </c>
      <c r="AA266" s="24">
        <f t="shared" si="76"/>
        <v>-4.9998000000000001E-2</v>
      </c>
      <c r="AB266" s="63">
        <v>0</v>
      </c>
      <c r="AC266" s="69">
        <v>0</v>
      </c>
      <c r="AD266" s="67">
        <f t="shared" si="83"/>
        <v>628172</v>
      </c>
      <c r="AE266" s="67">
        <f t="shared" si="84"/>
        <v>602108</v>
      </c>
      <c r="AF266" s="65">
        <f t="shared" si="69"/>
        <v>55.158299743495789</v>
      </c>
      <c r="AG266" s="21" t="s">
        <v>2640</v>
      </c>
      <c r="AH266" s="67">
        <v>0</v>
      </c>
      <c r="AI266" s="70">
        <v>0</v>
      </c>
      <c r="AJ266" s="21" t="s">
        <v>2640</v>
      </c>
      <c r="AK266" s="67">
        <f t="shared" si="77"/>
        <v>628172</v>
      </c>
      <c r="AL266" s="70">
        <f t="shared" si="78"/>
        <v>602108</v>
      </c>
      <c r="AM266" s="65">
        <f t="shared" si="70"/>
        <v>55.158299743495789</v>
      </c>
      <c r="AN266" s="25">
        <f t="shared" si="79"/>
        <v>-4.1491820711524872E-2</v>
      </c>
      <c r="AO266" s="25">
        <f t="shared" si="71"/>
        <v>-3.5345286033053425E-2</v>
      </c>
      <c r="AP266" s="24">
        <f t="shared" si="72"/>
        <v>-1.3689484804926592E-2</v>
      </c>
      <c r="AQ266" s="25">
        <f t="shared" si="73"/>
        <v>0.31624264567697746</v>
      </c>
      <c r="AR266" s="2">
        <f t="shared" si="80"/>
        <v>0</v>
      </c>
      <c r="AS266" s="2">
        <f t="shared" si="81"/>
        <v>1</v>
      </c>
      <c r="AT266" s="2">
        <f t="shared" si="82"/>
        <v>0</v>
      </c>
    </row>
    <row r="267" spans="2:46" x14ac:dyDescent="0.2">
      <c r="B267" s="2">
        <v>1</v>
      </c>
      <c r="C267" s="2" t="s">
        <v>500</v>
      </c>
      <c r="D267" s="3" t="s">
        <v>537</v>
      </c>
      <c r="E267" s="2" t="s">
        <v>538</v>
      </c>
      <c r="F267" s="2" t="s">
        <v>6</v>
      </c>
      <c r="G267" s="2" t="s">
        <v>7</v>
      </c>
      <c r="H267" s="2">
        <v>38</v>
      </c>
      <c r="I267" s="30">
        <v>21415</v>
      </c>
      <c r="J267" s="30">
        <v>21468</v>
      </c>
      <c r="K267" s="63">
        <v>260.79741899999999</v>
      </c>
      <c r="L267" s="2">
        <v>0.44329000000000002</v>
      </c>
      <c r="M267" s="67">
        <v>15362.635120925343</v>
      </c>
      <c r="N267" s="67">
        <v>7560735.7699999958</v>
      </c>
      <c r="O267" s="67">
        <v>275950</v>
      </c>
      <c r="P267" s="70">
        <v>265930</v>
      </c>
      <c r="Q267" s="63">
        <v>0</v>
      </c>
      <c r="R267" s="24">
        <f t="shared" si="64"/>
        <v>-3.6310925892371837E-2</v>
      </c>
      <c r="S267" s="24">
        <f t="shared" si="65"/>
        <v>-1.3252678449309182E-3</v>
      </c>
      <c r="T267" s="65">
        <f t="shared" si="66"/>
        <v>12.387274082355134</v>
      </c>
      <c r="U267" s="67">
        <v>569286.00000000023</v>
      </c>
      <c r="V267" s="70">
        <v>599111</v>
      </c>
      <c r="W267" s="24">
        <f t="shared" si="67"/>
        <v>5.2390187006179145E-2</v>
      </c>
      <c r="X267" s="24">
        <f t="shared" si="68"/>
        <v>3.944721903699034E-3</v>
      </c>
      <c r="Y267" s="63">
        <f t="shared" si="74"/>
        <v>26.583516226943743</v>
      </c>
      <c r="Z267" s="63">
        <f t="shared" si="75"/>
        <v>27.90716415129495</v>
      </c>
      <c r="AA267" s="24">
        <f t="shared" si="76"/>
        <v>4.9792000000000003E-2</v>
      </c>
      <c r="AB267" s="63">
        <v>0</v>
      </c>
      <c r="AC267" s="69">
        <v>0</v>
      </c>
      <c r="AD267" s="67">
        <f t="shared" si="83"/>
        <v>845236.00000000023</v>
      </c>
      <c r="AE267" s="67">
        <f t="shared" si="84"/>
        <v>865041</v>
      </c>
      <c r="AF267" s="65">
        <f t="shared" si="69"/>
        <v>40.294438233650084</v>
      </c>
      <c r="AG267" s="21" t="s">
        <v>2640</v>
      </c>
      <c r="AH267" s="67">
        <v>0</v>
      </c>
      <c r="AI267" s="70">
        <v>0</v>
      </c>
      <c r="AJ267" s="21" t="s">
        <v>2640</v>
      </c>
      <c r="AK267" s="67">
        <f t="shared" si="77"/>
        <v>845236.00000000023</v>
      </c>
      <c r="AL267" s="70">
        <f t="shared" si="78"/>
        <v>865041</v>
      </c>
      <c r="AM267" s="65">
        <f t="shared" si="70"/>
        <v>40.294438233650084</v>
      </c>
      <c r="AN267" s="25">
        <f t="shared" si="79"/>
        <v>2.3431325688919737E-2</v>
      </c>
      <c r="AO267" s="25">
        <f t="shared" si="71"/>
        <v>2.090468789026545E-2</v>
      </c>
      <c r="AP267" s="24">
        <f t="shared" si="72"/>
        <v>2.619454058768116E-3</v>
      </c>
      <c r="AQ267" s="25">
        <f t="shared" si="73"/>
        <v>0.11441227762942976</v>
      </c>
      <c r="AR267" s="2">
        <f t="shared" si="80"/>
        <v>1</v>
      </c>
      <c r="AS267" s="2">
        <f t="shared" si="81"/>
        <v>0</v>
      </c>
      <c r="AT267" s="2">
        <f t="shared" si="82"/>
        <v>0</v>
      </c>
    </row>
    <row r="268" spans="2:46" x14ac:dyDescent="0.2">
      <c r="B268" s="2">
        <v>1</v>
      </c>
      <c r="C268" s="2" t="s">
        <v>539</v>
      </c>
      <c r="D268" s="3" t="s">
        <v>540</v>
      </c>
      <c r="E268" s="2" t="s">
        <v>541</v>
      </c>
      <c r="F268" s="2" t="s">
        <v>14</v>
      </c>
      <c r="G268" s="2" t="s">
        <v>7</v>
      </c>
      <c r="H268" s="2">
        <v>57</v>
      </c>
      <c r="I268" s="30">
        <v>120868</v>
      </c>
      <c r="J268" s="30">
        <v>121400</v>
      </c>
      <c r="K268" s="63">
        <v>299.72919300000001</v>
      </c>
      <c r="L268" s="2">
        <v>0.44796000000000002</v>
      </c>
      <c r="M268" s="67">
        <v>17608.869604781699</v>
      </c>
      <c r="N268" s="67">
        <v>67321011.530000016</v>
      </c>
      <c r="O268" s="67">
        <v>4043253</v>
      </c>
      <c r="P268" s="70">
        <v>3896433</v>
      </c>
      <c r="Q268" s="63">
        <v>0</v>
      </c>
      <c r="R268" s="24">
        <f t="shared" si="64"/>
        <v>-3.6312345529700973E-2</v>
      </c>
      <c r="S268" s="24">
        <f t="shared" si="65"/>
        <v>-2.1808941467638693E-3</v>
      </c>
      <c r="T268" s="65">
        <f t="shared" si="66"/>
        <v>32.095823723228996</v>
      </c>
      <c r="U268" s="67">
        <v>5744031.0000000028</v>
      </c>
      <c r="V268" s="70">
        <v>5769313</v>
      </c>
      <c r="W268" s="24">
        <f t="shared" si="67"/>
        <v>4.4014386412603024E-3</v>
      </c>
      <c r="X268" s="24">
        <f t="shared" si="68"/>
        <v>3.7554397097451335E-4</v>
      </c>
      <c r="Y268" s="63">
        <f t="shared" si="74"/>
        <v>47.523174041102713</v>
      </c>
      <c r="Z268" s="63">
        <f t="shared" si="75"/>
        <v>47.52317133443163</v>
      </c>
      <c r="AA268" s="24">
        <f t="shared" si="76"/>
        <v>0</v>
      </c>
      <c r="AB268" s="63">
        <v>0</v>
      </c>
      <c r="AC268" s="69">
        <v>0</v>
      </c>
      <c r="AD268" s="67">
        <f t="shared" si="83"/>
        <v>9787284.0000000037</v>
      </c>
      <c r="AE268" s="67">
        <f t="shared" si="84"/>
        <v>9665746</v>
      </c>
      <c r="AF268" s="65">
        <f t="shared" si="69"/>
        <v>79.618995057660626</v>
      </c>
      <c r="AG268" s="21" t="s">
        <v>2640</v>
      </c>
      <c r="AH268" s="67">
        <v>0</v>
      </c>
      <c r="AI268" s="70">
        <v>0</v>
      </c>
      <c r="AJ268" s="21" t="s">
        <v>2640</v>
      </c>
      <c r="AK268" s="67">
        <f t="shared" si="77"/>
        <v>9787284.0000000037</v>
      </c>
      <c r="AL268" s="70">
        <f t="shared" si="78"/>
        <v>9665746</v>
      </c>
      <c r="AM268" s="65">
        <f t="shared" si="70"/>
        <v>79.618995057660626</v>
      </c>
      <c r="AN268" s="25">
        <f t="shared" si="79"/>
        <v>-1.2417949657944296E-2</v>
      </c>
      <c r="AO268" s="25">
        <f t="shared" si="71"/>
        <v>-1.6745739203100518E-2</v>
      </c>
      <c r="AP268" s="24">
        <f t="shared" si="72"/>
        <v>-1.8053501757893699E-3</v>
      </c>
      <c r="AQ268" s="25">
        <f t="shared" si="73"/>
        <v>0.14357695733215015</v>
      </c>
      <c r="AR268" s="2">
        <f t="shared" si="80"/>
        <v>0</v>
      </c>
      <c r="AS268" s="2">
        <f t="shared" si="81"/>
        <v>1</v>
      </c>
      <c r="AT268" s="2">
        <f t="shared" si="82"/>
        <v>0</v>
      </c>
    </row>
    <row r="269" spans="2:46" x14ac:dyDescent="0.2">
      <c r="B269" s="2">
        <v>1</v>
      </c>
      <c r="C269" s="2" t="s">
        <v>539</v>
      </c>
      <c r="D269" s="3" t="s">
        <v>542</v>
      </c>
      <c r="E269" s="2" t="s">
        <v>543</v>
      </c>
      <c r="F269" s="2" t="s">
        <v>6</v>
      </c>
      <c r="G269" s="2" t="s">
        <v>7</v>
      </c>
      <c r="H269" s="2">
        <v>38</v>
      </c>
      <c r="I269" s="30">
        <v>56098</v>
      </c>
      <c r="J269" s="30">
        <v>56304</v>
      </c>
      <c r="K269" s="63">
        <v>493.10292299999998</v>
      </c>
      <c r="L269" s="2">
        <v>0.36547099999999999</v>
      </c>
      <c r="M269" s="67">
        <v>14694.615427949075</v>
      </c>
      <c r="N269" s="67">
        <v>18672925.699999984</v>
      </c>
      <c r="O269" s="67">
        <v>2398893</v>
      </c>
      <c r="P269" s="70">
        <v>2311783</v>
      </c>
      <c r="Q269" s="63">
        <v>0</v>
      </c>
      <c r="R269" s="24">
        <f t="shared" si="64"/>
        <v>-3.6312582512016967E-2</v>
      </c>
      <c r="S269" s="24">
        <f t="shared" si="65"/>
        <v>-4.6650429289717609E-3</v>
      </c>
      <c r="T269" s="65">
        <f t="shared" si="66"/>
        <v>41.058947854504119</v>
      </c>
      <c r="U269" s="67">
        <v>768892</v>
      </c>
      <c r="V269" s="70">
        <v>926059</v>
      </c>
      <c r="W269" s="24">
        <f t="shared" si="67"/>
        <v>0.20440712089604252</v>
      </c>
      <c r="X269" s="24">
        <f t="shared" si="68"/>
        <v>8.4168385032453771E-3</v>
      </c>
      <c r="Y269" s="63">
        <f t="shared" si="74"/>
        <v>13.706228386038719</v>
      </c>
      <c r="Z269" s="63">
        <f t="shared" si="75"/>
        <v>16.447481528843422</v>
      </c>
      <c r="AA269" s="24">
        <f t="shared" si="76"/>
        <v>0.20000100000000001</v>
      </c>
      <c r="AB269" s="63">
        <v>0</v>
      </c>
      <c r="AC269" s="69">
        <v>0</v>
      </c>
      <c r="AD269" s="67">
        <f t="shared" si="83"/>
        <v>3167785</v>
      </c>
      <c r="AE269" s="67">
        <f t="shared" si="84"/>
        <v>3237842</v>
      </c>
      <c r="AF269" s="65">
        <f t="shared" si="69"/>
        <v>57.506429383347545</v>
      </c>
      <c r="AG269" s="21" t="s">
        <v>2640</v>
      </c>
      <c r="AH269" s="67">
        <v>0</v>
      </c>
      <c r="AI269" s="70">
        <v>0</v>
      </c>
      <c r="AJ269" s="21" t="s">
        <v>2640</v>
      </c>
      <c r="AK269" s="67">
        <f t="shared" si="77"/>
        <v>3167785</v>
      </c>
      <c r="AL269" s="70">
        <f t="shared" si="78"/>
        <v>3237842</v>
      </c>
      <c r="AM269" s="65">
        <f t="shared" si="70"/>
        <v>57.506429383347545</v>
      </c>
      <c r="AN269" s="25">
        <f t="shared" si="79"/>
        <v>2.2115452911103499E-2</v>
      </c>
      <c r="AO269" s="25">
        <f t="shared" si="71"/>
        <v>1.8375829024706691E-2</v>
      </c>
      <c r="AP269" s="24">
        <f t="shared" si="72"/>
        <v>3.7517955742736157E-3</v>
      </c>
      <c r="AQ269" s="25">
        <f t="shared" si="73"/>
        <v>0.1733976802574651</v>
      </c>
      <c r="AR269" s="2">
        <f t="shared" si="80"/>
        <v>1</v>
      </c>
      <c r="AS269" s="2">
        <f t="shared" si="81"/>
        <v>0</v>
      </c>
      <c r="AT269" s="2">
        <f t="shared" si="82"/>
        <v>0</v>
      </c>
    </row>
    <row r="270" spans="2:46" x14ac:dyDescent="0.2">
      <c r="B270" s="2">
        <v>1</v>
      </c>
      <c r="C270" s="2" t="s">
        <v>539</v>
      </c>
      <c r="D270" s="3" t="s">
        <v>544</v>
      </c>
      <c r="E270" s="2" t="s">
        <v>545</v>
      </c>
      <c r="F270" s="2" t="s">
        <v>14</v>
      </c>
      <c r="G270" s="2" t="s">
        <v>7</v>
      </c>
      <c r="H270" s="2">
        <v>57</v>
      </c>
      <c r="I270" s="30">
        <v>82374</v>
      </c>
      <c r="J270" s="30">
        <v>82735</v>
      </c>
      <c r="K270" s="63">
        <v>309.485635</v>
      </c>
      <c r="L270" s="2">
        <v>0.42993300000000001</v>
      </c>
      <c r="M270" s="67">
        <v>15493.765850266958</v>
      </c>
      <c r="N270" s="67">
        <v>34121071.270000033</v>
      </c>
      <c r="O270" s="67">
        <v>2356475</v>
      </c>
      <c r="P270" s="70">
        <v>2270906</v>
      </c>
      <c r="Q270" s="63">
        <v>0</v>
      </c>
      <c r="R270" s="24">
        <f t="shared" ref="R270:R333" si="85">IFERROR(P270/O270-1,0)</f>
        <v>-3.631228848173651E-2</v>
      </c>
      <c r="S270" s="24">
        <f t="shared" ref="S270:S333" si="86">IFERROR((P270-O270)/N270,0)</f>
        <v>-2.5078052011583258E-3</v>
      </c>
      <c r="T270" s="65">
        <f t="shared" ref="T270:T333" si="87">P270/J270</f>
        <v>27.447948268568322</v>
      </c>
      <c r="U270" s="67">
        <v>2488133.0000000005</v>
      </c>
      <c r="V270" s="70">
        <v>2499037</v>
      </c>
      <c r="W270" s="24">
        <f t="shared" ref="W270:W333" si="88">IFERROR(V270/U270-1,0)</f>
        <v>4.3824023876535279E-3</v>
      </c>
      <c r="X270" s="24">
        <f t="shared" ref="X270:X333" si="89">IFERROR((V270-U270)/N270,0)</f>
        <v>3.1956792662563797E-4</v>
      </c>
      <c r="Y270" s="63">
        <f t="shared" si="74"/>
        <v>30.205319639692142</v>
      </c>
      <c r="Z270" s="63">
        <f t="shared" si="75"/>
        <v>30.205318184565179</v>
      </c>
      <c r="AA270" s="24">
        <f t="shared" si="76"/>
        <v>0</v>
      </c>
      <c r="AB270" s="63">
        <v>0</v>
      </c>
      <c r="AC270" s="69">
        <v>0</v>
      </c>
      <c r="AD270" s="67">
        <f t="shared" si="83"/>
        <v>4844608</v>
      </c>
      <c r="AE270" s="67">
        <f t="shared" si="84"/>
        <v>4769943</v>
      </c>
      <c r="AF270" s="65">
        <f t="shared" ref="AF270:AF333" si="90">AE270/J270</f>
        <v>57.653266453133497</v>
      </c>
      <c r="AG270" s="21" t="s">
        <v>2640</v>
      </c>
      <c r="AH270" s="67">
        <v>0</v>
      </c>
      <c r="AI270" s="70">
        <v>0</v>
      </c>
      <c r="AJ270" s="21" t="s">
        <v>2640</v>
      </c>
      <c r="AK270" s="67">
        <f t="shared" si="77"/>
        <v>4844608</v>
      </c>
      <c r="AL270" s="70">
        <f t="shared" si="78"/>
        <v>4769943</v>
      </c>
      <c r="AM270" s="65">
        <f t="shared" ref="AM270:AM333" si="91">IFERROR(AL270/J270,0)</f>
        <v>57.653266453133497</v>
      </c>
      <c r="AN270" s="25">
        <f t="shared" si="79"/>
        <v>-1.5411979668943287E-2</v>
      </c>
      <c r="AO270" s="25">
        <f t="shared" ref="AO270:AO333" si="92">IFERROR(AM270/(AK270/I270)-1,0)</f>
        <v>-1.970806083579546E-2</v>
      </c>
      <c r="AP270" s="24">
        <f t="shared" ref="AP270:AP333" si="93">IFERROR((AL270-AK270)/N270,0)</f>
        <v>-2.1882372745326739E-3</v>
      </c>
      <c r="AQ270" s="25">
        <f t="shared" ref="AQ270:AQ333" si="94">IFERROR(AL270/N270,0)</f>
        <v>0.13979464367503122</v>
      </c>
      <c r="AR270" s="2">
        <f t="shared" si="80"/>
        <v>0</v>
      </c>
      <c r="AS270" s="2">
        <f t="shared" si="81"/>
        <v>1</v>
      </c>
      <c r="AT270" s="2">
        <f t="shared" si="82"/>
        <v>0</v>
      </c>
    </row>
    <row r="271" spans="2:46" x14ac:dyDescent="0.2">
      <c r="B271" s="2">
        <v>1</v>
      </c>
      <c r="C271" s="2" t="s">
        <v>539</v>
      </c>
      <c r="D271" s="3" t="s">
        <v>546</v>
      </c>
      <c r="E271" s="2" t="s">
        <v>547</v>
      </c>
      <c r="F271" s="2" t="s">
        <v>14</v>
      </c>
      <c r="G271" s="2" t="s">
        <v>7</v>
      </c>
      <c r="H271" s="2">
        <v>64</v>
      </c>
      <c r="I271" s="30">
        <v>117915</v>
      </c>
      <c r="J271" s="30">
        <v>118997</v>
      </c>
      <c r="K271" s="63">
        <v>312.10477600000002</v>
      </c>
      <c r="L271" s="2">
        <v>0.464254</v>
      </c>
      <c r="M271" s="67">
        <v>16647.342951767889</v>
      </c>
      <c r="N271" s="67">
        <v>46246899.240000002</v>
      </c>
      <c r="O271" s="67">
        <v>2948548</v>
      </c>
      <c r="P271" s="70">
        <v>2842026</v>
      </c>
      <c r="Q271" s="63">
        <v>0</v>
      </c>
      <c r="R271" s="24">
        <f t="shared" si="85"/>
        <v>-3.6126934341920158E-2</v>
      </c>
      <c r="S271" s="24">
        <f t="shared" si="86"/>
        <v>-2.3033328017776958E-3</v>
      </c>
      <c r="T271" s="65">
        <f t="shared" si="87"/>
        <v>23.883173525382993</v>
      </c>
      <c r="U271" s="67">
        <v>5006444.0000000009</v>
      </c>
      <c r="V271" s="70">
        <v>5052384</v>
      </c>
      <c r="W271" s="24">
        <f t="shared" si="88"/>
        <v>9.1761737472744187E-3</v>
      </c>
      <c r="X271" s="24">
        <f t="shared" si="89"/>
        <v>9.9336389584935708E-4</v>
      </c>
      <c r="Y271" s="63">
        <f t="shared" ref="Y271:Y334" si="95">U271/I271</f>
        <v>42.458075732519198</v>
      </c>
      <c r="Z271" s="63">
        <f t="shared" ref="Z271:Z334" si="96">V271/J271</f>
        <v>42.458078775095167</v>
      </c>
      <c r="AA271" s="24">
        <f t="shared" ref="AA271:AA334" si="97">ROUND(IFERROR(Z271/Y271-1,0),6)</f>
        <v>0</v>
      </c>
      <c r="AB271" s="63">
        <v>0</v>
      </c>
      <c r="AC271" s="69">
        <v>0</v>
      </c>
      <c r="AD271" s="67">
        <f t="shared" si="83"/>
        <v>7954992.0000000009</v>
      </c>
      <c r="AE271" s="67">
        <f t="shared" si="84"/>
        <v>7894410</v>
      </c>
      <c r="AF271" s="65">
        <f t="shared" si="90"/>
        <v>66.34125230047816</v>
      </c>
      <c r="AG271" s="21" t="s">
        <v>2640</v>
      </c>
      <c r="AH271" s="67">
        <v>0</v>
      </c>
      <c r="AI271" s="70">
        <v>0</v>
      </c>
      <c r="AJ271" s="21" t="s">
        <v>2640</v>
      </c>
      <c r="AK271" s="67">
        <f t="shared" ref="AK271:AK334" si="98">AD271+AH271</f>
        <v>7954992.0000000009</v>
      </c>
      <c r="AL271" s="70">
        <f t="shared" ref="AL271:AL334" si="99">AE271+AI271</f>
        <v>7894410</v>
      </c>
      <c r="AM271" s="65">
        <f t="shared" si="91"/>
        <v>66.34125230047816</v>
      </c>
      <c r="AN271" s="25">
        <f t="shared" ref="AN271:AN334" si="100">IFERROR((AL271-AK271)/AK271,0)</f>
        <v>-7.6155953393794648E-3</v>
      </c>
      <c r="AO271" s="25">
        <f t="shared" si="92"/>
        <v>-1.663901547470048E-2</v>
      </c>
      <c r="AP271" s="24">
        <f t="shared" si="93"/>
        <v>-1.309968905928339E-3</v>
      </c>
      <c r="AQ271" s="25">
        <f t="shared" si="94"/>
        <v>0.17070139035769005</v>
      </c>
      <c r="AR271" s="2">
        <f t="shared" ref="AR271:AR334" si="101">IF(AL271&gt;AK271,1,0)</f>
        <v>0</v>
      </c>
      <c r="AS271" s="2">
        <f t="shared" ref="AS271:AS334" si="102">IF(AK271&gt;AL271,1,0)</f>
        <v>1</v>
      </c>
      <c r="AT271" s="2">
        <f t="shared" ref="AT271:AT334" si="103">IF(AL271=AK271,1,0)</f>
        <v>0</v>
      </c>
    </row>
    <row r="272" spans="2:46" x14ac:dyDescent="0.2">
      <c r="B272" s="2">
        <v>1</v>
      </c>
      <c r="C272" s="2" t="s">
        <v>539</v>
      </c>
      <c r="D272" s="3" t="s">
        <v>548</v>
      </c>
      <c r="E272" s="2" t="s">
        <v>549</v>
      </c>
      <c r="F272" s="2" t="s">
        <v>6</v>
      </c>
      <c r="G272" s="2" t="s">
        <v>7</v>
      </c>
      <c r="H272" s="2">
        <v>27</v>
      </c>
      <c r="I272" s="30">
        <v>34643</v>
      </c>
      <c r="J272" s="30">
        <v>34962</v>
      </c>
      <c r="K272" s="63">
        <v>252.81222500000001</v>
      </c>
      <c r="L272" s="2">
        <v>0.43330299999999999</v>
      </c>
      <c r="M272" s="67">
        <v>15505.970370370371</v>
      </c>
      <c r="N272" s="67">
        <v>15417297.710000003</v>
      </c>
      <c r="O272" s="67">
        <v>712675</v>
      </c>
      <c r="P272" s="70">
        <v>686796</v>
      </c>
      <c r="Q272" s="63">
        <v>0</v>
      </c>
      <c r="R272" s="24">
        <f t="shared" si="85"/>
        <v>-3.6312484652892274E-2</v>
      </c>
      <c r="S272" s="24">
        <f t="shared" si="86"/>
        <v>-1.6785691297388843E-3</v>
      </c>
      <c r="T272" s="65">
        <f t="shared" si="87"/>
        <v>19.644070705337224</v>
      </c>
      <c r="U272" s="67">
        <v>906526.00000000023</v>
      </c>
      <c r="V272" s="70">
        <v>962658</v>
      </c>
      <c r="W272" s="24">
        <f t="shared" si="88"/>
        <v>6.1919900808139916E-2</v>
      </c>
      <c r="X272" s="24">
        <f t="shared" si="89"/>
        <v>3.6408455655358657E-3</v>
      </c>
      <c r="Y272" s="63">
        <f t="shared" si="95"/>
        <v>26.167652916895193</v>
      </c>
      <c r="Z272" s="63">
        <f t="shared" si="96"/>
        <v>27.534408786682683</v>
      </c>
      <c r="AA272" s="24">
        <f t="shared" si="97"/>
        <v>5.2231E-2</v>
      </c>
      <c r="AB272" s="63">
        <v>0</v>
      </c>
      <c r="AC272" s="69">
        <v>0</v>
      </c>
      <c r="AD272" s="67">
        <f t="shared" si="83"/>
        <v>1619201.0000000002</v>
      </c>
      <c r="AE272" s="67">
        <f t="shared" si="84"/>
        <v>1649454</v>
      </c>
      <c r="AF272" s="65">
        <f t="shared" si="90"/>
        <v>47.17847949201991</v>
      </c>
      <c r="AG272" s="21" t="s">
        <v>2640</v>
      </c>
      <c r="AH272" s="67">
        <v>0</v>
      </c>
      <c r="AI272" s="70">
        <v>0</v>
      </c>
      <c r="AJ272" s="21" t="s">
        <v>2640</v>
      </c>
      <c r="AK272" s="67">
        <f t="shared" si="98"/>
        <v>1619201.0000000002</v>
      </c>
      <c r="AL272" s="70">
        <f t="shared" si="99"/>
        <v>1649454</v>
      </c>
      <c r="AM272" s="65">
        <f t="shared" si="91"/>
        <v>47.17847949201991</v>
      </c>
      <c r="AN272" s="25">
        <f t="shared" si="100"/>
        <v>1.8683906445215736E-2</v>
      </c>
      <c r="AO272" s="25">
        <f t="shared" si="92"/>
        <v>9.3892389160119549E-3</v>
      </c>
      <c r="AP272" s="24">
        <f t="shared" si="93"/>
        <v>1.9622764357969812E-3</v>
      </c>
      <c r="AQ272" s="25">
        <f t="shared" si="94"/>
        <v>0.10698723155161799</v>
      </c>
      <c r="AR272" s="2">
        <f t="shared" si="101"/>
        <v>1</v>
      </c>
      <c r="AS272" s="2">
        <f t="shared" si="102"/>
        <v>0</v>
      </c>
      <c r="AT272" s="2">
        <f t="shared" si="103"/>
        <v>0</v>
      </c>
    </row>
    <row r="273" spans="2:46" x14ac:dyDescent="0.2">
      <c r="B273" s="2">
        <v>1</v>
      </c>
      <c r="C273" s="2" t="s">
        <v>539</v>
      </c>
      <c r="D273" s="3" t="s">
        <v>550</v>
      </c>
      <c r="E273" s="2" t="s">
        <v>551</v>
      </c>
      <c r="F273" s="2" t="s">
        <v>14</v>
      </c>
      <c r="G273" s="2" t="s">
        <v>7</v>
      </c>
      <c r="H273" s="2">
        <v>38</v>
      </c>
      <c r="I273" s="30">
        <v>79335</v>
      </c>
      <c r="J273" s="30">
        <v>79950</v>
      </c>
      <c r="K273" s="63">
        <v>325.10827999999998</v>
      </c>
      <c r="L273" s="2">
        <v>0.484238</v>
      </c>
      <c r="M273" s="67">
        <v>17134.561469911168</v>
      </c>
      <c r="N273" s="67">
        <v>44180393.099999994</v>
      </c>
      <c r="O273" s="67">
        <v>1955677</v>
      </c>
      <c r="P273" s="70">
        <v>1884662</v>
      </c>
      <c r="Q273" s="63">
        <v>0</v>
      </c>
      <c r="R273" s="24">
        <f t="shared" si="85"/>
        <v>-3.6312233564131491E-2</v>
      </c>
      <c r="S273" s="24">
        <f t="shared" si="86"/>
        <v>-1.6073872371226141E-3</v>
      </c>
      <c r="T273" s="65">
        <f t="shared" si="87"/>
        <v>23.573008130081302</v>
      </c>
      <c r="U273" s="67">
        <v>2248210</v>
      </c>
      <c r="V273" s="70">
        <v>2395713</v>
      </c>
      <c r="W273" s="24">
        <f t="shared" si="88"/>
        <v>6.5609084560606101E-2</v>
      </c>
      <c r="X273" s="24">
        <f t="shared" si="89"/>
        <v>3.3386529555347036E-3</v>
      </c>
      <c r="Y273" s="63">
        <f t="shared" si="95"/>
        <v>28.3381861725594</v>
      </c>
      <c r="Z273" s="63">
        <f t="shared" si="96"/>
        <v>29.96514071294559</v>
      </c>
      <c r="AA273" s="24">
        <f t="shared" si="97"/>
        <v>5.7411999999999998E-2</v>
      </c>
      <c r="AB273" s="63">
        <v>0</v>
      </c>
      <c r="AC273" s="69">
        <v>0</v>
      </c>
      <c r="AD273" s="67">
        <f t="shared" si="83"/>
        <v>4203887</v>
      </c>
      <c r="AE273" s="67">
        <f t="shared" si="84"/>
        <v>4280375</v>
      </c>
      <c r="AF273" s="65">
        <f t="shared" si="90"/>
        <v>53.538148843026889</v>
      </c>
      <c r="AG273" s="21" t="s">
        <v>2640</v>
      </c>
      <c r="AH273" s="67">
        <v>0</v>
      </c>
      <c r="AI273" s="70">
        <v>0</v>
      </c>
      <c r="AJ273" s="21" t="s">
        <v>2640</v>
      </c>
      <c r="AK273" s="67">
        <f t="shared" si="98"/>
        <v>4203887</v>
      </c>
      <c r="AL273" s="70">
        <f t="shared" si="99"/>
        <v>4280375</v>
      </c>
      <c r="AM273" s="65">
        <f t="shared" si="91"/>
        <v>53.538148843026889</v>
      </c>
      <c r="AN273" s="25">
        <f t="shared" si="100"/>
        <v>1.8194589911669844E-2</v>
      </c>
      <c r="AO273" s="25">
        <f t="shared" si="92"/>
        <v>1.0362323835426235E-2</v>
      </c>
      <c r="AP273" s="24">
        <f t="shared" si="93"/>
        <v>1.7312657184120892E-3</v>
      </c>
      <c r="AQ273" s="25">
        <f t="shared" si="94"/>
        <v>9.6884040626610005E-2</v>
      </c>
      <c r="AR273" s="2">
        <f t="shared" si="101"/>
        <v>1</v>
      </c>
      <c r="AS273" s="2">
        <f t="shared" si="102"/>
        <v>0</v>
      </c>
      <c r="AT273" s="2">
        <f t="shared" si="103"/>
        <v>0</v>
      </c>
    </row>
    <row r="274" spans="2:46" x14ac:dyDescent="0.2">
      <c r="B274" s="2">
        <v>1</v>
      </c>
      <c r="C274" s="2" t="s">
        <v>539</v>
      </c>
      <c r="D274" s="3" t="s">
        <v>552</v>
      </c>
      <c r="E274" s="2" t="s">
        <v>553</v>
      </c>
      <c r="F274" s="2" t="s">
        <v>14</v>
      </c>
      <c r="G274" s="2" t="s">
        <v>7</v>
      </c>
      <c r="H274" s="2">
        <v>32</v>
      </c>
      <c r="I274" s="30">
        <v>165190</v>
      </c>
      <c r="J274" s="30">
        <v>165930</v>
      </c>
      <c r="K274" s="63">
        <v>415.53291100000001</v>
      </c>
      <c r="L274" s="2">
        <v>0.39888200000000001</v>
      </c>
      <c r="M274" s="67">
        <v>16758.137073500344</v>
      </c>
      <c r="N274" s="67">
        <v>68522146.439999938</v>
      </c>
      <c r="O274" s="67">
        <v>9235610</v>
      </c>
      <c r="P274" s="70">
        <v>8900242</v>
      </c>
      <c r="Q274" s="63">
        <v>0</v>
      </c>
      <c r="R274" s="24">
        <f t="shared" si="85"/>
        <v>-3.6312490458128899E-2</v>
      </c>
      <c r="S274" s="24">
        <f t="shared" si="86"/>
        <v>-4.8943008563466167E-3</v>
      </c>
      <c r="T274" s="65">
        <f t="shared" si="87"/>
        <v>53.638534321701925</v>
      </c>
      <c r="U274" s="67">
        <v>4180280.9999999995</v>
      </c>
      <c r="V274" s="70">
        <v>4199007</v>
      </c>
      <c r="W274" s="24">
        <f t="shared" si="88"/>
        <v>4.4796031654332769E-3</v>
      </c>
      <c r="X274" s="24">
        <f t="shared" si="89"/>
        <v>2.7328390853017886E-4</v>
      </c>
      <c r="Y274" s="63">
        <f t="shared" si="95"/>
        <v>25.305896240692533</v>
      </c>
      <c r="Z274" s="63">
        <f t="shared" si="96"/>
        <v>25.305894051708552</v>
      </c>
      <c r="AA274" s="24">
        <f t="shared" si="97"/>
        <v>0</v>
      </c>
      <c r="AB274" s="63">
        <v>0</v>
      </c>
      <c r="AC274" s="69">
        <v>0</v>
      </c>
      <c r="AD274" s="67">
        <f t="shared" si="83"/>
        <v>13415891</v>
      </c>
      <c r="AE274" s="67">
        <f t="shared" si="84"/>
        <v>13099249</v>
      </c>
      <c r="AF274" s="65">
        <f t="shared" si="90"/>
        <v>78.944428373410474</v>
      </c>
      <c r="AG274" s="21" t="s">
        <v>2640</v>
      </c>
      <c r="AH274" s="67">
        <v>0</v>
      </c>
      <c r="AI274" s="70">
        <v>0</v>
      </c>
      <c r="AJ274" s="21" t="s">
        <v>2640</v>
      </c>
      <c r="AK274" s="67">
        <f t="shared" si="98"/>
        <v>13415891</v>
      </c>
      <c r="AL274" s="70">
        <f t="shared" si="99"/>
        <v>13099249</v>
      </c>
      <c r="AM274" s="65">
        <f t="shared" si="91"/>
        <v>78.944428373410474</v>
      </c>
      <c r="AN274" s="25">
        <f t="shared" si="100"/>
        <v>-2.3602010481450691E-2</v>
      </c>
      <c r="AO274" s="25">
        <f t="shared" si="92"/>
        <v>-2.7956464240528112E-2</v>
      </c>
      <c r="AP274" s="24">
        <f t="shared" si="93"/>
        <v>-4.6210169478164455E-3</v>
      </c>
      <c r="AQ274" s="25">
        <f t="shared" si="94"/>
        <v>0.19116810667147005</v>
      </c>
      <c r="AR274" s="2">
        <f t="shared" si="101"/>
        <v>0</v>
      </c>
      <c r="AS274" s="2">
        <f t="shared" si="102"/>
        <v>1</v>
      </c>
      <c r="AT274" s="2">
        <f t="shared" si="103"/>
        <v>0</v>
      </c>
    </row>
    <row r="275" spans="2:46" x14ac:dyDescent="0.2">
      <c r="B275" s="2">
        <v>1</v>
      </c>
      <c r="C275" s="2" t="s">
        <v>539</v>
      </c>
      <c r="D275" s="3" t="s">
        <v>554</v>
      </c>
      <c r="E275" s="2" t="s">
        <v>555</v>
      </c>
      <c r="F275" s="2" t="s">
        <v>6</v>
      </c>
      <c r="G275" s="2" t="s">
        <v>7</v>
      </c>
      <c r="H275" s="2">
        <v>23</v>
      </c>
      <c r="I275" s="30">
        <v>21189</v>
      </c>
      <c r="J275" s="30">
        <v>21169</v>
      </c>
      <c r="K275" s="63">
        <v>318.82828699999999</v>
      </c>
      <c r="L275" s="2">
        <v>0.48978500000000003</v>
      </c>
      <c r="M275" s="67">
        <v>13813.782996588821</v>
      </c>
      <c r="N275" s="67">
        <v>10180906.780000003</v>
      </c>
      <c r="O275" s="67">
        <v>535749</v>
      </c>
      <c r="P275" s="70">
        <v>516295</v>
      </c>
      <c r="Q275" s="63">
        <v>0</v>
      </c>
      <c r="R275" s="24">
        <f t="shared" si="85"/>
        <v>-3.6311780329967958E-2</v>
      </c>
      <c r="S275" s="24">
        <f t="shared" si="86"/>
        <v>-1.9108317579546676E-3</v>
      </c>
      <c r="T275" s="65">
        <f t="shared" si="87"/>
        <v>24.389201190419953</v>
      </c>
      <c r="U275" s="67">
        <v>600583</v>
      </c>
      <c r="V275" s="70">
        <v>630198</v>
      </c>
      <c r="W275" s="24">
        <f t="shared" si="88"/>
        <v>4.931042004185926E-2</v>
      </c>
      <c r="X275" s="24">
        <f t="shared" si="89"/>
        <v>2.9088764527514899E-3</v>
      </c>
      <c r="Y275" s="63">
        <f t="shared" si="95"/>
        <v>28.344093633489074</v>
      </c>
      <c r="Z275" s="63">
        <f t="shared" si="96"/>
        <v>29.769852142283529</v>
      </c>
      <c r="AA275" s="24">
        <f t="shared" si="97"/>
        <v>5.0301999999999999E-2</v>
      </c>
      <c r="AB275" s="63">
        <v>0</v>
      </c>
      <c r="AC275" s="69">
        <v>0</v>
      </c>
      <c r="AD275" s="67">
        <f t="shared" si="83"/>
        <v>1136332</v>
      </c>
      <c r="AE275" s="67">
        <f t="shared" si="84"/>
        <v>1146493</v>
      </c>
      <c r="AF275" s="65">
        <f t="shared" si="90"/>
        <v>54.159053332703479</v>
      </c>
      <c r="AG275" s="21" t="s">
        <v>2640</v>
      </c>
      <c r="AH275" s="67">
        <v>0</v>
      </c>
      <c r="AI275" s="70">
        <v>0</v>
      </c>
      <c r="AJ275" s="21" t="s">
        <v>2640</v>
      </c>
      <c r="AK275" s="67">
        <f t="shared" si="98"/>
        <v>1136332</v>
      </c>
      <c r="AL275" s="70">
        <f t="shared" si="99"/>
        <v>1146493</v>
      </c>
      <c r="AM275" s="65">
        <f t="shared" si="91"/>
        <v>54.159053332703479</v>
      </c>
      <c r="AN275" s="25">
        <f t="shared" si="100"/>
        <v>8.9419289433017822E-3</v>
      </c>
      <c r="AO275" s="25">
        <f t="shared" si="92"/>
        <v>9.8951548197656614E-3</v>
      </c>
      <c r="AP275" s="24">
        <f t="shared" si="93"/>
        <v>9.9804469479682209E-4</v>
      </c>
      <c r="AQ275" s="25">
        <f t="shared" si="94"/>
        <v>0.11261207127956825</v>
      </c>
      <c r="AR275" s="2">
        <f t="shared" si="101"/>
        <v>1</v>
      </c>
      <c r="AS275" s="2">
        <f t="shared" si="102"/>
        <v>0</v>
      </c>
      <c r="AT275" s="2">
        <f t="shared" si="103"/>
        <v>0</v>
      </c>
    </row>
    <row r="276" spans="2:46" x14ac:dyDescent="0.2">
      <c r="B276" s="2">
        <v>1</v>
      </c>
      <c r="C276" s="2" t="s">
        <v>556</v>
      </c>
      <c r="D276" s="3" t="s">
        <v>557</v>
      </c>
      <c r="E276" s="2" t="s">
        <v>558</v>
      </c>
      <c r="F276" s="2" t="s">
        <v>14</v>
      </c>
      <c r="G276" s="2" t="s">
        <v>7</v>
      </c>
      <c r="H276" s="2">
        <v>25</v>
      </c>
      <c r="I276" s="30">
        <v>31121</v>
      </c>
      <c r="J276" s="30">
        <v>31125</v>
      </c>
      <c r="K276" s="63">
        <v>334.62249000000003</v>
      </c>
      <c r="L276" s="2">
        <v>0.444913</v>
      </c>
      <c r="M276" s="67">
        <v>14689.826724955945</v>
      </c>
      <c r="N276" s="67">
        <v>18008636.860000018</v>
      </c>
      <c r="O276" s="67">
        <v>1075505</v>
      </c>
      <c r="P276" s="70">
        <v>1036451</v>
      </c>
      <c r="Q276" s="63">
        <v>0</v>
      </c>
      <c r="R276" s="24">
        <f t="shared" si="85"/>
        <v>-3.6312244015601958E-2</v>
      </c>
      <c r="S276" s="24">
        <f t="shared" si="86"/>
        <v>-2.1686261044413088E-3</v>
      </c>
      <c r="T276" s="65">
        <f t="shared" si="87"/>
        <v>33.29963052208835</v>
      </c>
      <c r="U276" s="67">
        <v>852337</v>
      </c>
      <c r="V276" s="70">
        <v>889939</v>
      </c>
      <c r="W276" s="24">
        <f t="shared" si="88"/>
        <v>4.4116353038762934E-2</v>
      </c>
      <c r="X276" s="24">
        <f t="shared" si="89"/>
        <v>2.0879981251396037E-3</v>
      </c>
      <c r="Y276" s="63">
        <f t="shared" si="95"/>
        <v>27.3878410076797</v>
      </c>
      <c r="Z276" s="63">
        <f t="shared" si="96"/>
        <v>28.592417670682732</v>
      </c>
      <c r="AA276" s="24">
        <f t="shared" si="97"/>
        <v>4.3982E-2</v>
      </c>
      <c r="AB276" s="63">
        <v>0</v>
      </c>
      <c r="AC276" s="69">
        <v>0</v>
      </c>
      <c r="AD276" s="67">
        <f t="shared" si="83"/>
        <v>1927842</v>
      </c>
      <c r="AE276" s="67">
        <f t="shared" si="84"/>
        <v>1926390</v>
      </c>
      <c r="AF276" s="65">
        <f t="shared" si="90"/>
        <v>61.892048192771085</v>
      </c>
      <c r="AG276" s="21" t="s">
        <v>2640</v>
      </c>
      <c r="AH276" s="67">
        <v>0</v>
      </c>
      <c r="AI276" s="70">
        <v>0</v>
      </c>
      <c r="AJ276" s="21" t="s">
        <v>2640</v>
      </c>
      <c r="AK276" s="67">
        <f t="shared" si="98"/>
        <v>1927842</v>
      </c>
      <c r="AL276" s="70">
        <f t="shared" si="99"/>
        <v>1926390</v>
      </c>
      <c r="AM276" s="65">
        <f t="shared" si="91"/>
        <v>61.892048192771085</v>
      </c>
      <c r="AN276" s="25">
        <f t="shared" si="100"/>
        <v>-7.531737559405802E-4</v>
      </c>
      <c r="AO276" s="25">
        <f t="shared" si="92"/>
        <v>-8.8159101875107115E-4</v>
      </c>
      <c r="AP276" s="24">
        <f t="shared" si="93"/>
        <v>-8.0627979301704818E-5</v>
      </c>
      <c r="AQ276" s="25">
        <f t="shared" si="94"/>
        <v>0.10697033956405727</v>
      </c>
      <c r="AR276" s="2">
        <f t="shared" si="101"/>
        <v>0</v>
      </c>
      <c r="AS276" s="2">
        <f t="shared" si="102"/>
        <v>1</v>
      </c>
      <c r="AT276" s="2">
        <f t="shared" si="103"/>
        <v>0</v>
      </c>
    </row>
    <row r="277" spans="2:46" x14ac:dyDescent="0.2">
      <c r="B277" s="2">
        <v>1</v>
      </c>
      <c r="C277" s="2" t="s">
        <v>556</v>
      </c>
      <c r="D277" s="3" t="s">
        <v>559</v>
      </c>
      <c r="E277" s="2" t="s">
        <v>560</v>
      </c>
      <c r="F277" s="2" t="s">
        <v>6</v>
      </c>
      <c r="G277" s="2" t="s">
        <v>7</v>
      </c>
      <c r="H277" s="2">
        <v>16</v>
      </c>
      <c r="I277" s="30">
        <v>7880</v>
      </c>
      <c r="J277" s="30">
        <v>7893</v>
      </c>
      <c r="K277" s="63">
        <v>204.939187</v>
      </c>
      <c r="L277" s="2">
        <v>0.37021700000000002</v>
      </c>
      <c r="M277" s="67">
        <v>13186.043497624703</v>
      </c>
      <c r="N277" s="67">
        <v>2780940.2500000009</v>
      </c>
      <c r="O277" s="67">
        <v>86682</v>
      </c>
      <c r="P277" s="70">
        <v>83534</v>
      </c>
      <c r="Q277" s="63">
        <v>0</v>
      </c>
      <c r="R277" s="24">
        <f t="shared" si="85"/>
        <v>-3.6316651669320077E-2</v>
      </c>
      <c r="S277" s="24">
        <f t="shared" si="86"/>
        <v>-1.1319912392939759E-3</v>
      </c>
      <c r="T277" s="65">
        <f t="shared" si="87"/>
        <v>10.583301659698467</v>
      </c>
      <c r="U277" s="67">
        <v>158429.00000000003</v>
      </c>
      <c r="V277" s="70">
        <v>190428</v>
      </c>
      <c r="W277" s="24">
        <f t="shared" si="88"/>
        <v>0.20197691079284708</v>
      </c>
      <c r="X277" s="24">
        <f t="shared" si="89"/>
        <v>1.1506539919367184E-2</v>
      </c>
      <c r="Y277" s="63">
        <f t="shared" si="95"/>
        <v>20.105203045685283</v>
      </c>
      <c r="Z277" s="63">
        <f t="shared" si="96"/>
        <v>24.126187761307488</v>
      </c>
      <c r="AA277" s="24">
        <f t="shared" si="97"/>
        <v>0.19999700000000001</v>
      </c>
      <c r="AB277" s="63">
        <v>0</v>
      </c>
      <c r="AC277" s="69">
        <v>0</v>
      </c>
      <c r="AD277" s="67">
        <f t="shared" si="83"/>
        <v>245111.00000000003</v>
      </c>
      <c r="AE277" s="67">
        <f t="shared" si="84"/>
        <v>273962</v>
      </c>
      <c r="AF277" s="65">
        <f t="shared" si="90"/>
        <v>34.709489421005955</v>
      </c>
      <c r="AG277" s="21" t="s">
        <v>2640</v>
      </c>
      <c r="AH277" s="67">
        <v>0</v>
      </c>
      <c r="AI277" s="70">
        <v>0</v>
      </c>
      <c r="AJ277" s="21" t="s">
        <v>2640</v>
      </c>
      <c r="AK277" s="67">
        <f t="shared" si="98"/>
        <v>245111.00000000003</v>
      </c>
      <c r="AL277" s="70">
        <f t="shared" si="99"/>
        <v>273962</v>
      </c>
      <c r="AM277" s="65">
        <f t="shared" si="91"/>
        <v>34.709489421005955</v>
      </c>
      <c r="AN277" s="25">
        <f t="shared" si="100"/>
        <v>0.11770585571434969</v>
      </c>
      <c r="AO277" s="25">
        <f t="shared" si="92"/>
        <v>0.11586496174193273</v>
      </c>
      <c r="AP277" s="24">
        <f t="shared" si="93"/>
        <v>1.037454868007321E-2</v>
      </c>
      <c r="AQ277" s="25">
        <f t="shared" si="94"/>
        <v>9.8514162611008954E-2</v>
      </c>
      <c r="AR277" s="2">
        <f t="shared" si="101"/>
        <v>1</v>
      </c>
      <c r="AS277" s="2">
        <f t="shared" si="102"/>
        <v>0</v>
      </c>
      <c r="AT277" s="2">
        <f t="shared" si="103"/>
        <v>0</v>
      </c>
    </row>
    <row r="278" spans="2:46" x14ac:dyDescent="0.2">
      <c r="B278" s="2">
        <v>1</v>
      </c>
      <c r="C278" s="2" t="s">
        <v>556</v>
      </c>
      <c r="D278" s="3" t="s">
        <v>561</v>
      </c>
      <c r="E278" s="2" t="s">
        <v>562</v>
      </c>
      <c r="F278" s="2" t="s">
        <v>6</v>
      </c>
      <c r="G278" s="2" t="s">
        <v>7</v>
      </c>
      <c r="H278" s="2">
        <v>26</v>
      </c>
      <c r="I278" s="30">
        <v>14241</v>
      </c>
      <c r="J278" s="30">
        <v>14131</v>
      </c>
      <c r="K278" s="63">
        <v>255.937513</v>
      </c>
      <c r="L278" s="2">
        <v>0.44527499999999998</v>
      </c>
      <c r="M278" s="67">
        <v>13427.499790917454</v>
      </c>
      <c r="N278" s="67">
        <v>7428520.5600000005</v>
      </c>
      <c r="O278" s="67">
        <v>346241</v>
      </c>
      <c r="P278" s="70">
        <v>333668</v>
      </c>
      <c r="Q278" s="63">
        <v>0</v>
      </c>
      <c r="R278" s="24">
        <f t="shared" si="85"/>
        <v>-3.6312857229501949E-2</v>
      </c>
      <c r="S278" s="24">
        <f t="shared" si="86"/>
        <v>-1.6925308206995121E-3</v>
      </c>
      <c r="T278" s="65">
        <f t="shared" si="87"/>
        <v>23.612483192979973</v>
      </c>
      <c r="U278" s="67">
        <v>395665.99999999994</v>
      </c>
      <c r="V278" s="70">
        <v>418055</v>
      </c>
      <c r="W278" s="24">
        <f t="shared" si="88"/>
        <v>5.6585605030505581E-2</v>
      </c>
      <c r="X278" s="24">
        <f t="shared" si="89"/>
        <v>3.0139244845813627E-3</v>
      </c>
      <c r="Y278" s="63">
        <f t="shared" si="95"/>
        <v>27.783582613580503</v>
      </c>
      <c r="Z278" s="63">
        <f t="shared" si="96"/>
        <v>29.584247399334796</v>
      </c>
      <c r="AA278" s="24">
        <f t="shared" si="97"/>
        <v>6.4810000000000006E-2</v>
      </c>
      <c r="AB278" s="63">
        <v>0</v>
      </c>
      <c r="AC278" s="69">
        <v>0</v>
      </c>
      <c r="AD278" s="67">
        <f t="shared" si="83"/>
        <v>741907</v>
      </c>
      <c r="AE278" s="67">
        <f t="shared" si="84"/>
        <v>751723</v>
      </c>
      <c r="AF278" s="65">
        <f t="shared" si="90"/>
        <v>53.196730592314772</v>
      </c>
      <c r="AG278" s="21" t="s">
        <v>2640</v>
      </c>
      <c r="AH278" s="67">
        <v>0</v>
      </c>
      <c r="AI278" s="70">
        <v>0</v>
      </c>
      <c r="AJ278" s="21" t="s">
        <v>2640</v>
      </c>
      <c r="AK278" s="67">
        <f t="shared" si="98"/>
        <v>741907</v>
      </c>
      <c r="AL278" s="70">
        <f t="shared" si="99"/>
        <v>751723</v>
      </c>
      <c r="AM278" s="65">
        <f t="shared" si="91"/>
        <v>53.196730592314772</v>
      </c>
      <c r="AN278" s="25">
        <f t="shared" si="100"/>
        <v>1.323076881603759E-2</v>
      </c>
      <c r="AO278" s="25">
        <f t="shared" si="92"/>
        <v>2.1118065155274923E-2</v>
      </c>
      <c r="AP278" s="24">
        <f t="shared" si="93"/>
        <v>1.3213936638818429E-3</v>
      </c>
      <c r="AQ278" s="25">
        <f t="shared" si="94"/>
        <v>0.1011941737157957</v>
      </c>
      <c r="AR278" s="2">
        <f t="shared" si="101"/>
        <v>1</v>
      </c>
      <c r="AS278" s="2">
        <f t="shared" si="102"/>
        <v>0</v>
      </c>
      <c r="AT278" s="2">
        <f t="shared" si="103"/>
        <v>0</v>
      </c>
    </row>
    <row r="279" spans="2:46" x14ac:dyDescent="0.2">
      <c r="B279" s="2">
        <v>1</v>
      </c>
      <c r="C279" s="2" t="s">
        <v>556</v>
      </c>
      <c r="D279" s="3" t="s">
        <v>563</v>
      </c>
      <c r="E279" s="2" t="s">
        <v>564</v>
      </c>
      <c r="F279" s="2" t="s">
        <v>6</v>
      </c>
      <c r="G279" s="2" t="s">
        <v>7</v>
      </c>
      <c r="H279" s="2">
        <v>43</v>
      </c>
      <c r="I279" s="30">
        <v>17160</v>
      </c>
      <c r="J279" s="30">
        <v>17122</v>
      </c>
      <c r="K279" s="63">
        <v>216.85801900000001</v>
      </c>
      <c r="L279" s="2">
        <v>0.40449000000000002</v>
      </c>
      <c r="M279" s="67">
        <v>13187.419226676126</v>
      </c>
      <c r="N279" s="67">
        <v>4816867.0300000031</v>
      </c>
      <c r="O279" s="67">
        <v>291999</v>
      </c>
      <c r="P279" s="70">
        <v>281396</v>
      </c>
      <c r="Q279" s="63">
        <v>0</v>
      </c>
      <c r="R279" s="24">
        <f t="shared" si="85"/>
        <v>-3.6311768190986915E-2</v>
      </c>
      <c r="S279" s="24">
        <f t="shared" si="86"/>
        <v>-2.2012233125729428E-3</v>
      </c>
      <c r="T279" s="65">
        <f t="shared" si="87"/>
        <v>16.434762294124518</v>
      </c>
      <c r="U279" s="67">
        <v>441997.00000000017</v>
      </c>
      <c r="V279" s="70">
        <v>494733</v>
      </c>
      <c r="W279" s="24">
        <f t="shared" si="88"/>
        <v>0.11931302701149504</v>
      </c>
      <c r="X279" s="24">
        <f t="shared" si="89"/>
        <v>1.0948195096844887E-2</v>
      </c>
      <c r="Y279" s="63">
        <f t="shared" si="95"/>
        <v>25.757400932400941</v>
      </c>
      <c r="Z279" s="63">
        <f t="shared" si="96"/>
        <v>28.894580072421444</v>
      </c>
      <c r="AA279" s="24">
        <f t="shared" si="97"/>
        <v>0.121797</v>
      </c>
      <c r="AB279" s="63">
        <v>0</v>
      </c>
      <c r="AC279" s="69">
        <v>0</v>
      </c>
      <c r="AD279" s="67">
        <f t="shared" si="83"/>
        <v>733996.00000000023</v>
      </c>
      <c r="AE279" s="67">
        <f t="shared" si="84"/>
        <v>776129</v>
      </c>
      <c r="AF279" s="65">
        <f t="shared" si="90"/>
        <v>45.329342366545966</v>
      </c>
      <c r="AG279" s="21" t="s">
        <v>2640</v>
      </c>
      <c r="AH279" s="67">
        <v>0</v>
      </c>
      <c r="AI279" s="70">
        <v>0</v>
      </c>
      <c r="AJ279" s="21" t="s">
        <v>2640</v>
      </c>
      <c r="AK279" s="67">
        <f t="shared" si="98"/>
        <v>733996.00000000023</v>
      </c>
      <c r="AL279" s="70">
        <f t="shared" si="99"/>
        <v>776129</v>
      </c>
      <c r="AM279" s="65">
        <f t="shared" si="91"/>
        <v>45.329342366545966</v>
      </c>
      <c r="AN279" s="25">
        <f t="shared" si="100"/>
        <v>5.7402220175586452E-2</v>
      </c>
      <c r="AO279" s="25">
        <f t="shared" si="92"/>
        <v>5.9748983659214217E-2</v>
      </c>
      <c r="AP279" s="24">
        <f t="shared" si="93"/>
        <v>8.7469717842719313E-3</v>
      </c>
      <c r="AQ279" s="25">
        <f t="shared" si="94"/>
        <v>0.16112734587983832</v>
      </c>
      <c r="AR279" s="2">
        <f t="shared" si="101"/>
        <v>1</v>
      </c>
      <c r="AS279" s="2">
        <f t="shared" si="102"/>
        <v>0</v>
      </c>
      <c r="AT279" s="2">
        <f t="shared" si="103"/>
        <v>0</v>
      </c>
    </row>
    <row r="280" spans="2:46" x14ac:dyDescent="0.2">
      <c r="B280" s="2">
        <v>1</v>
      </c>
      <c r="C280" s="2" t="s">
        <v>556</v>
      </c>
      <c r="D280" s="3" t="s">
        <v>565</v>
      </c>
      <c r="E280" s="2" t="s">
        <v>566</v>
      </c>
      <c r="F280" s="2" t="s">
        <v>6</v>
      </c>
      <c r="G280" s="2" t="s">
        <v>7</v>
      </c>
      <c r="H280" s="2">
        <v>41</v>
      </c>
      <c r="I280" s="30">
        <v>18830</v>
      </c>
      <c r="J280" s="30">
        <v>18966</v>
      </c>
      <c r="K280" s="63">
        <v>297.58309600000001</v>
      </c>
      <c r="L280" s="2">
        <v>0.490483</v>
      </c>
      <c r="M280" s="67">
        <v>13742.857151406344</v>
      </c>
      <c r="N280" s="67">
        <v>5690415.9299999988</v>
      </c>
      <c r="O280" s="67">
        <v>367488</v>
      </c>
      <c r="P280" s="70">
        <v>354144</v>
      </c>
      <c r="Q280" s="63">
        <v>0</v>
      </c>
      <c r="R280" s="24">
        <f t="shared" si="85"/>
        <v>-3.6311389759665635E-2</v>
      </c>
      <c r="S280" s="24">
        <f t="shared" si="86"/>
        <v>-2.3449955441130648E-3</v>
      </c>
      <c r="T280" s="65">
        <f t="shared" si="87"/>
        <v>18.672571970895287</v>
      </c>
      <c r="U280" s="67">
        <v>527061</v>
      </c>
      <c r="V280" s="70">
        <v>580022</v>
      </c>
      <c r="W280" s="24">
        <f t="shared" si="88"/>
        <v>0.10048362523502963</v>
      </c>
      <c r="X280" s="24">
        <f t="shared" si="89"/>
        <v>9.3070525338558186E-3</v>
      </c>
      <c r="Y280" s="63">
        <f t="shared" si="95"/>
        <v>27.990493892724377</v>
      </c>
      <c r="Z280" s="63">
        <f t="shared" si="96"/>
        <v>30.582199725825159</v>
      </c>
      <c r="AA280" s="24">
        <f t="shared" si="97"/>
        <v>9.2591999999999994E-2</v>
      </c>
      <c r="AB280" s="63">
        <v>0</v>
      </c>
      <c r="AC280" s="69">
        <v>0</v>
      </c>
      <c r="AD280" s="67">
        <f t="shared" si="83"/>
        <v>894549</v>
      </c>
      <c r="AE280" s="67">
        <f t="shared" si="84"/>
        <v>934166</v>
      </c>
      <c r="AF280" s="65">
        <f t="shared" si="90"/>
        <v>49.254771696720447</v>
      </c>
      <c r="AG280" s="21" t="s">
        <v>2640</v>
      </c>
      <c r="AH280" s="67">
        <v>0</v>
      </c>
      <c r="AI280" s="70">
        <v>0</v>
      </c>
      <c r="AJ280" s="21" t="s">
        <v>2640</v>
      </c>
      <c r="AK280" s="67">
        <f t="shared" si="98"/>
        <v>894549</v>
      </c>
      <c r="AL280" s="70">
        <f t="shared" si="99"/>
        <v>934166</v>
      </c>
      <c r="AM280" s="65">
        <f t="shared" si="91"/>
        <v>49.254771696720447</v>
      </c>
      <c r="AN280" s="25">
        <f t="shared" si="100"/>
        <v>4.4287121219743132E-2</v>
      </c>
      <c r="AO280" s="25">
        <f t="shared" si="92"/>
        <v>3.6798823819875759E-2</v>
      </c>
      <c r="AP280" s="24">
        <f t="shared" si="93"/>
        <v>6.9620569897427534E-3</v>
      </c>
      <c r="AQ280" s="25">
        <f t="shared" si="94"/>
        <v>0.16416480121866947</v>
      </c>
      <c r="AR280" s="2">
        <f t="shared" si="101"/>
        <v>1</v>
      </c>
      <c r="AS280" s="2">
        <f t="shared" si="102"/>
        <v>0</v>
      </c>
      <c r="AT280" s="2">
        <f t="shared" si="103"/>
        <v>0</v>
      </c>
    </row>
    <row r="281" spans="2:46" x14ac:dyDescent="0.2">
      <c r="B281" s="2">
        <v>1</v>
      </c>
      <c r="C281" s="2" t="s">
        <v>556</v>
      </c>
      <c r="D281" s="3" t="s">
        <v>567</v>
      </c>
      <c r="E281" s="2" t="s">
        <v>568</v>
      </c>
      <c r="F281" s="2" t="s">
        <v>6</v>
      </c>
      <c r="G281" s="2" t="s">
        <v>7</v>
      </c>
      <c r="H281" s="2">
        <v>50</v>
      </c>
      <c r="I281" s="30">
        <v>16461</v>
      </c>
      <c r="J281" s="30">
        <v>16331</v>
      </c>
      <c r="K281" s="63">
        <v>175.353071</v>
      </c>
      <c r="L281" s="2">
        <v>0.52390199999999998</v>
      </c>
      <c r="M281" s="67">
        <v>13441.112697333636</v>
      </c>
      <c r="N281" s="67">
        <v>4218731.6199999982</v>
      </c>
      <c r="O281" s="67">
        <v>217607</v>
      </c>
      <c r="P281" s="70">
        <v>209705</v>
      </c>
      <c r="Q281" s="63">
        <v>0</v>
      </c>
      <c r="R281" s="24">
        <f t="shared" si="85"/>
        <v>-3.6313170072653889E-2</v>
      </c>
      <c r="S281" s="24">
        <f t="shared" si="86"/>
        <v>-1.8730748271680775E-3</v>
      </c>
      <c r="T281" s="65">
        <f t="shared" si="87"/>
        <v>12.840916049231524</v>
      </c>
      <c r="U281" s="67">
        <v>794217.99999999988</v>
      </c>
      <c r="V281" s="70">
        <v>787946</v>
      </c>
      <c r="W281" s="24">
        <f t="shared" si="88"/>
        <v>-7.8970761176401227E-3</v>
      </c>
      <c r="X281" s="24">
        <f t="shared" si="89"/>
        <v>-1.4867027734748119E-3</v>
      </c>
      <c r="Y281" s="63">
        <f t="shared" si="95"/>
        <v>48.248466071320081</v>
      </c>
      <c r="Z281" s="63">
        <f t="shared" si="96"/>
        <v>48.248484477374319</v>
      </c>
      <c r="AA281" s="24">
        <f t="shared" si="97"/>
        <v>0</v>
      </c>
      <c r="AB281" s="63">
        <v>0</v>
      </c>
      <c r="AC281" s="69">
        <v>0</v>
      </c>
      <c r="AD281" s="67">
        <f t="shared" si="83"/>
        <v>1011824.9999999999</v>
      </c>
      <c r="AE281" s="67">
        <f t="shared" si="84"/>
        <v>997651</v>
      </c>
      <c r="AF281" s="65">
        <f t="shared" si="90"/>
        <v>61.089400526605843</v>
      </c>
      <c r="AG281" s="21" t="s">
        <v>2640</v>
      </c>
      <c r="AH281" s="67">
        <v>0</v>
      </c>
      <c r="AI281" s="70">
        <v>0</v>
      </c>
      <c r="AJ281" s="21" t="s">
        <v>2640</v>
      </c>
      <c r="AK281" s="67">
        <f t="shared" si="98"/>
        <v>1011824.9999999999</v>
      </c>
      <c r="AL281" s="70">
        <f t="shared" si="99"/>
        <v>997651</v>
      </c>
      <c r="AM281" s="65">
        <f t="shared" si="91"/>
        <v>61.089400526605843</v>
      </c>
      <c r="AN281" s="25">
        <f t="shared" si="100"/>
        <v>-1.4008351246509905E-2</v>
      </c>
      <c r="AO281" s="25">
        <f t="shared" si="92"/>
        <v>-6.1595413550179501E-3</v>
      </c>
      <c r="AP281" s="24">
        <f t="shared" si="93"/>
        <v>-3.3597776006428891E-3</v>
      </c>
      <c r="AQ281" s="25">
        <f t="shared" si="94"/>
        <v>0.23648126732460892</v>
      </c>
      <c r="AR281" s="2">
        <f t="shared" si="101"/>
        <v>0</v>
      </c>
      <c r="AS281" s="2">
        <f t="shared" si="102"/>
        <v>1</v>
      </c>
      <c r="AT281" s="2">
        <f t="shared" si="103"/>
        <v>0</v>
      </c>
    </row>
    <row r="282" spans="2:46" x14ac:dyDescent="0.2">
      <c r="B282" s="2">
        <v>1</v>
      </c>
      <c r="C282" s="2" t="s">
        <v>556</v>
      </c>
      <c r="D282" s="3" t="s">
        <v>569</v>
      </c>
      <c r="E282" s="2" t="s">
        <v>570</v>
      </c>
      <c r="F282" s="2" t="s">
        <v>6</v>
      </c>
      <c r="G282" s="2" t="s">
        <v>7</v>
      </c>
      <c r="H282" s="2">
        <v>10</v>
      </c>
      <c r="I282" s="30">
        <v>11534</v>
      </c>
      <c r="J282" s="30">
        <v>11477</v>
      </c>
      <c r="K282" s="63">
        <v>422.31924700000002</v>
      </c>
      <c r="L282" s="2">
        <v>0.39136700000000002</v>
      </c>
      <c r="M282" s="67">
        <v>14193.747487198938</v>
      </c>
      <c r="N282" s="67">
        <v>6332961.8300000001</v>
      </c>
      <c r="O282" s="67">
        <v>538190</v>
      </c>
      <c r="P282" s="70">
        <v>518647</v>
      </c>
      <c r="Q282" s="63">
        <v>0</v>
      </c>
      <c r="R282" s="24">
        <f t="shared" si="85"/>
        <v>-3.6312454709303443E-2</v>
      </c>
      <c r="S282" s="24">
        <f t="shared" si="86"/>
        <v>-3.0859178571742631E-3</v>
      </c>
      <c r="T282" s="65">
        <f t="shared" si="87"/>
        <v>45.190119369173132</v>
      </c>
      <c r="U282" s="67">
        <v>233601</v>
      </c>
      <c r="V282" s="70">
        <v>247865</v>
      </c>
      <c r="W282" s="24">
        <f t="shared" si="88"/>
        <v>6.1061382442712198E-2</v>
      </c>
      <c r="X282" s="24">
        <f t="shared" si="89"/>
        <v>2.2523426451790253E-3</v>
      </c>
      <c r="Y282" s="63">
        <f t="shared" si="95"/>
        <v>20.253251257152765</v>
      </c>
      <c r="Z282" s="63">
        <f t="shared" si="96"/>
        <v>21.59667160407772</v>
      </c>
      <c r="AA282" s="24">
        <f t="shared" si="97"/>
        <v>6.6331000000000001E-2</v>
      </c>
      <c r="AB282" s="63">
        <v>0</v>
      </c>
      <c r="AC282" s="69">
        <v>0</v>
      </c>
      <c r="AD282" s="67">
        <f t="shared" si="83"/>
        <v>771791</v>
      </c>
      <c r="AE282" s="67">
        <f t="shared" si="84"/>
        <v>766512</v>
      </c>
      <c r="AF282" s="65">
        <f t="shared" si="90"/>
        <v>66.786790973250845</v>
      </c>
      <c r="AG282" s="21" t="s">
        <v>2640</v>
      </c>
      <c r="AH282" s="67">
        <v>0</v>
      </c>
      <c r="AI282" s="70">
        <v>0</v>
      </c>
      <c r="AJ282" s="21" t="s">
        <v>2640</v>
      </c>
      <c r="AK282" s="67">
        <f t="shared" si="98"/>
        <v>771791</v>
      </c>
      <c r="AL282" s="70">
        <f t="shared" si="99"/>
        <v>766512</v>
      </c>
      <c r="AM282" s="65">
        <f t="shared" si="91"/>
        <v>66.786790973250845</v>
      </c>
      <c r="AN282" s="25">
        <f t="shared" si="100"/>
        <v>-6.8399346455193183E-3</v>
      </c>
      <c r="AO282" s="25">
        <f t="shared" si="92"/>
        <v>-1.9074502223074274E-3</v>
      </c>
      <c r="AP282" s="24">
        <f t="shared" si="93"/>
        <v>-8.3357521199523791E-4</v>
      </c>
      <c r="AQ282" s="25">
        <f t="shared" si="94"/>
        <v>0.12103531026650764</v>
      </c>
      <c r="AR282" s="2">
        <f t="shared" si="101"/>
        <v>0</v>
      </c>
      <c r="AS282" s="2">
        <f t="shared" si="102"/>
        <v>1</v>
      </c>
      <c r="AT282" s="2">
        <f t="shared" si="103"/>
        <v>0</v>
      </c>
    </row>
    <row r="283" spans="2:46" x14ac:dyDescent="0.2">
      <c r="B283" s="2">
        <v>1</v>
      </c>
      <c r="C283" s="2" t="s">
        <v>556</v>
      </c>
      <c r="D283" s="3" t="s">
        <v>571</v>
      </c>
      <c r="E283" s="2" t="s">
        <v>572</v>
      </c>
      <c r="F283" s="2" t="s">
        <v>6</v>
      </c>
      <c r="G283" s="2" t="s">
        <v>7</v>
      </c>
      <c r="H283" s="2">
        <v>16</v>
      </c>
      <c r="I283" s="30">
        <v>8247</v>
      </c>
      <c r="J283" s="30">
        <v>8256</v>
      </c>
      <c r="K283" s="63">
        <v>191.870034</v>
      </c>
      <c r="L283" s="2">
        <v>0.32966800000000002</v>
      </c>
      <c r="M283" s="67">
        <v>14592.318903318903</v>
      </c>
      <c r="N283" s="67">
        <v>2858201.5299999989</v>
      </c>
      <c r="O283" s="67">
        <v>123339</v>
      </c>
      <c r="P283" s="70">
        <v>118860</v>
      </c>
      <c r="Q283" s="63">
        <v>0</v>
      </c>
      <c r="R283" s="24">
        <f t="shared" si="85"/>
        <v>-3.6314547709970113E-2</v>
      </c>
      <c r="S283" s="24">
        <f t="shared" si="86"/>
        <v>-1.5670693451766509E-3</v>
      </c>
      <c r="T283" s="65">
        <f t="shared" si="87"/>
        <v>14.396802325581396</v>
      </c>
      <c r="U283" s="67">
        <v>235603.99999999997</v>
      </c>
      <c r="V283" s="70">
        <v>235861</v>
      </c>
      <c r="W283" s="24">
        <f t="shared" si="88"/>
        <v>1.0908133987539426E-3</v>
      </c>
      <c r="X283" s="24">
        <f t="shared" si="89"/>
        <v>8.9916682677036142E-5</v>
      </c>
      <c r="Y283" s="63">
        <f t="shared" si="95"/>
        <v>28.568449133018063</v>
      </c>
      <c r="Z283" s="63">
        <f t="shared" si="96"/>
        <v>28.568435077519378</v>
      </c>
      <c r="AA283" s="24">
        <f t="shared" si="97"/>
        <v>0</v>
      </c>
      <c r="AB283" s="63">
        <v>0</v>
      </c>
      <c r="AC283" s="69">
        <v>0</v>
      </c>
      <c r="AD283" s="67">
        <f t="shared" si="83"/>
        <v>358943</v>
      </c>
      <c r="AE283" s="67">
        <f t="shared" si="84"/>
        <v>354721</v>
      </c>
      <c r="AF283" s="65">
        <f t="shared" si="90"/>
        <v>42.965237403100772</v>
      </c>
      <c r="AG283" s="21" t="s">
        <v>2640</v>
      </c>
      <c r="AH283" s="67">
        <v>0</v>
      </c>
      <c r="AI283" s="70">
        <v>0</v>
      </c>
      <c r="AJ283" s="21" t="s">
        <v>2640</v>
      </c>
      <c r="AK283" s="67">
        <f t="shared" si="98"/>
        <v>358943</v>
      </c>
      <c r="AL283" s="70">
        <f t="shared" si="99"/>
        <v>354721</v>
      </c>
      <c r="AM283" s="65">
        <f t="shared" si="91"/>
        <v>42.965237403100772</v>
      </c>
      <c r="AN283" s="25">
        <f t="shared" si="100"/>
        <v>-1.1762313236363434E-2</v>
      </c>
      <c r="AO283" s="25">
        <f t="shared" si="92"/>
        <v>-1.2839607226294847E-2</v>
      </c>
      <c r="AP283" s="24">
        <f t="shared" si="93"/>
        <v>-1.4771526624996251E-3</v>
      </c>
      <c r="AQ283" s="25">
        <f t="shared" si="94"/>
        <v>0.1241063641862931</v>
      </c>
      <c r="AR283" s="2">
        <f t="shared" si="101"/>
        <v>0</v>
      </c>
      <c r="AS283" s="2">
        <f t="shared" si="102"/>
        <v>1</v>
      </c>
      <c r="AT283" s="2">
        <f t="shared" si="103"/>
        <v>0</v>
      </c>
    </row>
    <row r="284" spans="2:46" x14ac:dyDescent="0.2">
      <c r="B284" s="2">
        <v>1</v>
      </c>
      <c r="C284" s="2" t="s">
        <v>556</v>
      </c>
      <c r="D284" s="3" t="s">
        <v>573</v>
      </c>
      <c r="E284" s="2" t="s">
        <v>574</v>
      </c>
      <c r="F284" s="2" t="s">
        <v>6</v>
      </c>
      <c r="G284" s="2" t="s">
        <v>7</v>
      </c>
      <c r="H284" s="2">
        <v>17</v>
      </c>
      <c r="I284" s="30">
        <v>8773</v>
      </c>
      <c r="J284" s="30">
        <v>8848</v>
      </c>
      <c r="K284" s="63">
        <v>239.22490999999999</v>
      </c>
      <c r="L284" s="2">
        <v>0.36896600000000002</v>
      </c>
      <c r="M284" s="67">
        <v>14319.339205816555</v>
      </c>
      <c r="N284" s="67">
        <v>3445768.2099999962</v>
      </c>
      <c r="O284" s="67">
        <v>124076</v>
      </c>
      <c r="P284" s="70">
        <v>119570</v>
      </c>
      <c r="Q284" s="63">
        <v>0</v>
      </c>
      <c r="R284" s="24">
        <f t="shared" si="85"/>
        <v>-3.6316451207324518E-2</v>
      </c>
      <c r="S284" s="24">
        <f t="shared" si="86"/>
        <v>-1.3076909778559961E-3</v>
      </c>
      <c r="T284" s="65">
        <f t="shared" si="87"/>
        <v>13.51378842676311</v>
      </c>
      <c r="U284" s="67">
        <v>204554</v>
      </c>
      <c r="V284" s="70">
        <v>217806</v>
      </c>
      <c r="W284" s="24">
        <f t="shared" si="88"/>
        <v>6.4784848988531207E-2</v>
      </c>
      <c r="X284" s="24">
        <f t="shared" si="89"/>
        <v>3.8458767950616196E-3</v>
      </c>
      <c r="Y284" s="63">
        <f t="shared" si="95"/>
        <v>23.31631141000798</v>
      </c>
      <c r="Z284" s="63">
        <f t="shared" si="96"/>
        <v>24.616410488245933</v>
      </c>
      <c r="AA284" s="24">
        <f t="shared" si="97"/>
        <v>5.5759000000000003E-2</v>
      </c>
      <c r="AB284" s="63">
        <v>0</v>
      </c>
      <c r="AC284" s="69">
        <v>0</v>
      </c>
      <c r="AD284" s="67">
        <f t="shared" si="83"/>
        <v>328630</v>
      </c>
      <c r="AE284" s="67">
        <f t="shared" si="84"/>
        <v>337376</v>
      </c>
      <c r="AF284" s="65">
        <f t="shared" si="90"/>
        <v>38.130198915009039</v>
      </c>
      <c r="AG284" s="21" t="s">
        <v>2640</v>
      </c>
      <c r="AH284" s="67">
        <v>0</v>
      </c>
      <c r="AI284" s="70">
        <v>0</v>
      </c>
      <c r="AJ284" s="21" t="s">
        <v>2640</v>
      </c>
      <c r="AK284" s="67">
        <f t="shared" si="98"/>
        <v>328630</v>
      </c>
      <c r="AL284" s="70">
        <f t="shared" si="99"/>
        <v>337376</v>
      </c>
      <c r="AM284" s="65">
        <f t="shared" si="91"/>
        <v>38.130198915009039</v>
      </c>
      <c r="AN284" s="25">
        <f t="shared" si="100"/>
        <v>2.6613516720932356E-2</v>
      </c>
      <c r="AO284" s="25">
        <f t="shared" si="92"/>
        <v>1.791143560044528E-2</v>
      </c>
      <c r="AP284" s="24">
        <f t="shared" si="93"/>
        <v>2.538185817205624E-3</v>
      </c>
      <c r="AQ284" s="25">
        <f t="shared" si="94"/>
        <v>9.7910242198212274E-2</v>
      </c>
      <c r="AR284" s="2">
        <f t="shared" si="101"/>
        <v>1</v>
      </c>
      <c r="AS284" s="2">
        <f t="shared" si="102"/>
        <v>0</v>
      </c>
      <c r="AT284" s="2">
        <f t="shared" si="103"/>
        <v>0</v>
      </c>
    </row>
    <row r="285" spans="2:46" x14ac:dyDescent="0.2">
      <c r="B285" s="2">
        <v>1</v>
      </c>
      <c r="C285" s="2" t="s">
        <v>575</v>
      </c>
      <c r="D285" s="3" t="s">
        <v>576</v>
      </c>
      <c r="E285" s="2" t="s">
        <v>577</v>
      </c>
      <c r="F285" s="2" t="s">
        <v>6</v>
      </c>
      <c r="G285" s="2" t="s">
        <v>7</v>
      </c>
      <c r="H285" s="2">
        <v>13</v>
      </c>
      <c r="I285" s="30">
        <v>19118</v>
      </c>
      <c r="J285" s="30">
        <v>19122</v>
      </c>
      <c r="K285" s="63">
        <v>452.26289100000002</v>
      </c>
      <c r="L285" s="2">
        <v>0.47354000000000002</v>
      </c>
      <c r="M285" s="67">
        <v>17028.95727980827</v>
      </c>
      <c r="N285" s="67">
        <v>11887260.370000005</v>
      </c>
      <c r="O285" s="67">
        <v>1058613</v>
      </c>
      <c r="P285" s="70">
        <v>1020172</v>
      </c>
      <c r="Q285" s="63">
        <v>0</v>
      </c>
      <c r="R285" s="24">
        <f t="shared" si="85"/>
        <v>-3.6312609045987543E-2</v>
      </c>
      <c r="S285" s="24">
        <f t="shared" si="86"/>
        <v>-3.2337981001084089E-3</v>
      </c>
      <c r="T285" s="65">
        <f t="shared" si="87"/>
        <v>53.350695533939962</v>
      </c>
      <c r="U285" s="67">
        <v>242981.99999999997</v>
      </c>
      <c r="V285" s="70">
        <v>291639</v>
      </c>
      <c r="W285" s="24">
        <f t="shared" si="88"/>
        <v>0.20024940119021184</v>
      </c>
      <c r="X285" s="24">
        <f t="shared" si="89"/>
        <v>4.0932055398396235E-3</v>
      </c>
      <c r="Y285" s="63">
        <f t="shared" si="95"/>
        <v>12.709593053666699</v>
      </c>
      <c r="Z285" s="63">
        <f t="shared" si="96"/>
        <v>15.251490429871353</v>
      </c>
      <c r="AA285" s="24">
        <f t="shared" si="97"/>
        <v>0.19999800000000001</v>
      </c>
      <c r="AB285" s="63">
        <v>0</v>
      </c>
      <c r="AC285" s="69">
        <v>0</v>
      </c>
      <c r="AD285" s="67">
        <f t="shared" si="83"/>
        <v>1301595</v>
      </c>
      <c r="AE285" s="67">
        <f t="shared" si="84"/>
        <v>1311811</v>
      </c>
      <c r="AF285" s="65">
        <f t="shared" si="90"/>
        <v>68.602185963811323</v>
      </c>
      <c r="AG285" s="21" t="s">
        <v>2640</v>
      </c>
      <c r="AH285" s="67">
        <v>0</v>
      </c>
      <c r="AI285" s="70">
        <v>0</v>
      </c>
      <c r="AJ285" s="21" t="s">
        <v>2640</v>
      </c>
      <c r="AK285" s="67">
        <f t="shared" si="98"/>
        <v>1301595</v>
      </c>
      <c r="AL285" s="70">
        <f t="shared" si="99"/>
        <v>1311811</v>
      </c>
      <c r="AM285" s="65">
        <f t="shared" si="91"/>
        <v>68.602185963811323</v>
      </c>
      <c r="AN285" s="25">
        <f t="shared" si="100"/>
        <v>7.8488316258129454E-3</v>
      </c>
      <c r="AO285" s="25">
        <f t="shared" si="92"/>
        <v>7.6380066427306215E-3</v>
      </c>
      <c r="AP285" s="24">
        <f t="shared" si="93"/>
        <v>8.594074397312117E-4</v>
      </c>
      <c r="AQ285" s="25">
        <f t="shared" si="94"/>
        <v>0.11035435913481211</v>
      </c>
      <c r="AR285" s="2">
        <f t="shared" si="101"/>
        <v>1</v>
      </c>
      <c r="AS285" s="2">
        <f t="shared" si="102"/>
        <v>0</v>
      </c>
      <c r="AT285" s="2">
        <f t="shared" si="103"/>
        <v>0</v>
      </c>
    </row>
    <row r="286" spans="2:46" x14ac:dyDescent="0.2">
      <c r="B286" s="2">
        <v>1</v>
      </c>
      <c r="C286" s="2" t="s">
        <v>575</v>
      </c>
      <c r="D286" s="3" t="s">
        <v>578</v>
      </c>
      <c r="E286" s="2" t="s">
        <v>579</v>
      </c>
      <c r="F286" s="2" t="s">
        <v>6</v>
      </c>
      <c r="G286" s="2" t="s">
        <v>38</v>
      </c>
      <c r="H286" s="2">
        <v>18</v>
      </c>
      <c r="I286" s="30">
        <v>12877</v>
      </c>
      <c r="J286" s="30">
        <v>12817</v>
      </c>
      <c r="K286" s="63">
        <v>178.864867</v>
      </c>
      <c r="L286" s="2">
        <v>0.51256400000000002</v>
      </c>
      <c r="M286" s="67">
        <v>14668.815420366835</v>
      </c>
      <c r="N286" s="67">
        <v>4884215.32</v>
      </c>
      <c r="O286" s="67">
        <v>193348</v>
      </c>
      <c r="P286" s="70">
        <v>186327</v>
      </c>
      <c r="Q286" s="63">
        <v>0</v>
      </c>
      <c r="R286" s="24">
        <f t="shared" si="85"/>
        <v>-3.6312762480087746E-2</v>
      </c>
      <c r="S286" s="24">
        <f t="shared" si="86"/>
        <v>-1.4374878132932107E-3</v>
      </c>
      <c r="T286" s="65">
        <f t="shared" si="87"/>
        <v>14.537489272060544</v>
      </c>
      <c r="U286" s="67">
        <v>260814.99999999997</v>
      </c>
      <c r="V286" s="70">
        <v>311520</v>
      </c>
      <c r="W286" s="24">
        <f t="shared" si="88"/>
        <v>0.19440983072292628</v>
      </c>
      <c r="X286" s="24">
        <f t="shared" si="89"/>
        <v>1.0381401448943497E-2</v>
      </c>
      <c r="Y286" s="63">
        <f t="shared" si="95"/>
        <v>20.254329424555408</v>
      </c>
      <c r="Z286" s="63">
        <f t="shared" si="96"/>
        <v>24.305219630178669</v>
      </c>
      <c r="AA286" s="24">
        <f t="shared" si="97"/>
        <v>0.20000100000000001</v>
      </c>
      <c r="AB286" s="63">
        <v>0</v>
      </c>
      <c r="AC286" s="69">
        <v>0</v>
      </c>
      <c r="AD286" s="67">
        <f t="shared" ref="AD286:AD349" si="104">O286+U286+AB286</f>
        <v>454163</v>
      </c>
      <c r="AE286" s="67">
        <f t="shared" ref="AE286:AE349" si="105">P286+V286+AC286</f>
        <v>497847</v>
      </c>
      <c r="AF286" s="65">
        <f t="shared" si="90"/>
        <v>38.842708902239217</v>
      </c>
      <c r="AG286" s="21" t="s">
        <v>2640</v>
      </c>
      <c r="AH286" s="67">
        <v>-195807</v>
      </c>
      <c r="AI286" s="70">
        <v>-195807</v>
      </c>
      <c r="AJ286" s="21" t="s">
        <v>2640</v>
      </c>
      <c r="AK286" s="67">
        <f t="shared" si="98"/>
        <v>258356</v>
      </c>
      <c r="AL286" s="70">
        <f t="shared" si="99"/>
        <v>302040</v>
      </c>
      <c r="AM286" s="65">
        <f t="shared" si="91"/>
        <v>23.565576968089257</v>
      </c>
      <c r="AN286" s="25">
        <f t="shared" si="100"/>
        <v>0.16908451903574911</v>
      </c>
      <c r="AO286" s="25">
        <f t="shared" si="92"/>
        <v>0.17455733413617391</v>
      </c>
      <c r="AP286" s="24">
        <f t="shared" si="93"/>
        <v>8.9439136356502802E-3</v>
      </c>
      <c r="AQ286" s="25">
        <f t="shared" si="94"/>
        <v>6.184002551304392E-2</v>
      </c>
      <c r="AR286" s="2">
        <f t="shared" si="101"/>
        <v>1</v>
      </c>
      <c r="AS286" s="2">
        <f t="shared" si="102"/>
        <v>0</v>
      </c>
      <c r="AT286" s="2">
        <f t="shared" si="103"/>
        <v>0</v>
      </c>
    </row>
    <row r="287" spans="2:46" x14ac:dyDescent="0.2">
      <c r="B287" s="2">
        <v>1</v>
      </c>
      <c r="C287" s="2" t="s">
        <v>575</v>
      </c>
      <c r="D287" s="3" t="s">
        <v>580</v>
      </c>
      <c r="E287" s="2" t="s">
        <v>581</v>
      </c>
      <c r="F287" s="2" t="s">
        <v>6</v>
      </c>
      <c r="G287" s="2" t="s">
        <v>7</v>
      </c>
      <c r="H287" s="2">
        <v>47</v>
      </c>
      <c r="I287" s="30">
        <v>21876</v>
      </c>
      <c r="J287" s="30">
        <v>21847</v>
      </c>
      <c r="K287" s="63">
        <v>347.76367499999998</v>
      </c>
      <c r="L287" s="2">
        <v>0.490448</v>
      </c>
      <c r="M287" s="67">
        <v>15435.609083707421</v>
      </c>
      <c r="N287" s="67">
        <v>9932130.7300000023</v>
      </c>
      <c r="O287" s="67">
        <v>441481</v>
      </c>
      <c r="P287" s="70">
        <v>425450</v>
      </c>
      <c r="Q287" s="63">
        <v>0</v>
      </c>
      <c r="R287" s="24">
        <f t="shared" si="85"/>
        <v>-3.6311868460930374E-2</v>
      </c>
      <c r="S287" s="24">
        <f t="shared" si="86"/>
        <v>-1.6140544698609698E-3</v>
      </c>
      <c r="T287" s="65">
        <f t="shared" si="87"/>
        <v>19.474069666315742</v>
      </c>
      <c r="U287" s="67">
        <v>567283</v>
      </c>
      <c r="V287" s="70">
        <v>606971</v>
      </c>
      <c r="W287" s="24">
        <f t="shared" si="88"/>
        <v>6.9961553580840663E-2</v>
      </c>
      <c r="X287" s="24">
        <f t="shared" si="89"/>
        <v>3.9959200174563142E-3</v>
      </c>
      <c r="Y287" s="63">
        <f t="shared" si="95"/>
        <v>25.931751691351252</v>
      </c>
      <c r="Z287" s="63">
        <f t="shared" si="96"/>
        <v>27.782807708152149</v>
      </c>
      <c r="AA287" s="24">
        <f t="shared" si="97"/>
        <v>7.1382000000000001E-2</v>
      </c>
      <c r="AB287" s="63">
        <v>0</v>
      </c>
      <c r="AC287" s="69">
        <v>0</v>
      </c>
      <c r="AD287" s="67">
        <f t="shared" si="104"/>
        <v>1008764</v>
      </c>
      <c r="AE287" s="67">
        <f t="shared" si="105"/>
        <v>1032421</v>
      </c>
      <c r="AF287" s="65">
        <f t="shared" si="90"/>
        <v>47.256877374467891</v>
      </c>
      <c r="AG287" s="21" t="s">
        <v>2640</v>
      </c>
      <c r="AH287" s="67">
        <v>0</v>
      </c>
      <c r="AI287" s="70">
        <v>0</v>
      </c>
      <c r="AJ287" s="21" t="s">
        <v>2640</v>
      </c>
      <c r="AK287" s="67">
        <f t="shared" si="98"/>
        <v>1008764</v>
      </c>
      <c r="AL287" s="70">
        <f t="shared" si="99"/>
        <v>1032421</v>
      </c>
      <c r="AM287" s="65">
        <f t="shared" si="91"/>
        <v>47.256877374467891</v>
      </c>
      <c r="AN287" s="25">
        <f t="shared" si="100"/>
        <v>2.3451471305478783E-2</v>
      </c>
      <c r="AO287" s="25">
        <f t="shared" si="92"/>
        <v>2.4810014476983389E-2</v>
      </c>
      <c r="AP287" s="24">
        <f t="shared" si="93"/>
        <v>2.381865547595344E-3</v>
      </c>
      <c r="AQ287" s="25">
        <f t="shared" si="94"/>
        <v>0.10394758466897462</v>
      </c>
      <c r="AR287" s="2">
        <f t="shared" si="101"/>
        <v>1</v>
      </c>
      <c r="AS287" s="2">
        <f t="shared" si="102"/>
        <v>0</v>
      </c>
      <c r="AT287" s="2">
        <f t="shared" si="103"/>
        <v>0</v>
      </c>
    </row>
    <row r="288" spans="2:46" x14ac:dyDescent="0.2">
      <c r="B288" s="2">
        <v>1</v>
      </c>
      <c r="C288" s="2" t="s">
        <v>575</v>
      </c>
      <c r="D288" s="3" t="s">
        <v>582</v>
      </c>
      <c r="E288" s="2" t="s">
        <v>583</v>
      </c>
      <c r="F288" s="2" t="s">
        <v>6</v>
      </c>
      <c r="G288" s="2" t="s">
        <v>7</v>
      </c>
      <c r="H288" s="2">
        <v>16</v>
      </c>
      <c r="I288" s="30">
        <v>20071</v>
      </c>
      <c r="J288" s="30">
        <v>20165</v>
      </c>
      <c r="K288" s="63">
        <v>249.81443100000001</v>
      </c>
      <c r="L288" s="2">
        <v>0.73176300000000005</v>
      </c>
      <c r="M288" s="67">
        <v>14177.538977935053</v>
      </c>
      <c r="N288" s="67">
        <v>15274701.249999994</v>
      </c>
      <c r="O288" s="67">
        <v>394311</v>
      </c>
      <c r="P288" s="70">
        <v>379993</v>
      </c>
      <c r="Q288" s="63">
        <v>0</v>
      </c>
      <c r="R288" s="24">
        <f t="shared" si="85"/>
        <v>-3.6311439447542671E-2</v>
      </c>
      <c r="S288" s="24">
        <f t="shared" si="86"/>
        <v>-9.3736694195573913E-4</v>
      </c>
      <c r="T288" s="65">
        <f t="shared" si="87"/>
        <v>18.844185469873544</v>
      </c>
      <c r="U288" s="67">
        <v>746376.99999999988</v>
      </c>
      <c r="V288" s="70">
        <v>796047</v>
      </c>
      <c r="W288" s="24">
        <f t="shared" si="88"/>
        <v>6.6548138541246749E-2</v>
      </c>
      <c r="X288" s="24">
        <f t="shared" si="89"/>
        <v>3.2517820929558365E-3</v>
      </c>
      <c r="Y288" s="63">
        <f t="shared" si="95"/>
        <v>37.18683672960988</v>
      </c>
      <c r="Z288" s="63">
        <f t="shared" si="96"/>
        <v>39.476667493181253</v>
      </c>
      <c r="AA288" s="24">
        <f t="shared" si="97"/>
        <v>6.1575999999999999E-2</v>
      </c>
      <c r="AB288" s="63">
        <v>0</v>
      </c>
      <c r="AC288" s="69">
        <v>0</v>
      </c>
      <c r="AD288" s="67">
        <f t="shared" si="104"/>
        <v>1140688</v>
      </c>
      <c r="AE288" s="67">
        <f t="shared" si="105"/>
        <v>1176040</v>
      </c>
      <c r="AF288" s="65">
        <f t="shared" si="90"/>
        <v>58.320852963054797</v>
      </c>
      <c r="AG288" s="21" t="s">
        <v>2640</v>
      </c>
      <c r="AH288" s="67">
        <v>0</v>
      </c>
      <c r="AI288" s="70">
        <v>0</v>
      </c>
      <c r="AJ288" s="21" t="s">
        <v>2640</v>
      </c>
      <c r="AK288" s="67">
        <f t="shared" si="98"/>
        <v>1140688</v>
      </c>
      <c r="AL288" s="70">
        <f t="shared" si="99"/>
        <v>1176040</v>
      </c>
      <c r="AM288" s="65">
        <f t="shared" si="91"/>
        <v>58.320852963054797</v>
      </c>
      <c r="AN288" s="25">
        <f t="shared" si="100"/>
        <v>3.0991822479065265E-2</v>
      </c>
      <c r="AO288" s="25">
        <f t="shared" si="92"/>
        <v>2.6185810512140861E-2</v>
      </c>
      <c r="AP288" s="24">
        <f t="shared" si="93"/>
        <v>2.3144151510000898E-3</v>
      </c>
      <c r="AQ288" s="25">
        <f t="shared" si="94"/>
        <v>7.6992667859870606E-2</v>
      </c>
      <c r="AR288" s="2">
        <f t="shared" si="101"/>
        <v>1</v>
      </c>
      <c r="AS288" s="2">
        <f t="shared" si="102"/>
        <v>0</v>
      </c>
      <c r="AT288" s="2">
        <f t="shared" si="103"/>
        <v>0</v>
      </c>
    </row>
    <row r="289" spans="2:46" x14ac:dyDescent="0.2">
      <c r="B289" s="2">
        <v>1</v>
      </c>
      <c r="C289" s="2" t="s">
        <v>575</v>
      </c>
      <c r="D289" s="3" t="s">
        <v>584</v>
      </c>
      <c r="E289" s="2" t="s">
        <v>585</v>
      </c>
      <c r="F289" s="2" t="s">
        <v>6</v>
      </c>
      <c r="G289" s="2" t="s">
        <v>7</v>
      </c>
      <c r="H289" s="2">
        <v>9</v>
      </c>
      <c r="I289" s="30">
        <v>13046</v>
      </c>
      <c r="J289" s="30">
        <v>13166</v>
      </c>
      <c r="K289" s="63">
        <v>286.00341800000001</v>
      </c>
      <c r="L289" s="2">
        <v>0.61258500000000005</v>
      </c>
      <c r="M289" s="67">
        <v>14048.755352644836</v>
      </c>
      <c r="N289" s="67">
        <v>7264833.9300000025</v>
      </c>
      <c r="O289" s="67">
        <v>298246</v>
      </c>
      <c r="P289" s="70">
        <v>287416</v>
      </c>
      <c r="Q289" s="63">
        <v>0</v>
      </c>
      <c r="R289" s="24">
        <f t="shared" si="85"/>
        <v>-3.6312305948780543E-2</v>
      </c>
      <c r="S289" s="24">
        <f t="shared" si="86"/>
        <v>-1.4907429549459771E-3</v>
      </c>
      <c r="T289" s="65">
        <f t="shared" si="87"/>
        <v>21.830168616132461</v>
      </c>
      <c r="U289" s="67">
        <v>425186</v>
      </c>
      <c r="V289" s="70">
        <v>495486</v>
      </c>
      <c r="W289" s="24">
        <f t="shared" si="88"/>
        <v>0.16533940440183836</v>
      </c>
      <c r="X289" s="24">
        <f t="shared" si="89"/>
        <v>9.6767525145616054E-3</v>
      </c>
      <c r="Y289" s="63">
        <f t="shared" si="95"/>
        <v>32.591292350145636</v>
      </c>
      <c r="Z289" s="63">
        <f t="shared" si="96"/>
        <v>37.633753607777606</v>
      </c>
      <c r="AA289" s="24">
        <f t="shared" si="97"/>
        <v>0.15471799999999999</v>
      </c>
      <c r="AB289" s="63">
        <v>0</v>
      </c>
      <c r="AC289" s="69">
        <v>0</v>
      </c>
      <c r="AD289" s="67">
        <f t="shared" si="104"/>
        <v>723432</v>
      </c>
      <c r="AE289" s="67">
        <f t="shared" si="105"/>
        <v>782902</v>
      </c>
      <c r="AF289" s="65">
        <f t="shared" si="90"/>
        <v>59.463922223910075</v>
      </c>
      <c r="AG289" s="21" t="s">
        <v>2640</v>
      </c>
      <c r="AH289" s="67">
        <v>0</v>
      </c>
      <c r="AI289" s="70">
        <v>0</v>
      </c>
      <c r="AJ289" s="21" t="s">
        <v>2640</v>
      </c>
      <c r="AK289" s="67">
        <f t="shared" si="98"/>
        <v>723432</v>
      </c>
      <c r="AL289" s="70">
        <f t="shared" si="99"/>
        <v>782902</v>
      </c>
      <c r="AM289" s="65">
        <f t="shared" si="91"/>
        <v>59.463922223910075</v>
      </c>
      <c r="AN289" s="25">
        <f t="shared" si="100"/>
        <v>8.2205376593791818E-2</v>
      </c>
      <c r="AO289" s="25">
        <f t="shared" si="92"/>
        <v>7.2341739559669493E-2</v>
      </c>
      <c r="AP289" s="24">
        <f t="shared" si="93"/>
        <v>8.1860095596156292E-3</v>
      </c>
      <c r="AQ289" s="25">
        <f t="shared" si="94"/>
        <v>0.10776598715725905</v>
      </c>
      <c r="AR289" s="2">
        <f t="shared" si="101"/>
        <v>1</v>
      </c>
      <c r="AS289" s="2">
        <f t="shared" si="102"/>
        <v>0</v>
      </c>
      <c r="AT289" s="2">
        <f t="shared" si="103"/>
        <v>0</v>
      </c>
    </row>
    <row r="290" spans="2:46" x14ac:dyDescent="0.2">
      <c r="B290" s="2">
        <v>1</v>
      </c>
      <c r="C290" s="2" t="s">
        <v>575</v>
      </c>
      <c r="D290" s="3" t="s">
        <v>586</v>
      </c>
      <c r="E290" s="2" t="s">
        <v>587</v>
      </c>
      <c r="F290" s="2" t="s">
        <v>14</v>
      </c>
      <c r="G290" s="2" t="s">
        <v>7</v>
      </c>
      <c r="H290" s="2">
        <v>43</v>
      </c>
      <c r="I290" s="30">
        <v>110317</v>
      </c>
      <c r="J290" s="30">
        <v>111187</v>
      </c>
      <c r="K290" s="63">
        <v>364.42829599999999</v>
      </c>
      <c r="L290" s="2">
        <v>0.36225600000000002</v>
      </c>
      <c r="M290" s="67">
        <v>16200.699392572184</v>
      </c>
      <c r="N290" s="67">
        <v>45535940.69000002</v>
      </c>
      <c r="O290" s="67">
        <v>5181166</v>
      </c>
      <c r="P290" s="70">
        <v>4993025</v>
      </c>
      <c r="Q290" s="63">
        <v>0</v>
      </c>
      <c r="R290" s="24">
        <f t="shared" si="85"/>
        <v>-3.6312482557015135E-2</v>
      </c>
      <c r="S290" s="24">
        <f t="shared" si="86"/>
        <v>-4.1317033786746156E-3</v>
      </c>
      <c r="T290" s="65">
        <f t="shared" si="87"/>
        <v>44.906553823738385</v>
      </c>
      <c r="U290" s="67">
        <v>2260110.9999999995</v>
      </c>
      <c r="V290" s="70">
        <v>2423377</v>
      </c>
      <c r="W290" s="24">
        <f t="shared" si="88"/>
        <v>7.2238044945580393E-2</v>
      </c>
      <c r="X290" s="24">
        <f t="shared" si="89"/>
        <v>3.5854315849426321E-3</v>
      </c>
      <c r="Y290" s="63">
        <f t="shared" si="95"/>
        <v>20.487422609389302</v>
      </c>
      <c r="Z290" s="63">
        <f t="shared" si="96"/>
        <v>21.795506668945112</v>
      </c>
      <c r="AA290" s="24">
        <f t="shared" si="97"/>
        <v>6.3848000000000002E-2</v>
      </c>
      <c r="AB290" s="63">
        <v>0</v>
      </c>
      <c r="AC290" s="69">
        <v>0</v>
      </c>
      <c r="AD290" s="67">
        <f t="shared" si="104"/>
        <v>7441277</v>
      </c>
      <c r="AE290" s="67">
        <f t="shared" si="105"/>
        <v>7416402</v>
      </c>
      <c r="AF290" s="65">
        <f t="shared" si="90"/>
        <v>66.702060492683501</v>
      </c>
      <c r="AG290" s="21" t="s">
        <v>2640</v>
      </c>
      <c r="AH290" s="67">
        <v>0</v>
      </c>
      <c r="AI290" s="70">
        <v>0</v>
      </c>
      <c r="AJ290" s="21" t="s">
        <v>2640</v>
      </c>
      <c r="AK290" s="67">
        <f t="shared" si="98"/>
        <v>7441277</v>
      </c>
      <c r="AL290" s="70">
        <f t="shared" si="99"/>
        <v>7416402</v>
      </c>
      <c r="AM290" s="65">
        <f t="shared" si="91"/>
        <v>66.702060492683501</v>
      </c>
      <c r="AN290" s="25">
        <f t="shared" si="100"/>
        <v>-3.3428402141191626E-3</v>
      </c>
      <c r="AO290" s="25">
        <f t="shared" si="92"/>
        <v>-1.1141339400298267E-2</v>
      </c>
      <c r="AP290" s="24">
        <f t="shared" si="93"/>
        <v>-5.4627179373199395E-4</v>
      </c>
      <c r="AQ290" s="25">
        <f t="shared" si="94"/>
        <v>0.16286919491769034</v>
      </c>
      <c r="AR290" s="2">
        <f t="shared" si="101"/>
        <v>0</v>
      </c>
      <c r="AS290" s="2">
        <f t="shared" si="102"/>
        <v>1</v>
      </c>
      <c r="AT290" s="2">
        <f t="shared" si="103"/>
        <v>0</v>
      </c>
    </row>
    <row r="291" spans="2:46" x14ac:dyDescent="0.2">
      <c r="B291" s="2">
        <v>1</v>
      </c>
      <c r="C291" s="2" t="s">
        <v>575</v>
      </c>
      <c r="D291" s="3" t="s">
        <v>588</v>
      </c>
      <c r="E291" s="2" t="s">
        <v>589</v>
      </c>
      <c r="F291" s="2" t="s">
        <v>6</v>
      </c>
      <c r="G291" s="2" t="s">
        <v>7</v>
      </c>
      <c r="H291" s="2">
        <v>44</v>
      </c>
      <c r="I291" s="30">
        <v>22642</v>
      </c>
      <c r="J291" s="30">
        <v>22623</v>
      </c>
      <c r="K291" s="63">
        <v>255.26968099999999</v>
      </c>
      <c r="L291" s="2">
        <v>0.52533399999999997</v>
      </c>
      <c r="M291" s="67">
        <v>14540.906234364054</v>
      </c>
      <c r="N291" s="67">
        <v>10806631.719999997</v>
      </c>
      <c r="O291" s="67">
        <v>286704</v>
      </c>
      <c r="P291" s="70">
        <v>276293</v>
      </c>
      <c r="Q291" s="63">
        <v>0</v>
      </c>
      <c r="R291" s="24">
        <f t="shared" si="85"/>
        <v>-3.6312712762988975E-2</v>
      </c>
      <c r="S291" s="24">
        <f t="shared" si="86"/>
        <v>-9.6338991368903636E-4</v>
      </c>
      <c r="T291" s="65">
        <f t="shared" si="87"/>
        <v>12.212924899438624</v>
      </c>
      <c r="U291" s="67">
        <v>729178.00000000012</v>
      </c>
      <c r="V291" s="70">
        <v>768629</v>
      </c>
      <c r="W291" s="24">
        <f t="shared" si="88"/>
        <v>5.4103387650203283E-2</v>
      </c>
      <c r="X291" s="24">
        <f t="shared" si="89"/>
        <v>3.6506287085722854E-3</v>
      </c>
      <c r="Y291" s="63">
        <f t="shared" si="95"/>
        <v>32.204663898948859</v>
      </c>
      <c r="Z291" s="63">
        <f t="shared" si="96"/>
        <v>33.975555850240909</v>
      </c>
      <c r="AA291" s="24">
        <f t="shared" si="97"/>
        <v>5.4989000000000003E-2</v>
      </c>
      <c r="AB291" s="63">
        <v>0</v>
      </c>
      <c r="AC291" s="69">
        <v>0</v>
      </c>
      <c r="AD291" s="67">
        <f t="shared" si="104"/>
        <v>1015882.0000000001</v>
      </c>
      <c r="AE291" s="67">
        <f t="shared" si="105"/>
        <v>1044922</v>
      </c>
      <c r="AF291" s="65">
        <f t="shared" si="90"/>
        <v>46.188480749679528</v>
      </c>
      <c r="AG291" s="21" t="s">
        <v>2640</v>
      </c>
      <c r="AH291" s="67">
        <v>0</v>
      </c>
      <c r="AI291" s="70">
        <v>0</v>
      </c>
      <c r="AJ291" s="21" t="s">
        <v>2640</v>
      </c>
      <c r="AK291" s="67">
        <f t="shared" si="98"/>
        <v>1015882.0000000001</v>
      </c>
      <c r="AL291" s="70">
        <f t="shared" si="99"/>
        <v>1044922</v>
      </c>
      <c r="AM291" s="65">
        <f t="shared" si="91"/>
        <v>46.188480749679528</v>
      </c>
      <c r="AN291" s="25">
        <f t="shared" si="100"/>
        <v>2.8585997192587208E-2</v>
      </c>
      <c r="AO291" s="25">
        <f t="shared" si="92"/>
        <v>2.9449858481835234E-2</v>
      </c>
      <c r="AP291" s="24">
        <f t="shared" si="93"/>
        <v>2.6872387948832488E-3</v>
      </c>
      <c r="AQ291" s="25">
        <f t="shared" si="94"/>
        <v>9.6692663086329386E-2</v>
      </c>
      <c r="AR291" s="2">
        <f t="shared" si="101"/>
        <v>1</v>
      </c>
      <c r="AS291" s="2">
        <f t="shared" si="102"/>
        <v>0</v>
      </c>
      <c r="AT291" s="2">
        <f t="shared" si="103"/>
        <v>0</v>
      </c>
    </row>
    <row r="292" spans="2:46" x14ac:dyDescent="0.2">
      <c r="B292" s="2">
        <v>1</v>
      </c>
      <c r="C292" s="2" t="s">
        <v>575</v>
      </c>
      <c r="D292" s="3" t="s">
        <v>590</v>
      </c>
      <c r="E292" s="2" t="s">
        <v>591</v>
      </c>
      <c r="F292" s="2" t="s">
        <v>6</v>
      </c>
      <c r="G292" s="2" t="s">
        <v>7</v>
      </c>
      <c r="H292" s="2">
        <v>17</v>
      </c>
      <c r="I292" s="30">
        <v>11986</v>
      </c>
      <c r="J292" s="30">
        <v>12016</v>
      </c>
      <c r="K292" s="63">
        <v>210.578395</v>
      </c>
      <c r="L292" s="2">
        <v>0.435415</v>
      </c>
      <c r="M292" s="67">
        <v>16562.853011807085</v>
      </c>
      <c r="N292" s="67">
        <v>3903681.0100000007</v>
      </c>
      <c r="O292" s="67">
        <v>176884</v>
      </c>
      <c r="P292" s="70">
        <v>170461</v>
      </c>
      <c r="Q292" s="63">
        <v>0</v>
      </c>
      <c r="R292" s="24">
        <f t="shared" si="85"/>
        <v>-3.6311933244386196E-2</v>
      </c>
      <c r="S292" s="24">
        <f t="shared" si="86"/>
        <v>-1.6453700964669752E-3</v>
      </c>
      <c r="T292" s="65">
        <f t="shared" si="87"/>
        <v>14.18616844207723</v>
      </c>
      <c r="U292" s="67">
        <v>324754</v>
      </c>
      <c r="V292" s="70">
        <v>352420</v>
      </c>
      <c r="W292" s="24">
        <f t="shared" si="88"/>
        <v>8.5190636604937975E-2</v>
      </c>
      <c r="X292" s="24">
        <f t="shared" si="89"/>
        <v>7.0871569498451399E-3</v>
      </c>
      <c r="Y292" s="63">
        <f t="shared" si="95"/>
        <v>27.094443517437011</v>
      </c>
      <c r="Z292" s="63">
        <f t="shared" si="96"/>
        <v>29.329227696404793</v>
      </c>
      <c r="AA292" s="24">
        <f t="shared" si="97"/>
        <v>8.2480999999999999E-2</v>
      </c>
      <c r="AB292" s="63">
        <v>0</v>
      </c>
      <c r="AC292" s="69">
        <v>0</v>
      </c>
      <c r="AD292" s="67">
        <f t="shared" si="104"/>
        <v>501638</v>
      </c>
      <c r="AE292" s="67">
        <f t="shared" si="105"/>
        <v>522881</v>
      </c>
      <c r="AF292" s="65">
        <f t="shared" si="90"/>
        <v>43.515396138482025</v>
      </c>
      <c r="AG292" s="21" t="s">
        <v>2640</v>
      </c>
      <c r="AH292" s="67">
        <v>0</v>
      </c>
      <c r="AI292" s="70">
        <v>0</v>
      </c>
      <c r="AJ292" s="21" t="s">
        <v>2640</v>
      </c>
      <c r="AK292" s="67">
        <f t="shared" si="98"/>
        <v>501638</v>
      </c>
      <c r="AL292" s="70">
        <f t="shared" si="99"/>
        <v>522881</v>
      </c>
      <c r="AM292" s="65">
        <f t="shared" si="91"/>
        <v>43.515396138482025</v>
      </c>
      <c r="AN292" s="25">
        <f t="shared" si="100"/>
        <v>4.2347270342358433E-2</v>
      </c>
      <c r="AO292" s="25">
        <f t="shared" si="92"/>
        <v>3.9744872030917922E-2</v>
      </c>
      <c r="AP292" s="24">
        <f t="shared" si="93"/>
        <v>5.4417868533781647E-3</v>
      </c>
      <c r="AQ292" s="25">
        <f t="shared" si="94"/>
        <v>0.13394562687385153</v>
      </c>
      <c r="AR292" s="2">
        <f t="shared" si="101"/>
        <v>1</v>
      </c>
      <c r="AS292" s="2">
        <f t="shared" si="102"/>
        <v>0</v>
      </c>
      <c r="AT292" s="2">
        <f t="shared" si="103"/>
        <v>0</v>
      </c>
    </row>
    <row r="293" spans="2:46" x14ac:dyDescent="0.2">
      <c r="B293" s="2">
        <v>1</v>
      </c>
      <c r="C293" s="2" t="s">
        <v>575</v>
      </c>
      <c r="D293" s="3" t="s">
        <v>592</v>
      </c>
      <c r="E293" s="2" t="s">
        <v>593</v>
      </c>
      <c r="F293" s="2" t="s">
        <v>6</v>
      </c>
      <c r="G293" s="2" t="s">
        <v>38</v>
      </c>
      <c r="H293" s="2">
        <v>25</v>
      </c>
      <c r="I293" s="30">
        <v>9619</v>
      </c>
      <c r="J293" s="30">
        <v>9636</v>
      </c>
      <c r="K293" s="63">
        <v>187.43109200000001</v>
      </c>
      <c r="L293" s="2">
        <v>0.60063100000000003</v>
      </c>
      <c r="M293" s="67">
        <v>14909.184136967157</v>
      </c>
      <c r="N293" s="67">
        <v>3485051.129999999</v>
      </c>
      <c r="O293" s="67">
        <v>63779</v>
      </c>
      <c r="P293" s="70">
        <v>61463</v>
      </c>
      <c r="Q293" s="63">
        <v>0</v>
      </c>
      <c r="R293" s="24">
        <f t="shared" si="85"/>
        <v>-3.6312892958497267E-2</v>
      </c>
      <c r="S293" s="24">
        <f t="shared" si="86"/>
        <v>-6.6455266037947647E-4</v>
      </c>
      <c r="T293" s="65">
        <f t="shared" si="87"/>
        <v>6.3784765462847659</v>
      </c>
      <c r="U293" s="67">
        <v>338963.99999999988</v>
      </c>
      <c r="V293" s="70">
        <v>363018</v>
      </c>
      <c r="W293" s="24">
        <f t="shared" si="88"/>
        <v>7.0963288136793645E-2</v>
      </c>
      <c r="X293" s="24">
        <f t="shared" si="89"/>
        <v>6.9020508172573424E-3</v>
      </c>
      <c r="Y293" s="63">
        <f t="shared" si="95"/>
        <v>35.239006133693721</v>
      </c>
      <c r="Z293" s="63">
        <f t="shared" si="96"/>
        <v>37.673100871731009</v>
      </c>
      <c r="AA293" s="24">
        <f t="shared" si="97"/>
        <v>6.9073999999999997E-2</v>
      </c>
      <c r="AB293" s="63">
        <v>0</v>
      </c>
      <c r="AC293" s="69">
        <v>0</v>
      </c>
      <c r="AD293" s="67">
        <f t="shared" si="104"/>
        <v>402742.99999999988</v>
      </c>
      <c r="AE293" s="67">
        <f t="shared" si="105"/>
        <v>424481</v>
      </c>
      <c r="AF293" s="65">
        <f t="shared" si="90"/>
        <v>44.051577418015775</v>
      </c>
      <c r="AG293" s="21" t="s">
        <v>2640</v>
      </c>
      <c r="AH293" s="67">
        <v>-64021</v>
      </c>
      <c r="AI293" s="70">
        <v>-64021</v>
      </c>
      <c r="AJ293" s="21" t="s">
        <v>2640</v>
      </c>
      <c r="AK293" s="67">
        <f t="shared" si="98"/>
        <v>338721.99999999988</v>
      </c>
      <c r="AL293" s="70">
        <f t="shared" si="99"/>
        <v>360460</v>
      </c>
      <c r="AM293" s="65">
        <f t="shared" si="91"/>
        <v>37.407638024076377</v>
      </c>
      <c r="AN293" s="25">
        <f t="shared" si="100"/>
        <v>6.4176522339854283E-2</v>
      </c>
      <c r="AO293" s="25">
        <f t="shared" si="92"/>
        <v>6.2299083477278749E-2</v>
      </c>
      <c r="AP293" s="24">
        <f t="shared" si="93"/>
        <v>6.2374981568778659E-3</v>
      </c>
      <c r="AQ293" s="25">
        <f t="shared" si="94"/>
        <v>0.10343033331622888</v>
      </c>
      <c r="AR293" s="2">
        <f t="shared" si="101"/>
        <v>1</v>
      </c>
      <c r="AS293" s="2">
        <f t="shared" si="102"/>
        <v>0</v>
      </c>
      <c r="AT293" s="2">
        <f t="shared" si="103"/>
        <v>0</v>
      </c>
    </row>
    <row r="294" spans="2:46" x14ac:dyDescent="0.2">
      <c r="B294" s="2">
        <v>1</v>
      </c>
      <c r="C294" s="2" t="s">
        <v>575</v>
      </c>
      <c r="D294" s="3" t="s">
        <v>594</v>
      </c>
      <c r="E294" s="2" t="s">
        <v>595</v>
      </c>
      <c r="F294" s="2" t="s">
        <v>6</v>
      </c>
      <c r="G294" s="2" t="s">
        <v>38</v>
      </c>
      <c r="H294" s="2">
        <v>20</v>
      </c>
      <c r="I294" s="30">
        <v>11268</v>
      </c>
      <c r="J294" s="30">
        <v>11302</v>
      </c>
      <c r="K294" s="63">
        <v>197.914794</v>
      </c>
      <c r="L294" s="2">
        <v>0.59563500000000003</v>
      </c>
      <c r="M294" s="67">
        <v>15390.257898764623</v>
      </c>
      <c r="N294" s="67">
        <v>5175446.25</v>
      </c>
      <c r="O294" s="67">
        <v>201537</v>
      </c>
      <c r="P294" s="70">
        <v>194219</v>
      </c>
      <c r="Q294" s="63">
        <v>0</v>
      </c>
      <c r="R294" s="24">
        <f t="shared" si="85"/>
        <v>-3.631095034658649E-2</v>
      </c>
      <c r="S294" s="24">
        <f t="shared" si="86"/>
        <v>-1.4139843496587372E-3</v>
      </c>
      <c r="T294" s="65">
        <f t="shared" si="87"/>
        <v>17.184480622898601</v>
      </c>
      <c r="U294" s="67">
        <v>174002</v>
      </c>
      <c r="V294" s="70">
        <v>209432</v>
      </c>
      <c r="W294" s="24">
        <f t="shared" si="88"/>
        <v>0.20361834921437683</v>
      </c>
      <c r="X294" s="24">
        <f t="shared" si="89"/>
        <v>6.8457864865276111E-3</v>
      </c>
      <c r="Y294" s="63">
        <f t="shared" si="95"/>
        <v>15.442137025204119</v>
      </c>
      <c r="Z294" s="63">
        <f t="shared" si="96"/>
        <v>18.530525570695453</v>
      </c>
      <c r="AA294" s="24">
        <f t="shared" si="97"/>
        <v>0.19999700000000001</v>
      </c>
      <c r="AB294" s="63">
        <v>0</v>
      </c>
      <c r="AC294" s="69">
        <v>0</v>
      </c>
      <c r="AD294" s="67">
        <f t="shared" si="104"/>
        <v>375539</v>
      </c>
      <c r="AE294" s="67">
        <f t="shared" si="105"/>
        <v>403651</v>
      </c>
      <c r="AF294" s="65">
        <f t="shared" si="90"/>
        <v>35.715006193594057</v>
      </c>
      <c r="AG294" s="21" t="s">
        <v>2640</v>
      </c>
      <c r="AH294" s="67">
        <v>-180784</v>
      </c>
      <c r="AI294" s="70">
        <v>-180784</v>
      </c>
      <c r="AJ294" s="21" t="s">
        <v>2640</v>
      </c>
      <c r="AK294" s="67">
        <f t="shared" si="98"/>
        <v>194755</v>
      </c>
      <c r="AL294" s="70">
        <f t="shared" si="99"/>
        <v>222867</v>
      </c>
      <c r="AM294" s="65">
        <f t="shared" si="91"/>
        <v>19.719253229516898</v>
      </c>
      <c r="AN294" s="25">
        <f t="shared" si="100"/>
        <v>0.14434545968011092</v>
      </c>
      <c r="AO294" s="25">
        <f t="shared" si="92"/>
        <v>0.14090290565169794</v>
      </c>
      <c r="AP294" s="24">
        <f t="shared" si="93"/>
        <v>5.4318021368688742E-3</v>
      </c>
      <c r="AQ294" s="25">
        <f t="shared" si="94"/>
        <v>4.3062373606913604E-2</v>
      </c>
      <c r="AR294" s="2">
        <f t="shared" si="101"/>
        <v>1</v>
      </c>
      <c r="AS294" s="2">
        <f t="shared" si="102"/>
        <v>0</v>
      </c>
      <c r="AT294" s="2">
        <f t="shared" si="103"/>
        <v>0</v>
      </c>
    </row>
    <row r="295" spans="2:46" x14ac:dyDescent="0.2">
      <c r="B295" s="2">
        <v>1</v>
      </c>
      <c r="C295" s="2" t="s">
        <v>575</v>
      </c>
      <c r="D295" s="3" t="s">
        <v>596</v>
      </c>
      <c r="E295" s="2" t="s">
        <v>597</v>
      </c>
      <c r="F295" s="2" t="s">
        <v>6</v>
      </c>
      <c r="G295" s="2" t="s">
        <v>7</v>
      </c>
      <c r="H295" s="2">
        <v>37</v>
      </c>
      <c r="I295" s="30">
        <v>25135</v>
      </c>
      <c r="J295" s="30">
        <v>25204</v>
      </c>
      <c r="K295" s="63">
        <v>340.85871300000002</v>
      </c>
      <c r="L295" s="2">
        <v>0.25186199999999997</v>
      </c>
      <c r="M295" s="67">
        <v>14386.684862974278</v>
      </c>
      <c r="N295" s="67">
        <v>5601857.259999997</v>
      </c>
      <c r="O295" s="67">
        <v>617814</v>
      </c>
      <c r="P295" s="70">
        <v>595380</v>
      </c>
      <c r="Q295" s="63">
        <v>0</v>
      </c>
      <c r="R295" s="24">
        <f t="shared" si="85"/>
        <v>-3.6311899697967331E-2</v>
      </c>
      <c r="S295" s="24">
        <f t="shared" si="86"/>
        <v>-4.0047432411728411E-3</v>
      </c>
      <c r="T295" s="65">
        <f t="shared" si="87"/>
        <v>23.622440882399619</v>
      </c>
      <c r="U295" s="67">
        <v>397124.00000000006</v>
      </c>
      <c r="V295" s="70">
        <v>378303</v>
      </c>
      <c r="W295" s="24">
        <f t="shared" si="88"/>
        <v>-4.7393257521580301E-2</v>
      </c>
      <c r="X295" s="24">
        <f t="shared" si="89"/>
        <v>-3.3597785745794009E-3</v>
      </c>
      <c r="Y295" s="63">
        <f t="shared" si="95"/>
        <v>15.799641933558785</v>
      </c>
      <c r="Z295" s="63">
        <f t="shared" si="96"/>
        <v>15.009641326773528</v>
      </c>
      <c r="AA295" s="24">
        <f t="shared" si="97"/>
        <v>-5.0000999999999997E-2</v>
      </c>
      <c r="AB295" s="63">
        <v>0</v>
      </c>
      <c r="AC295" s="69">
        <v>0</v>
      </c>
      <c r="AD295" s="67">
        <f t="shared" si="104"/>
        <v>1014938</v>
      </c>
      <c r="AE295" s="67">
        <f t="shared" si="105"/>
        <v>973683</v>
      </c>
      <c r="AF295" s="65">
        <f t="shared" si="90"/>
        <v>38.632082209173149</v>
      </c>
      <c r="AG295" s="21" t="s">
        <v>2640</v>
      </c>
      <c r="AH295" s="67">
        <v>0</v>
      </c>
      <c r="AI295" s="70">
        <v>0</v>
      </c>
      <c r="AJ295" s="21" t="s">
        <v>2640</v>
      </c>
      <c r="AK295" s="67">
        <f t="shared" si="98"/>
        <v>1014938</v>
      </c>
      <c r="AL295" s="70">
        <f t="shared" si="99"/>
        <v>973683</v>
      </c>
      <c r="AM295" s="65">
        <f t="shared" si="91"/>
        <v>38.632082209173149</v>
      </c>
      <c r="AN295" s="25">
        <f t="shared" si="100"/>
        <v>-4.0647803117037688E-2</v>
      </c>
      <c r="AO295" s="25">
        <f t="shared" si="92"/>
        <v>-4.327418391313842E-2</v>
      </c>
      <c r="AP295" s="24">
        <f t="shared" si="93"/>
        <v>-7.364521815752232E-3</v>
      </c>
      <c r="AQ295" s="25">
        <f t="shared" si="94"/>
        <v>0.17381431814633572</v>
      </c>
      <c r="AR295" s="2">
        <f t="shared" si="101"/>
        <v>0</v>
      </c>
      <c r="AS295" s="2">
        <f t="shared" si="102"/>
        <v>1</v>
      </c>
      <c r="AT295" s="2">
        <f t="shared" si="103"/>
        <v>0</v>
      </c>
    </row>
    <row r="296" spans="2:46" x14ac:dyDescent="0.2">
      <c r="B296" s="2">
        <v>1</v>
      </c>
      <c r="C296" s="2" t="s">
        <v>575</v>
      </c>
      <c r="D296" s="3" t="s">
        <v>598</v>
      </c>
      <c r="E296" s="2" t="s">
        <v>599</v>
      </c>
      <c r="F296" s="2" t="s">
        <v>6</v>
      </c>
      <c r="G296" s="2" t="s">
        <v>7</v>
      </c>
      <c r="H296" s="2">
        <v>26</v>
      </c>
      <c r="I296" s="30">
        <v>19512</v>
      </c>
      <c r="J296" s="30">
        <v>19648</v>
      </c>
      <c r="K296" s="63">
        <v>262.50692199999997</v>
      </c>
      <c r="L296" s="2">
        <v>0.38913999999999999</v>
      </c>
      <c r="M296" s="67">
        <v>15501.456827247623</v>
      </c>
      <c r="N296" s="67">
        <v>8014198.9400000023</v>
      </c>
      <c r="O296" s="67">
        <v>287147</v>
      </c>
      <c r="P296" s="70">
        <v>276720</v>
      </c>
      <c r="Q296" s="63">
        <v>0</v>
      </c>
      <c r="R296" s="24">
        <f t="shared" si="85"/>
        <v>-3.6312411412969703E-2</v>
      </c>
      <c r="S296" s="24">
        <f t="shared" si="86"/>
        <v>-1.3010657806305963E-3</v>
      </c>
      <c r="T296" s="65">
        <f t="shared" si="87"/>
        <v>14.083876221498372</v>
      </c>
      <c r="U296" s="67">
        <v>448469.99999999994</v>
      </c>
      <c r="V296" s="70">
        <v>478672</v>
      </c>
      <c r="W296" s="24">
        <f t="shared" si="88"/>
        <v>6.7344526947176186E-2</v>
      </c>
      <c r="X296" s="24">
        <f t="shared" si="89"/>
        <v>3.7685613030215156E-3</v>
      </c>
      <c r="Y296" s="63">
        <f t="shared" si="95"/>
        <v>22.98431734317343</v>
      </c>
      <c r="Z296" s="63">
        <f t="shared" si="96"/>
        <v>24.362377850162865</v>
      </c>
      <c r="AA296" s="24">
        <f t="shared" si="97"/>
        <v>5.9957000000000003E-2</v>
      </c>
      <c r="AB296" s="63">
        <v>0</v>
      </c>
      <c r="AC296" s="69">
        <v>0</v>
      </c>
      <c r="AD296" s="67">
        <f t="shared" si="104"/>
        <v>735617</v>
      </c>
      <c r="AE296" s="67">
        <f t="shared" si="105"/>
        <v>755392</v>
      </c>
      <c r="AF296" s="65">
        <f t="shared" si="90"/>
        <v>38.446254071661237</v>
      </c>
      <c r="AG296" s="21" t="s">
        <v>2640</v>
      </c>
      <c r="AH296" s="67">
        <v>0</v>
      </c>
      <c r="AI296" s="70">
        <v>0</v>
      </c>
      <c r="AJ296" s="21" t="s">
        <v>2640</v>
      </c>
      <c r="AK296" s="67">
        <f t="shared" si="98"/>
        <v>735617</v>
      </c>
      <c r="AL296" s="70">
        <f t="shared" si="99"/>
        <v>755392</v>
      </c>
      <c r="AM296" s="65">
        <f t="shared" si="91"/>
        <v>38.446254071661237</v>
      </c>
      <c r="AN296" s="25">
        <f t="shared" si="100"/>
        <v>2.6882195490316292E-2</v>
      </c>
      <c r="AO296" s="25">
        <f t="shared" si="92"/>
        <v>1.9774297557362264E-2</v>
      </c>
      <c r="AP296" s="24">
        <f t="shared" si="93"/>
        <v>2.4674955223909123E-3</v>
      </c>
      <c r="AQ296" s="25">
        <f t="shared" si="94"/>
        <v>9.42567068343826E-2</v>
      </c>
      <c r="AR296" s="2">
        <f t="shared" si="101"/>
        <v>1</v>
      </c>
      <c r="AS296" s="2">
        <f t="shared" si="102"/>
        <v>0</v>
      </c>
      <c r="AT296" s="2">
        <f t="shared" si="103"/>
        <v>0</v>
      </c>
    </row>
    <row r="297" spans="2:46" x14ac:dyDescent="0.2">
      <c r="B297" s="2">
        <v>1</v>
      </c>
      <c r="C297" s="2" t="s">
        <v>575</v>
      </c>
      <c r="D297" s="3" t="s">
        <v>600</v>
      </c>
      <c r="E297" s="2" t="s">
        <v>601</v>
      </c>
      <c r="F297" s="2" t="s">
        <v>6</v>
      </c>
      <c r="G297" s="2" t="s">
        <v>7</v>
      </c>
      <c r="H297" s="2">
        <v>23</v>
      </c>
      <c r="I297" s="30">
        <v>11237</v>
      </c>
      <c r="J297" s="30">
        <v>11327</v>
      </c>
      <c r="K297" s="63">
        <v>222.05959200000001</v>
      </c>
      <c r="L297" s="2">
        <v>0.48396800000000001</v>
      </c>
      <c r="M297" s="67">
        <v>15490.523362345397</v>
      </c>
      <c r="N297" s="67">
        <v>3947029.9200000013</v>
      </c>
      <c r="O297" s="67">
        <v>193059</v>
      </c>
      <c r="P297" s="70">
        <v>186049</v>
      </c>
      <c r="Q297" s="63">
        <v>0</v>
      </c>
      <c r="R297" s="24">
        <f t="shared" si="85"/>
        <v>-3.6310143531252059E-2</v>
      </c>
      <c r="S297" s="24">
        <f t="shared" si="86"/>
        <v>-1.7760189666867277E-3</v>
      </c>
      <c r="T297" s="65">
        <f t="shared" si="87"/>
        <v>16.425267061004678</v>
      </c>
      <c r="U297" s="67">
        <v>353464.00000000012</v>
      </c>
      <c r="V297" s="70">
        <v>367905</v>
      </c>
      <c r="W297" s="24">
        <f t="shared" si="88"/>
        <v>4.0855645836633592E-2</v>
      </c>
      <c r="X297" s="24">
        <f t="shared" si="89"/>
        <v>3.6587004133984062E-3</v>
      </c>
      <c r="Y297" s="63">
        <f t="shared" si="95"/>
        <v>31.45537065052951</v>
      </c>
      <c r="Z297" s="63">
        <f t="shared" si="96"/>
        <v>32.48035666990377</v>
      </c>
      <c r="AA297" s="24">
        <f t="shared" si="97"/>
        <v>3.2585000000000003E-2</v>
      </c>
      <c r="AB297" s="63">
        <v>0</v>
      </c>
      <c r="AC297" s="69">
        <v>0</v>
      </c>
      <c r="AD297" s="67">
        <f t="shared" si="104"/>
        <v>546523.00000000012</v>
      </c>
      <c r="AE297" s="67">
        <f t="shared" si="105"/>
        <v>553954</v>
      </c>
      <c r="AF297" s="65">
        <f t="shared" si="90"/>
        <v>48.905623730908452</v>
      </c>
      <c r="AG297" s="21" t="s">
        <v>2640</v>
      </c>
      <c r="AH297" s="67">
        <v>0</v>
      </c>
      <c r="AI297" s="70">
        <v>0</v>
      </c>
      <c r="AJ297" s="21" t="s">
        <v>2640</v>
      </c>
      <c r="AK297" s="67">
        <f t="shared" si="98"/>
        <v>546523.00000000012</v>
      </c>
      <c r="AL297" s="70">
        <f t="shared" si="99"/>
        <v>553954</v>
      </c>
      <c r="AM297" s="65">
        <f t="shared" si="91"/>
        <v>48.905623730908452</v>
      </c>
      <c r="AN297" s="25">
        <f t="shared" si="100"/>
        <v>1.3596866005639072E-2</v>
      </c>
      <c r="AO297" s="25">
        <f t="shared" si="92"/>
        <v>5.5432138523323626E-3</v>
      </c>
      <c r="AP297" s="24">
        <f t="shared" si="93"/>
        <v>1.8826814467116787E-3</v>
      </c>
      <c r="AQ297" s="25">
        <f t="shared" si="94"/>
        <v>0.14034704859799993</v>
      </c>
      <c r="AR297" s="2">
        <f t="shared" si="101"/>
        <v>1</v>
      </c>
      <c r="AS297" s="2">
        <f t="shared" si="102"/>
        <v>0</v>
      </c>
      <c r="AT297" s="2">
        <f t="shared" si="103"/>
        <v>0</v>
      </c>
    </row>
    <row r="298" spans="2:46" x14ac:dyDescent="0.2">
      <c r="B298" s="2">
        <v>1</v>
      </c>
      <c r="C298" s="2" t="s">
        <v>575</v>
      </c>
      <c r="D298" s="3" t="s">
        <v>602</v>
      </c>
      <c r="E298" s="2" t="s">
        <v>603</v>
      </c>
      <c r="F298" s="2" t="s">
        <v>6</v>
      </c>
      <c r="G298" s="2" t="s">
        <v>7</v>
      </c>
      <c r="H298" s="2">
        <v>16</v>
      </c>
      <c r="I298" s="30">
        <v>13014</v>
      </c>
      <c r="J298" s="30">
        <v>13052</v>
      </c>
      <c r="K298" s="63">
        <v>348.117683</v>
      </c>
      <c r="L298" s="2">
        <v>0.64801799999999998</v>
      </c>
      <c r="M298" s="67">
        <v>15415.823296286724</v>
      </c>
      <c r="N298" s="67">
        <v>8510985.4199999981</v>
      </c>
      <c r="O298" s="67">
        <v>272416</v>
      </c>
      <c r="P298" s="70">
        <v>262524</v>
      </c>
      <c r="Q298" s="63">
        <v>0</v>
      </c>
      <c r="R298" s="24">
        <f t="shared" si="85"/>
        <v>-3.6312110889228255E-2</v>
      </c>
      <c r="S298" s="24">
        <f t="shared" si="86"/>
        <v>-1.1622625949698785E-3</v>
      </c>
      <c r="T298" s="65">
        <f t="shared" si="87"/>
        <v>20.113699049954029</v>
      </c>
      <c r="U298" s="67">
        <v>413461.99999999988</v>
      </c>
      <c r="V298" s="70">
        <v>443681</v>
      </c>
      <c r="W298" s="24">
        <f t="shared" si="88"/>
        <v>7.3087732367182801E-2</v>
      </c>
      <c r="X298" s="24">
        <f t="shared" si="89"/>
        <v>3.5505876827127878E-3</v>
      </c>
      <c r="Y298" s="63">
        <f t="shared" si="95"/>
        <v>31.770554787152289</v>
      </c>
      <c r="Z298" s="63">
        <f t="shared" si="96"/>
        <v>33.993334354888141</v>
      </c>
      <c r="AA298" s="24">
        <f t="shared" si="97"/>
        <v>6.9963999999999998E-2</v>
      </c>
      <c r="AB298" s="63">
        <v>0</v>
      </c>
      <c r="AC298" s="69">
        <v>0</v>
      </c>
      <c r="AD298" s="67">
        <f t="shared" si="104"/>
        <v>685877.99999999988</v>
      </c>
      <c r="AE298" s="67">
        <f t="shared" si="105"/>
        <v>706205</v>
      </c>
      <c r="AF298" s="65">
        <f t="shared" si="90"/>
        <v>54.10703340484217</v>
      </c>
      <c r="AG298" s="21" t="s">
        <v>2640</v>
      </c>
      <c r="AH298" s="67">
        <v>0</v>
      </c>
      <c r="AI298" s="70">
        <v>0</v>
      </c>
      <c r="AJ298" s="21" t="s">
        <v>2640</v>
      </c>
      <c r="AK298" s="67">
        <f t="shared" si="98"/>
        <v>685877.99999999988</v>
      </c>
      <c r="AL298" s="70">
        <f t="shared" si="99"/>
        <v>706205</v>
      </c>
      <c r="AM298" s="65">
        <f t="shared" si="91"/>
        <v>54.10703340484217</v>
      </c>
      <c r="AN298" s="25">
        <f t="shared" si="100"/>
        <v>2.963646596041879E-2</v>
      </c>
      <c r="AO298" s="25">
        <f t="shared" si="92"/>
        <v>2.6638750230530972E-2</v>
      </c>
      <c r="AP298" s="24">
        <f t="shared" si="93"/>
        <v>2.388325087742909E-3</v>
      </c>
      <c r="AQ298" s="25">
        <f t="shared" si="94"/>
        <v>8.2975703182440672E-2</v>
      </c>
      <c r="AR298" s="2">
        <f t="shared" si="101"/>
        <v>1</v>
      </c>
      <c r="AS298" s="2">
        <f t="shared" si="102"/>
        <v>0</v>
      </c>
      <c r="AT298" s="2">
        <f t="shared" si="103"/>
        <v>0</v>
      </c>
    </row>
    <row r="299" spans="2:46" x14ac:dyDescent="0.2">
      <c r="B299" s="2">
        <v>1</v>
      </c>
      <c r="C299" s="2" t="s">
        <v>575</v>
      </c>
      <c r="D299" s="3" t="s">
        <v>604</v>
      </c>
      <c r="E299" s="2" t="s">
        <v>605</v>
      </c>
      <c r="F299" s="2" t="s">
        <v>6</v>
      </c>
      <c r="G299" s="2" t="s">
        <v>7</v>
      </c>
      <c r="H299" s="2">
        <v>25</v>
      </c>
      <c r="I299" s="30">
        <v>15679</v>
      </c>
      <c r="J299" s="30">
        <v>15702</v>
      </c>
      <c r="K299" s="63">
        <v>192.45994099999999</v>
      </c>
      <c r="L299" s="2">
        <v>0.35884899999999997</v>
      </c>
      <c r="M299" s="67">
        <v>14824.685658019829</v>
      </c>
      <c r="N299" s="67">
        <v>3065626.3</v>
      </c>
      <c r="O299" s="67">
        <v>175885</v>
      </c>
      <c r="P299" s="70">
        <v>169498</v>
      </c>
      <c r="Q299" s="63">
        <v>0</v>
      </c>
      <c r="R299" s="24">
        <f t="shared" si="85"/>
        <v>-3.6313500298490453E-2</v>
      </c>
      <c r="S299" s="24">
        <f t="shared" si="86"/>
        <v>-2.0834241929618101E-3</v>
      </c>
      <c r="T299" s="65">
        <f t="shared" si="87"/>
        <v>10.794675837472933</v>
      </c>
      <c r="U299" s="67">
        <v>352043.99999999994</v>
      </c>
      <c r="V299" s="70">
        <v>408671</v>
      </c>
      <c r="W299" s="24">
        <f t="shared" si="88"/>
        <v>0.16085205258433621</v>
      </c>
      <c r="X299" s="24">
        <f t="shared" si="89"/>
        <v>1.847159257473752E-2</v>
      </c>
      <c r="Y299" s="63">
        <f t="shared" si="95"/>
        <v>22.453217679698955</v>
      </c>
      <c r="Z299" s="63">
        <f t="shared" si="96"/>
        <v>26.026684498789962</v>
      </c>
      <c r="AA299" s="24">
        <f t="shared" si="97"/>
        <v>0.15915199999999999</v>
      </c>
      <c r="AB299" s="63">
        <v>0</v>
      </c>
      <c r="AC299" s="69">
        <v>0</v>
      </c>
      <c r="AD299" s="67">
        <f t="shared" si="104"/>
        <v>527929</v>
      </c>
      <c r="AE299" s="67">
        <f t="shared" si="105"/>
        <v>578169</v>
      </c>
      <c r="AF299" s="65">
        <f t="shared" si="90"/>
        <v>36.821360336262899</v>
      </c>
      <c r="AG299" s="21" t="s">
        <v>2640</v>
      </c>
      <c r="AH299" s="67">
        <v>0</v>
      </c>
      <c r="AI299" s="70">
        <v>0</v>
      </c>
      <c r="AJ299" s="21" t="s">
        <v>2640</v>
      </c>
      <c r="AK299" s="67">
        <f t="shared" si="98"/>
        <v>527929</v>
      </c>
      <c r="AL299" s="70">
        <f t="shared" si="99"/>
        <v>578169</v>
      </c>
      <c r="AM299" s="65">
        <f t="shared" si="91"/>
        <v>36.821360336262899</v>
      </c>
      <c r="AN299" s="25">
        <f t="shared" si="100"/>
        <v>9.5164311867694334E-2</v>
      </c>
      <c r="AO299" s="25">
        <f t="shared" si="92"/>
        <v>9.3560135382344978E-2</v>
      </c>
      <c r="AP299" s="24">
        <f t="shared" si="93"/>
        <v>1.6388168381775692E-2</v>
      </c>
      <c r="AQ299" s="25">
        <f t="shared" si="94"/>
        <v>0.18859735121661764</v>
      </c>
      <c r="AR299" s="2">
        <f t="shared" si="101"/>
        <v>1</v>
      </c>
      <c r="AS299" s="2">
        <f t="shared" si="102"/>
        <v>0</v>
      </c>
      <c r="AT299" s="2">
        <f t="shared" si="103"/>
        <v>0</v>
      </c>
    </row>
    <row r="300" spans="2:46" x14ac:dyDescent="0.2">
      <c r="B300" s="2">
        <v>1</v>
      </c>
      <c r="C300" s="2" t="s">
        <v>575</v>
      </c>
      <c r="D300" s="3" t="s">
        <v>606</v>
      </c>
      <c r="E300" s="2" t="s">
        <v>607</v>
      </c>
      <c r="F300" s="2" t="s">
        <v>14</v>
      </c>
      <c r="G300" s="2" t="s">
        <v>7</v>
      </c>
      <c r="H300" s="2">
        <v>38</v>
      </c>
      <c r="I300" s="30">
        <v>64588</v>
      </c>
      <c r="J300" s="30">
        <v>65427</v>
      </c>
      <c r="K300" s="63">
        <v>347.68953199999999</v>
      </c>
      <c r="L300" s="2">
        <v>0.48933100000000002</v>
      </c>
      <c r="M300" s="67">
        <v>15577.973592245291</v>
      </c>
      <c r="N300" s="67">
        <v>44393875.820000015</v>
      </c>
      <c r="O300" s="67">
        <v>2616728</v>
      </c>
      <c r="P300" s="70">
        <v>2521708</v>
      </c>
      <c r="Q300" s="63">
        <v>0</v>
      </c>
      <c r="R300" s="24">
        <f t="shared" si="85"/>
        <v>-3.6312524649103728E-2</v>
      </c>
      <c r="S300" s="24">
        <f t="shared" si="86"/>
        <v>-2.1403853176791619E-3</v>
      </c>
      <c r="T300" s="65">
        <f t="shared" si="87"/>
        <v>38.542314335060446</v>
      </c>
      <c r="U300" s="67">
        <v>2296803</v>
      </c>
      <c r="V300" s="70">
        <v>2326639</v>
      </c>
      <c r="W300" s="24">
        <f t="shared" si="88"/>
        <v>1.2990230333206565E-2</v>
      </c>
      <c r="X300" s="24">
        <f t="shared" si="89"/>
        <v>6.720746825749892E-4</v>
      </c>
      <c r="Y300" s="63">
        <f t="shared" si="95"/>
        <v>35.560831733448936</v>
      </c>
      <c r="Z300" s="63">
        <f t="shared" si="96"/>
        <v>35.560838797438365</v>
      </c>
      <c r="AA300" s="24">
        <f t="shared" si="97"/>
        <v>0</v>
      </c>
      <c r="AB300" s="63">
        <v>0</v>
      </c>
      <c r="AC300" s="69">
        <v>0</v>
      </c>
      <c r="AD300" s="67">
        <f t="shared" si="104"/>
        <v>4913531</v>
      </c>
      <c r="AE300" s="67">
        <f t="shared" si="105"/>
        <v>4848347</v>
      </c>
      <c r="AF300" s="65">
        <f t="shared" si="90"/>
        <v>74.103153132498818</v>
      </c>
      <c r="AG300" s="21" t="s">
        <v>2640</v>
      </c>
      <c r="AH300" s="67">
        <v>0</v>
      </c>
      <c r="AI300" s="70">
        <v>0</v>
      </c>
      <c r="AJ300" s="21" t="s">
        <v>2640</v>
      </c>
      <c r="AK300" s="67">
        <f t="shared" si="98"/>
        <v>4913531</v>
      </c>
      <c r="AL300" s="70">
        <f t="shared" si="99"/>
        <v>4848347</v>
      </c>
      <c r="AM300" s="65">
        <f t="shared" si="91"/>
        <v>74.103153132498818</v>
      </c>
      <c r="AN300" s="25">
        <f t="shared" si="100"/>
        <v>-1.3266223414485427E-2</v>
      </c>
      <c r="AO300" s="25">
        <f t="shared" si="92"/>
        <v>-2.5919556725736759E-2</v>
      </c>
      <c r="AP300" s="24">
        <f t="shared" si="93"/>
        <v>-1.4683106351041728E-3</v>
      </c>
      <c r="AQ300" s="25">
        <f t="shared" si="94"/>
        <v>0.10921206834154717</v>
      </c>
      <c r="AR300" s="2">
        <f t="shared" si="101"/>
        <v>0</v>
      </c>
      <c r="AS300" s="2">
        <f t="shared" si="102"/>
        <v>1</v>
      </c>
      <c r="AT300" s="2">
        <f t="shared" si="103"/>
        <v>0</v>
      </c>
    </row>
    <row r="301" spans="2:46" x14ac:dyDescent="0.2">
      <c r="B301" s="2">
        <v>1</v>
      </c>
      <c r="C301" s="2" t="s">
        <v>575</v>
      </c>
      <c r="D301" s="3" t="s">
        <v>608</v>
      </c>
      <c r="E301" s="2" t="s">
        <v>609</v>
      </c>
      <c r="F301" s="2" t="s">
        <v>6</v>
      </c>
      <c r="G301" s="2" t="s">
        <v>7</v>
      </c>
      <c r="H301" s="2">
        <v>28</v>
      </c>
      <c r="I301" s="30">
        <v>17851</v>
      </c>
      <c r="J301" s="30">
        <v>17917</v>
      </c>
      <c r="K301" s="63">
        <v>277.97678200000001</v>
      </c>
      <c r="L301" s="2">
        <v>0.557813</v>
      </c>
      <c r="M301" s="67">
        <v>14452.789609385072</v>
      </c>
      <c r="N301" s="67">
        <v>11990927.110000001</v>
      </c>
      <c r="O301" s="67">
        <v>475924</v>
      </c>
      <c r="P301" s="70">
        <v>458642</v>
      </c>
      <c r="Q301" s="63">
        <v>0</v>
      </c>
      <c r="R301" s="24">
        <f t="shared" si="85"/>
        <v>-3.6312520486464273E-2</v>
      </c>
      <c r="S301" s="24">
        <f t="shared" si="86"/>
        <v>-1.4412563633705549E-3</v>
      </c>
      <c r="T301" s="65">
        <f t="shared" si="87"/>
        <v>25.598147011218394</v>
      </c>
      <c r="U301" s="67">
        <v>573777.00000000012</v>
      </c>
      <c r="V301" s="70">
        <v>627016</v>
      </c>
      <c r="W301" s="24">
        <f t="shared" si="88"/>
        <v>9.2786918959804732E-2</v>
      </c>
      <c r="X301" s="24">
        <f t="shared" si="89"/>
        <v>4.4399402574635347E-3</v>
      </c>
      <c r="Y301" s="63">
        <f t="shared" si="95"/>
        <v>32.14256904375106</v>
      </c>
      <c r="Z301" s="63">
        <f t="shared" si="96"/>
        <v>34.995590779706426</v>
      </c>
      <c r="AA301" s="24">
        <f t="shared" si="97"/>
        <v>8.8761000000000007E-2</v>
      </c>
      <c r="AB301" s="63">
        <v>0</v>
      </c>
      <c r="AC301" s="69">
        <v>0</v>
      </c>
      <c r="AD301" s="67">
        <f t="shared" si="104"/>
        <v>1049701</v>
      </c>
      <c r="AE301" s="67">
        <f t="shared" si="105"/>
        <v>1085658</v>
      </c>
      <c r="AF301" s="65">
        <f t="shared" si="90"/>
        <v>60.59373779092482</v>
      </c>
      <c r="AG301" s="21" t="s">
        <v>2640</v>
      </c>
      <c r="AH301" s="67">
        <v>0</v>
      </c>
      <c r="AI301" s="70">
        <v>0</v>
      </c>
      <c r="AJ301" s="21" t="s">
        <v>2640</v>
      </c>
      <c r="AK301" s="67">
        <f t="shared" si="98"/>
        <v>1049701</v>
      </c>
      <c r="AL301" s="70">
        <f t="shared" si="99"/>
        <v>1085658</v>
      </c>
      <c r="AM301" s="65">
        <f t="shared" si="91"/>
        <v>60.59373779092482</v>
      </c>
      <c r="AN301" s="25">
        <f t="shared" si="100"/>
        <v>3.4254516286066225E-2</v>
      </c>
      <c r="AO301" s="25">
        <f t="shared" si="92"/>
        <v>3.0444682157870551E-2</v>
      </c>
      <c r="AP301" s="24">
        <f t="shared" si="93"/>
        <v>2.9986838940929896E-3</v>
      </c>
      <c r="AQ301" s="25">
        <f t="shared" si="94"/>
        <v>9.0539954920966892E-2</v>
      </c>
      <c r="AR301" s="2">
        <f t="shared" si="101"/>
        <v>1</v>
      </c>
      <c r="AS301" s="2">
        <f t="shared" si="102"/>
        <v>0</v>
      </c>
      <c r="AT301" s="2">
        <f t="shared" si="103"/>
        <v>0</v>
      </c>
    </row>
    <row r="302" spans="2:46" x14ac:dyDescent="0.2">
      <c r="B302" s="2">
        <v>1</v>
      </c>
      <c r="C302" s="2" t="s">
        <v>575</v>
      </c>
      <c r="D302" s="3" t="s">
        <v>610</v>
      </c>
      <c r="E302" s="2" t="s">
        <v>611</v>
      </c>
      <c r="F302" s="2" t="s">
        <v>6</v>
      </c>
      <c r="G302" s="2" t="s">
        <v>7</v>
      </c>
      <c r="H302" s="2">
        <v>22</v>
      </c>
      <c r="I302" s="30">
        <v>16089</v>
      </c>
      <c r="J302" s="30">
        <v>16178</v>
      </c>
      <c r="K302" s="63">
        <v>250.31610800000001</v>
      </c>
      <c r="L302" s="2">
        <v>0.48258699999999999</v>
      </c>
      <c r="M302" s="67">
        <v>14315.914490951789</v>
      </c>
      <c r="N302" s="67">
        <v>6938794.4700000007</v>
      </c>
      <c r="O302" s="67">
        <v>385540</v>
      </c>
      <c r="P302" s="70">
        <v>371540</v>
      </c>
      <c r="Q302" s="63">
        <v>0</v>
      </c>
      <c r="R302" s="24">
        <f t="shared" si="85"/>
        <v>-3.6312704258961492E-2</v>
      </c>
      <c r="S302" s="24">
        <f t="shared" si="86"/>
        <v>-2.0176415457366904E-3</v>
      </c>
      <c r="T302" s="65">
        <f t="shared" si="87"/>
        <v>22.965755964890594</v>
      </c>
      <c r="U302" s="67">
        <v>471771</v>
      </c>
      <c r="V302" s="70">
        <v>511561</v>
      </c>
      <c r="W302" s="24">
        <f t="shared" si="88"/>
        <v>8.4341767510084376E-2</v>
      </c>
      <c r="X302" s="24">
        <f t="shared" si="89"/>
        <v>5.7344255074902074E-3</v>
      </c>
      <c r="Y302" s="63">
        <f t="shared" si="95"/>
        <v>29.322580645161292</v>
      </c>
      <c r="Z302" s="63">
        <f t="shared" si="96"/>
        <v>31.620781307949066</v>
      </c>
      <c r="AA302" s="24">
        <f t="shared" si="97"/>
        <v>7.8376000000000001E-2</v>
      </c>
      <c r="AB302" s="63">
        <v>0</v>
      </c>
      <c r="AC302" s="69">
        <v>0</v>
      </c>
      <c r="AD302" s="67">
        <f t="shared" si="104"/>
        <v>857311</v>
      </c>
      <c r="AE302" s="67">
        <f t="shared" si="105"/>
        <v>883101</v>
      </c>
      <c r="AF302" s="65">
        <f t="shared" si="90"/>
        <v>54.586537272839657</v>
      </c>
      <c r="AG302" s="21" t="s">
        <v>2640</v>
      </c>
      <c r="AH302" s="67">
        <v>0</v>
      </c>
      <c r="AI302" s="70">
        <v>0</v>
      </c>
      <c r="AJ302" s="21" t="s">
        <v>2640</v>
      </c>
      <c r="AK302" s="67">
        <f t="shared" si="98"/>
        <v>857311</v>
      </c>
      <c r="AL302" s="70">
        <f t="shared" si="99"/>
        <v>883101</v>
      </c>
      <c r="AM302" s="65">
        <f t="shared" si="91"/>
        <v>54.586537272839657</v>
      </c>
      <c r="AN302" s="25">
        <f t="shared" si="100"/>
        <v>3.0082432162890714E-2</v>
      </c>
      <c r="AO302" s="25">
        <f t="shared" si="92"/>
        <v>2.4415641678127598E-2</v>
      </c>
      <c r="AP302" s="24">
        <f t="shared" si="93"/>
        <v>3.7167839617535175E-3</v>
      </c>
      <c r="AQ302" s="25">
        <f t="shared" si="94"/>
        <v>0.12727009047725835</v>
      </c>
      <c r="AR302" s="2">
        <f t="shared" si="101"/>
        <v>1</v>
      </c>
      <c r="AS302" s="2">
        <f t="shared" si="102"/>
        <v>0</v>
      </c>
      <c r="AT302" s="2">
        <f t="shared" si="103"/>
        <v>0</v>
      </c>
    </row>
    <row r="303" spans="2:46" x14ac:dyDescent="0.2">
      <c r="B303" s="2">
        <v>1</v>
      </c>
      <c r="C303" s="2" t="s">
        <v>575</v>
      </c>
      <c r="D303" s="3" t="s">
        <v>612</v>
      </c>
      <c r="E303" s="2" t="s">
        <v>613</v>
      </c>
      <c r="F303" s="2" t="s">
        <v>6</v>
      </c>
      <c r="G303" s="2" t="s">
        <v>38</v>
      </c>
      <c r="H303" s="2">
        <v>6</v>
      </c>
      <c r="I303" s="30">
        <v>7440</v>
      </c>
      <c r="J303" s="30">
        <v>7473</v>
      </c>
      <c r="K303" s="63">
        <v>178.329453</v>
      </c>
      <c r="L303" s="2">
        <v>0.41131899999999999</v>
      </c>
      <c r="M303" s="67">
        <v>13275.908100147275</v>
      </c>
      <c r="N303" s="67">
        <v>2840841.6800000006</v>
      </c>
      <c r="O303" s="67">
        <v>321113</v>
      </c>
      <c r="P303" s="70">
        <v>309453</v>
      </c>
      <c r="Q303" s="63">
        <v>0</v>
      </c>
      <c r="R303" s="24">
        <f t="shared" si="85"/>
        <v>-3.6311205089797016E-2</v>
      </c>
      <c r="S303" s="24">
        <f t="shared" si="86"/>
        <v>-4.1044173922427096E-3</v>
      </c>
      <c r="T303" s="65">
        <f t="shared" si="87"/>
        <v>41.409474106784423</v>
      </c>
      <c r="U303" s="67">
        <v>183158.99999999997</v>
      </c>
      <c r="V303" s="70">
        <v>204917</v>
      </c>
      <c r="W303" s="24">
        <f t="shared" si="88"/>
        <v>0.1187929613068428</v>
      </c>
      <c r="X303" s="24">
        <f t="shared" si="89"/>
        <v>7.658997737600085E-3</v>
      </c>
      <c r="Y303" s="63">
        <f t="shared" si="95"/>
        <v>24.618145161290318</v>
      </c>
      <c r="Z303" s="63">
        <f t="shared" si="96"/>
        <v>27.420982202596011</v>
      </c>
      <c r="AA303" s="24">
        <f t="shared" si="97"/>
        <v>0.11385199999999999</v>
      </c>
      <c r="AB303" s="63">
        <v>0</v>
      </c>
      <c r="AC303" s="69">
        <v>0</v>
      </c>
      <c r="AD303" s="67">
        <f t="shared" si="104"/>
        <v>504272</v>
      </c>
      <c r="AE303" s="67">
        <f t="shared" si="105"/>
        <v>514370</v>
      </c>
      <c r="AF303" s="65">
        <f t="shared" si="90"/>
        <v>68.830456309380438</v>
      </c>
      <c r="AG303" s="21" t="s">
        <v>2640</v>
      </c>
      <c r="AH303" s="67">
        <v>-326201</v>
      </c>
      <c r="AI303" s="70">
        <v>-326201</v>
      </c>
      <c r="AJ303" s="21" t="s">
        <v>2640</v>
      </c>
      <c r="AK303" s="67">
        <f t="shared" si="98"/>
        <v>178071</v>
      </c>
      <c r="AL303" s="70">
        <f t="shared" si="99"/>
        <v>188169</v>
      </c>
      <c r="AM303" s="65">
        <f t="shared" si="91"/>
        <v>25.179847450822962</v>
      </c>
      <c r="AN303" s="25">
        <f t="shared" si="100"/>
        <v>5.6707717708105197E-2</v>
      </c>
      <c r="AO303" s="25">
        <f t="shared" si="92"/>
        <v>5.2041405024528586E-2</v>
      </c>
      <c r="AP303" s="24">
        <f t="shared" si="93"/>
        <v>3.5545803453573654E-3</v>
      </c>
      <c r="AQ303" s="25">
        <f t="shared" si="94"/>
        <v>6.6237059715344632E-2</v>
      </c>
      <c r="AR303" s="2">
        <f t="shared" si="101"/>
        <v>1</v>
      </c>
      <c r="AS303" s="2">
        <f t="shared" si="102"/>
        <v>0</v>
      </c>
      <c r="AT303" s="2">
        <f t="shared" si="103"/>
        <v>0</v>
      </c>
    </row>
    <row r="304" spans="2:46" x14ac:dyDescent="0.2">
      <c r="B304" s="2">
        <v>1</v>
      </c>
      <c r="C304" s="2" t="s">
        <v>575</v>
      </c>
      <c r="D304" s="3" t="s">
        <v>614</v>
      </c>
      <c r="E304" s="2" t="s">
        <v>615</v>
      </c>
      <c r="F304" s="2" t="s">
        <v>6</v>
      </c>
      <c r="G304" s="2" t="s">
        <v>7</v>
      </c>
      <c r="H304" s="2">
        <v>28</v>
      </c>
      <c r="I304" s="30">
        <v>15936</v>
      </c>
      <c r="J304" s="30">
        <v>16074</v>
      </c>
      <c r="K304" s="63">
        <v>230.69223600000001</v>
      </c>
      <c r="L304" s="2">
        <v>0.470586</v>
      </c>
      <c r="M304" s="67">
        <v>13661.289790427641</v>
      </c>
      <c r="N304" s="67">
        <v>4863784.3899999987</v>
      </c>
      <c r="O304" s="67">
        <v>263921</v>
      </c>
      <c r="P304" s="70">
        <v>254337</v>
      </c>
      <c r="Q304" s="63">
        <v>0</v>
      </c>
      <c r="R304" s="24">
        <f t="shared" si="85"/>
        <v>-3.6313896961590819E-2</v>
      </c>
      <c r="S304" s="24">
        <f t="shared" si="86"/>
        <v>-1.9704820838079961E-3</v>
      </c>
      <c r="T304" s="65">
        <f t="shared" si="87"/>
        <v>15.822881672265771</v>
      </c>
      <c r="U304" s="67">
        <v>473995.00000000006</v>
      </c>
      <c r="V304" s="70">
        <v>520410</v>
      </c>
      <c r="W304" s="24">
        <f t="shared" si="88"/>
        <v>9.7922973871032326E-2</v>
      </c>
      <c r="X304" s="24">
        <f t="shared" si="89"/>
        <v>9.5429805843017541E-3</v>
      </c>
      <c r="Y304" s="63">
        <f t="shared" si="95"/>
        <v>29.743662148594382</v>
      </c>
      <c r="Z304" s="63">
        <f t="shared" si="96"/>
        <v>32.375886524822697</v>
      </c>
      <c r="AA304" s="24">
        <f t="shared" si="97"/>
        <v>8.8497000000000006E-2</v>
      </c>
      <c r="AB304" s="63">
        <v>0</v>
      </c>
      <c r="AC304" s="69">
        <v>0</v>
      </c>
      <c r="AD304" s="67">
        <f t="shared" si="104"/>
        <v>737916</v>
      </c>
      <c r="AE304" s="67">
        <f t="shared" si="105"/>
        <v>774747</v>
      </c>
      <c r="AF304" s="65">
        <f t="shared" si="90"/>
        <v>48.198768197088469</v>
      </c>
      <c r="AG304" s="21" t="s">
        <v>2640</v>
      </c>
      <c r="AH304" s="67">
        <v>0</v>
      </c>
      <c r="AI304" s="70">
        <v>0</v>
      </c>
      <c r="AJ304" s="21" t="s">
        <v>2640</v>
      </c>
      <c r="AK304" s="67">
        <f t="shared" si="98"/>
        <v>737916</v>
      </c>
      <c r="AL304" s="70">
        <f t="shared" si="99"/>
        <v>774747</v>
      </c>
      <c r="AM304" s="65">
        <f t="shared" si="91"/>
        <v>48.198768197088469</v>
      </c>
      <c r="AN304" s="25">
        <f t="shared" si="100"/>
        <v>4.9912185126762397E-2</v>
      </c>
      <c r="AO304" s="25">
        <f t="shared" si="92"/>
        <v>4.0898381372408199E-2</v>
      </c>
      <c r="AP304" s="24">
        <f t="shared" si="93"/>
        <v>7.572498500493771E-3</v>
      </c>
      <c r="AQ304" s="25">
        <f t="shared" si="94"/>
        <v>0.15928892769031652</v>
      </c>
      <c r="AR304" s="2">
        <f t="shared" si="101"/>
        <v>1</v>
      </c>
      <c r="AS304" s="2">
        <f t="shared" si="102"/>
        <v>0</v>
      </c>
      <c r="AT304" s="2">
        <f t="shared" si="103"/>
        <v>0</v>
      </c>
    </row>
    <row r="305" spans="2:46" x14ac:dyDescent="0.2">
      <c r="B305" s="2">
        <v>1</v>
      </c>
      <c r="C305" s="2" t="s">
        <v>616</v>
      </c>
      <c r="D305" s="3" t="s">
        <v>617</v>
      </c>
      <c r="E305" s="2" t="s">
        <v>618</v>
      </c>
      <c r="F305" s="2" t="s">
        <v>6</v>
      </c>
      <c r="G305" s="2" t="s">
        <v>7</v>
      </c>
      <c r="H305" s="2">
        <v>42</v>
      </c>
      <c r="I305" s="30">
        <v>19693</v>
      </c>
      <c r="J305" s="30">
        <v>19733</v>
      </c>
      <c r="K305" s="63">
        <v>259.05468000000002</v>
      </c>
      <c r="L305" s="2">
        <v>0.41944500000000001</v>
      </c>
      <c r="M305" s="67">
        <v>21261.714037946076</v>
      </c>
      <c r="N305" s="67">
        <v>6278141.4663485344</v>
      </c>
      <c r="O305" s="67">
        <v>312452</v>
      </c>
      <c r="P305" s="70">
        <v>301106</v>
      </c>
      <c r="Q305" s="63">
        <v>0</v>
      </c>
      <c r="R305" s="24">
        <f t="shared" si="85"/>
        <v>-3.6312777642645955E-2</v>
      </c>
      <c r="S305" s="24">
        <f t="shared" si="86"/>
        <v>-1.807222736348917E-3</v>
      </c>
      <c r="T305" s="65">
        <f t="shared" si="87"/>
        <v>15.25900775350935</v>
      </c>
      <c r="U305" s="67">
        <v>444536.00000000006</v>
      </c>
      <c r="V305" s="70">
        <v>474419</v>
      </c>
      <c r="W305" s="24">
        <f t="shared" si="88"/>
        <v>6.7222902082170854E-2</v>
      </c>
      <c r="X305" s="24">
        <f t="shared" si="89"/>
        <v>4.7598481429855961E-3</v>
      </c>
      <c r="Y305" s="63">
        <f t="shared" si="95"/>
        <v>22.573300157416345</v>
      </c>
      <c r="Z305" s="63">
        <f t="shared" si="96"/>
        <v>24.041909491714389</v>
      </c>
      <c r="AA305" s="24">
        <f t="shared" si="97"/>
        <v>6.5060000000000007E-2</v>
      </c>
      <c r="AB305" s="63">
        <v>0</v>
      </c>
      <c r="AC305" s="69">
        <v>0</v>
      </c>
      <c r="AD305" s="67">
        <f t="shared" si="104"/>
        <v>756988</v>
      </c>
      <c r="AE305" s="67">
        <f t="shared" si="105"/>
        <v>775525</v>
      </c>
      <c r="AF305" s="65">
        <f t="shared" si="90"/>
        <v>39.300917245223737</v>
      </c>
      <c r="AG305" s="21" t="s">
        <v>2640</v>
      </c>
      <c r="AH305" s="67">
        <v>0</v>
      </c>
      <c r="AI305" s="70">
        <v>0</v>
      </c>
      <c r="AJ305" s="21" t="s">
        <v>2640</v>
      </c>
      <c r="AK305" s="67">
        <f t="shared" si="98"/>
        <v>756988</v>
      </c>
      <c r="AL305" s="70">
        <f t="shared" si="99"/>
        <v>775525</v>
      </c>
      <c r="AM305" s="65">
        <f t="shared" si="91"/>
        <v>39.300917245223737</v>
      </c>
      <c r="AN305" s="25">
        <f t="shared" si="100"/>
        <v>2.4487838644734132E-2</v>
      </c>
      <c r="AO305" s="25">
        <f t="shared" si="92"/>
        <v>2.2411139027555427E-2</v>
      </c>
      <c r="AP305" s="24">
        <f t="shared" si="93"/>
        <v>2.9526254066366891E-3</v>
      </c>
      <c r="AQ305" s="25">
        <f t="shared" si="94"/>
        <v>0.12352779945416832</v>
      </c>
      <c r="AR305" s="2">
        <f t="shared" si="101"/>
        <v>1</v>
      </c>
      <c r="AS305" s="2">
        <f t="shared" si="102"/>
        <v>0</v>
      </c>
      <c r="AT305" s="2">
        <f t="shared" si="103"/>
        <v>0</v>
      </c>
    </row>
    <row r="306" spans="2:46" x14ac:dyDescent="0.2">
      <c r="B306" s="2">
        <v>1</v>
      </c>
      <c r="C306" s="2" t="s">
        <v>616</v>
      </c>
      <c r="D306" s="3" t="s">
        <v>619</v>
      </c>
      <c r="E306" s="2" t="s">
        <v>620</v>
      </c>
      <c r="F306" s="2" t="s">
        <v>14</v>
      </c>
      <c r="G306" s="2" t="s">
        <v>7</v>
      </c>
      <c r="H306" s="2">
        <v>73</v>
      </c>
      <c r="I306" s="30">
        <v>143480</v>
      </c>
      <c r="J306" s="30">
        <v>143003</v>
      </c>
      <c r="K306" s="63">
        <v>804.11546599999997</v>
      </c>
      <c r="L306" s="2">
        <v>0.43842199999999998</v>
      </c>
      <c r="M306" s="67">
        <v>14647.501423778511</v>
      </c>
      <c r="N306" s="67">
        <v>89361161.86365144</v>
      </c>
      <c r="O306" s="67">
        <v>14529521</v>
      </c>
      <c r="P306" s="70">
        <v>14012102</v>
      </c>
      <c r="Q306" s="63">
        <v>0</v>
      </c>
      <c r="R306" s="24">
        <f t="shared" si="85"/>
        <v>-3.561156627255635E-2</v>
      </c>
      <c r="S306" s="24">
        <f t="shared" si="86"/>
        <v>-5.7902000064578999E-3</v>
      </c>
      <c r="T306" s="65">
        <f t="shared" si="87"/>
        <v>97.984671650245105</v>
      </c>
      <c r="U306" s="67">
        <v>1389111.0000000002</v>
      </c>
      <c r="V306" s="70">
        <v>1661391</v>
      </c>
      <c r="W306" s="24">
        <f t="shared" si="88"/>
        <v>0.1960102540401738</v>
      </c>
      <c r="X306" s="24">
        <f t="shared" si="89"/>
        <v>3.046961278496452E-3</v>
      </c>
      <c r="Y306" s="63">
        <f t="shared" si="95"/>
        <v>9.6815653749651531</v>
      </c>
      <c r="Z306" s="63">
        <f t="shared" si="96"/>
        <v>11.617875149472388</v>
      </c>
      <c r="AA306" s="24">
        <f t="shared" si="97"/>
        <v>0.2</v>
      </c>
      <c r="AB306" s="63">
        <v>0</v>
      </c>
      <c r="AC306" s="69">
        <v>0</v>
      </c>
      <c r="AD306" s="67">
        <f t="shared" si="104"/>
        <v>15918632</v>
      </c>
      <c r="AE306" s="67">
        <f t="shared" si="105"/>
        <v>15673493</v>
      </c>
      <c r="AF306" s="65">
        <f t="shared" si="90"/>
        <v>109.60254679971749</v>
      </c>
      <c r="AG306" s="21" t="s">
        <v>2640</v>
      </c>
      <c r="AH306" s="67">
        <v>0</v>
      </c>
      <c r="AI306" s="70">
        <v>0</v>
      </c>
      <c r="AJ306" s="21" t="s">
        <v>2640</v>
      </c>
      <c r="AK306" s="67">
        <f t="shared" si="98"/>
        <v>15918632</v>
      </c>
      <c r="AL306" s="70">
        <f t="shared" si="99"/>
        <v>15673493</v>
      </c>
      <c r="AM306" s="65">
        <f t="shared" si="91"/>
        <v>109.60254679971749</v>
      </c>
      <c r="AN306" s="25">
        <f t="shared" si="100"/>
        <v>-1.5399501665721025E-2</v>
      </c>
      <c r="AO306" s="25">
        <f t="shared" si="92"/>
        <v>-1.2115273798435355E-2</v>
      </c>
      <c r="AP306" s="24">
        <f t="shared" si="93"/>
        <v>-2.7432387279614453E-3</v>
      </c>
      <c r="AQ306" s="25">
        <f t="shared" si="94"/>
        <v>0.17539491064266649</v>
      </c>
      <c r="AR306" s="2">
        <f t="shared" si="101"/>
        <v>0</v>
      </c>
      <c r="AS306" s="2">
        <f t="shared" si="102"/>
        <v>1</v>
      </c>
      <c r="AT306" s="2">
        <f t="shared" si="103"/>
        <v>0</v>
      </c>
    </row>
    <row r="307" spans="2:46" x14ac:dyDescent="0.2">
      <c r="B307" s="2">
        <v>1</v>
      </c>
      <c r="C307" s="2" t="s">
        <v>616</v>
      </c>
      <c r="D307" s="3" t="s">
        <v>621</v>
      </c>
      <c r="E307" s="2" t="s">
        <v>622</v>
      </c>
      <c r="F307" s="2" t="s">
        <v>6</v>
      </c>
      <c r="G307" s="2" t="s">
        <v>7</v>
      </c>
      <c r="H307" s="2">
        <v>71</v>
      </c>
      <c r="I307" s="30">
        <v>26929</v>
      </c>
      <c r="J307" s="30">
        <v>26864</v>
      </c>
      <c r="K307" s="63">
        <v>301.21925299999998</v>
      </c>
      <c r="L307" s="2">
        <v>0.39223200000000003</v>
      </c>
      <c r="M307" s="67">
        <v>16599.498159699353</v>
      </c>
      <c r="N307" s="67">
        <v>7821267.6500000004</v>
      </c>
      <c r="O307" s="67">
        <v>660596</v>
      </c>
      <c r="P307" s="70">
        <v>636608</v>
      </c>
      <c r="Q307" s="63">
        <v>0</v>
      </c>
      <c r="R307" s="24">
        <f t="shared" si="85"/>
        <v>-3.6312663110282251E-2</v>
      </c>
      <c r="S307" s="24">
        <f t="shared" si="86"/>
        <v>-3.0670220063367861E-3</v>
      </c>
      <c r="T307" s="65">
        <f t="shared" si="87"/>
        <v>23.697438951756997</v>
      </c>
      <c r="U307" s="67">
        <v>462194.99999999994</v>
      </c>
      <c r="V307" s="70">
        <v>553295</v>
      </c>
      <c r="W307" s="24">
        <f t="shared" si="88"/>
        <v>0.197102954380727</v>
      </c>
      <c r="X307" s="24">
        <f t="shared" si="89"/>
        <v>1.1647728229834975E-2</v>
      </c>
      <c r="Y307" s="63">
        <f t="shared" si="95"/>
        <v>17.16346689442608</v>
      </c>
      <c r="Z307" s="63">
        <f t="shared" si="96"/>
        <v>20.596150982727814</v>
      </c>
      <c r="AA307" s="24">
        <f t="shared" si="97"/>
        <v>0.19999900000000001</v>
      </c>
      <c r="AB307" s="63">
        <v>0</v>
      </c>
      <c r="AC307" s="69">
        <v>0</v>
      </c>
      <c r="AD307" s="67">
        <f t="shared" si="104"/>
        <v>1122791</v>
      </c>
      <c r="AE307" s="67">
        <f t="shared" si="105"/>
        <v>1189903</v>
      </c>
      <c r="AF307" s="65">
        <f t="shared" si="90"/>
        <v>44.293589934484814</v>
      </c>
      <c r="AG307" s="21" t="s">
        <v>2640</v>
      </c>
      <c r="AH307" s="67">
        <v>0</v>
      </c>
      <c r="AI307" s="70">
        <v>0</v>
      </c>
      <c r="AJ307" s="21" t="s">
        <v>2640</v>
      </c>
      <c r="AK307" s="67">
        <f t="shared" si="98"/>
        <v>1122791</v>
      </c>
      <c r="AL307" s="70">
        <f t="shared" si="99"/>
        <v>1189903</v>
      </c>
      <c r="AM307" s="65">
        <f t="shared" si="91"/>
        <v>44.293589934484814</v>
      </c>
      <c r="AN307" s="25">
        <f t="shared" si="100"/>
        <v>5.977247769175207E-2</v>
      </c>
      <c r="AO307" s="25">
        <f t="shared" si="92"/>
        <v>6.2336697876756775E-2</v>
      </c>
      <c r="AP307" s="24">
        <f t="shared" si="93"/>
        <v>8.5807062234981822E-3</v>
      </c>
      <c r="AQ307" s="25">
        <f t="shared" si="94"/>
        <v>0.15213684702376856</v>
      </c>
      <c r="AR307" s="2">
        <f t="shared" si="101"/>
        <v>1</v>
      </c>
      <c r="AS307" s="2">
        <f t="shared" si="102"/>
        <v>0</v>
      </c>
      <c r="AT307" s="2">
        <f t="shared" si="103"/>
        <v>0</v>
      </c>
    </row>
    <row r="308" spans="2:46" x14ac:dyDescent="0.2">
      <c r="B308" s="2">
        <v>1</v>
      </c>
      <c r="C308" s="2" t="s">
        <v>616</v>
      </c>
      <c r="D308" s="3" t="s">
        <v>623</v>
      </c>
      <c r="E308" s="2" t="s">
        <v>624</v>
      </c>
      <c r="F308" s="2" t="s">
        <v>6</v>
      </c>
      <c r="G308" s="2" t="s">
        <v>7</v>
      </c>
      <c r="H308" s="2">
        <v>54</v>
      </c>
      <c r="I308" s="30">
        <v>16436</v>
      </c>
      <c r="J308" s="30">
        <v>16368</v>
      </c>
      <c r="K308" s="63">
        <v>268.31011699999999</v>
      </c>
      <c r="L308" s="2">
        <v>0.36398599999999998</v>
      </c>
      <c r="M308" s="67">
        <v>14455.169141138884</v>
      </c>
      <c r="N308" s="67">
        <v>4044829.4200000013</v>
      </c>
      <c r="O308" s="67">
        <v>174713</v>
      </c>
      <c r="P308" s="70">
        <v>168369</v>
      </c>
      <c r="Q308" s="63">
        <v>0</v>
      </c>
      <c r="R308" s="24">
        <f t="shared" si="85"/>
        <v>-3.6310978576293729E-2</v>
      </c>
      <c r="S308" s="24">
        <f t="shared" si="86"/>
        <v>-1.5684221363283096E-3</v>
      </c>
      <c r="T308" s="65">
        <f t="shared" si="87"/>
        <v>10.286473607038124</v>
      </c>
      <c r="U308" s="67">
        <v>352722</v>
      </c>
      <c r="V308" s="70">
        <v>378748</v>
      </c>
      <c r="W308" s="24">
        <f t="shared" si="88"/>
        <v>7.3786154535299797E-2</v>
      </c>
      <c r="X308" s="24">
        <f t="shared" si="89"/>
        <v>6.4343875346911392E-3</v>
      </c>
      <c r="Y308" s="63">
        <f t="shared" si="95"/>
        <v>21.460330980773911</v>
      </c>
      <c r="Z308" s="63">
        <f t="shared" si="96"/>
        <v>23.139540566959923</v>
      </c>
      <c r="AA308" s="24">
        <f t="shared" si="97"/>
        <v>7.8246999999999997E-2</v>
      </c>
      <c r="AB308" s="63">
        <v>0</v>
      </c>
      <c r="AC308" s="69">
        <v>0</v>
      </c>
      <c r="AD308" s="67">
        <f t="shared" si="104"/>
        <v>527435</v>
      </c>
      <c r="AE308" s="67">
        <f t="shared" si="105"/>
        <v>547117</v>
      </c>
      <c r="AF308" s="65">
        <f t="shared" si="90"/>
        <v>33.426014173998048</v>
      </c>
      <c r="AG308" s="21" t="s">
        <v>2640</v>
      </c>
      <c r="AH308" s="67">
        <v>0</v>
      </c>
      <c r="AI308" s="70">
        <v>0</v>
      </c>
      <c r="AJ308" s="21" t="s">
        <v>2640</v>
      </c>
      <c r="AK308" s="67">
        <f t="shared" si="98"/>
        <v>527435</v>
      </c>
      <c r="AL308" s="70">
        <f t="shared" si="99"/>
        <v>547117</v>
      </c>
      <c r="AM308" s="65">
        <f t="shared" si="91"/>
        <v>33.426014173998048</v>
      </c>
      <c r="AN308" s="25">
        <f t="shared" si="100"/>
        <v>3.7316446576355383E-2</v>
      </c>
      <c r="AO308" s="25">
        <f t="shared" si="92"/>
        <v>4.1625923504947204E-2</v>
      </c>
      <c r="AP308" s="24">
        <f t="shared" si="93"/>
        <v>4.8659653983628296E-3</v>
      </c>
      <c r="AQ308" s="25">
        <f t="shared" si="94"/>
        <v>0.13526330610995205</v>
      </c>
      <c r="AR308" s="2">
        <f t="shared" si="101"/>
        <v>1</v>
      </c>
      <c r="AS308" s="2">
        <f t="shared" si="102"/>
        <v>0</v>
      </c>
      <c r="AT308" s="2">
        <f t="shared" si="103"/>
        <v>0</v>
      </c>
    </row>
    <row r="309" spans="2:46" x14ac:dyDescent="0.2">
      <c r="B309" s="2">
        <v>1</v>
      </c>
      <c r="C309" s="2" t="s">
        <v>616</v>
      </c>
      <c r="D309" s="3" t="s">
        <v>625</v>
      </c>
      <c r="E309" s="2" t="s">
        <v>626</v>
      </c>
      <c r="F309" s="2" t="s">
        <v>6</v>
      </c>
      <c r="G309" s="2" t="s">
        <v>38</v>
      </c>
      <c r="H309" s="2">
        <v>32</v>
      </c>
      <c r="I309" s="30">
        <v>21132</v>
      </c>
      <c r="J309" s="30">
        <v>21394</v>
      </c>
      <c r="K309" s="63">
        <v>194.13770199999999</v>
      </c>
      <c r="L309" s="2">
        <v>0.46155400000000002</v>
      </c>
      <c r="M309" s="67">
        <v>27700.708052129394</v>
      </c>
      <c r="N309" s="67">
        <v>6549383.54</v>
      </c>
      <c r="O309" s="67">
        <v>101911</v>
      </c>
      <c r="P309" s="70">
        <v>98210</v>
      </c>
      <c r="Q309" s="63">
        <v>0</v>
      </c>
      <c r="R309" s="24">
        <f t="shared" si="85"/>
        <v>-3.631600121674794E-2</v>
      </c>
      <c r="S309" s="24">
        <f t="shared" si="86"/>
        <v>-5.6509135209387965E-4</v>
      </c>
      <c r="T309" s="65">
        <f t="shared" si="87"/>
        <v>4.5905394035710945</v>
      </c>
      <c r="U309" s="67">
        <v>489968</v>
      </c>
      <c r="V309" s="70">
        <v>513534</v>
      </c>
      <c r="W309" s="24">
        <f t="shared" si="88"/>
        <v>4.8097018580805173E-2</v>
      </c>
      <c r="X309" s="24">
        <f t="shared" si="89"/>
        <v>3.5982012438379811E-3</v>
      </c>
      <c r="Y309" s="63">
        <f t="shared" si="95"/>
        <v>23.186068521673292</v>
      </c>
      <c r="Z309" s="63">
        <f t="shared" si="96"/>
        <v>24.003645882022997</v>
      </c>
      <c r="AA309" s="24">
        <f t="shared" si="97"/>
        <v>3.5262000000000002E-2</v>
      </c>
      <c r="AB309" s="63">
        <v>398078</v>
      </c>
      <c r="AC309" s="69">
        <v>398078</v>
      </c>
      <c r="AD309" s="67">
        <f t="shared" si="104"/>
        <v>989957</v>
      </c>
      <c r="AE309" s="67">
        <f t="shared" si="105"/>
        <v>1009822</v>
      </c>
      <c r="AF309" s="65">
        <f t="shared" si="90"/>
        <v>47.20117790034589</v>
      </c>
      <c r="AG309" s="21" t="s">
        <v>2640</v>
      </c>
      <c r="AH309" s="67">
        <v>-99776</v>
      </c>
      <c r="AI309" s="70">
        <v>-99776</v>
      </c>
      <c r="AJ309" s="21" t="s">
        <v>2640</v>
      </c>
      <c r="AK309" s="67">
        <f t="shared" si="98"/>
        <v>890181</v>
      </c>
      <c r="AL309" s="70">
        <f t="shared" si="99"/>
        <v>910046</v>
      </c>
      <c r="AM309" s="65">
        <f t="shared" si="91"/>
        <v>42.537440403851548</v>
      </c>
      <c r="AN309" s="25">
        <f t="shared" si="100"/>
        <v>2.2315686360414342E-2</v>
      </c>
      <c r="AO309" s="25">
        <f t="shared" si="92"/>
        <v>9.795974767143889E-3</v>
      </c>
      <c r="AP309" s="24">
        <f t="shared" si="93"/>
        <v>3.0331098917441013E-3</v>
      </c>
      <c r="AQ309" s="25">
        <f t="shared" si="94"/>
        <v>0.13895139816471949</v>
      </c>
      <c r="AR309" s="2">
        <f t="shared" si="101"/>
        <v>1</v>
      </c>
      <c r="AS309" s="2">
        <f t="shared" si="102"/>
        <v>0</v>
      </c>
      <c r="AT309" s="2">
        <f t="shared" si="103"/>
        <v>0</v>
      </c>
    </row>
    <row r="310" spans="2:46" x14ac:dyDescent="0.2">
      <c r="B310" s="2">
        <v>1</v>
      </c>
      <c r="C310" s="2" t="s">
        <v>616</v>
      </c>
      <c r="D310" s="3" t="s">
        <v>627</v>
      </c>
      <c r="E310" s="2" t="s">
        <v>628</v>
      </c>
      <c r="F310" s="2" t="s">
        <v>6</v>
      </c>
      <c r="G310" s="2" t="s">
        <v>38</v>
      </c>
      <c r="H310" s="2">
        <v>12</v>
      </c>
      <c r="I310" s="30">
        <v>8595</v>
      </c>
      <c r="J310" s="30">
        <v>8683</v>
      </c>
      <c r="K310" s="63">
        <v>107.652079</v>
      </c>
      <c r="L310" s="2">
        <v>0.349379</v>
      </c>
      <c r="M310" s="67">
        <v>20177.177767243422</v>
      </c>
      <c r="N310" s="67">
        <v>1015723.1100000001</v>
      </c>
      <c r="O310" s="67">
        <v>34897</v>
      </c>
      <c r="P310" s="70">
        <v>33630</v>
      </c>
      <c r="Q310" s="63">
        <v>0</v>
      </c>
      <c r="R310" s="24">
        <f t="shared" si="85"/>
        <v>-3.6306845860675674E-2</v>
      </c>
      <c r="S310" s="24">
        <f t="shared" si="86"/>
        <v>-1.247387193937135E-3</v>
      </c>
      <c r="T310" s="65">
        <f t="shared" si="87"/>
        <v>3.8730853391684903</v>
      </c>
      <c r="U310" s="67">
        <v>204150</v>
      </c>
      <c r="V310" s="70">
        <v>227414</v>
      </c>
      <c r="W310" s="24">
        <f t="shared" si="88"/>
        <v>0.11395542493264754</v>
      </c>
      <c r="X310" s="24">
        <f t="shared" si="89"/>
        <v>2.2903879778810976E-2</v>
      </c>
      <c r="Y310" s="63">
        <f t="shared" si="95"/>
        <v>23.752181500872599</v>
      </c>
      <c r="Z310" s="63">
        <f t="shared" si="96"/>
        <v>26.190717493953702</v>
      </c>
      <c r="AA310" s="24">
        <f t="shared" si="97"/>
        <v>0.10266599999999999</v>
      </c>
      <c r="AB310" s="63">
        <v>0</v>
      </c>
      <c r="AC310" s="69">
        <v>0</v>
      </c>
      <c r="AD310" s="67">
        <f t="shared" si="104"/>
        <v>239047</v>
      </c>
      <c r="AE310" s="67">
        <f t="shared" si="105"/>
        <v>261044</v>
      </c>
      <c r="AF310" s="65">
        <f t="shared" si="90"/>
        <v>30.063802833122192</v>
      </c>
      <c r="AG310" s="21" t="s">
        <v>2640</v>
      </c>
      <c r="AH310" s="67">
        <v>-30655</v>
      </c>
      <c r="AI310" s="70">
        <v>-30655</v>
      </c>
      <c r="AJ310" s="21" t="s">
        <v>2640</v>
      </c>
      <c r="AK310" s="67">
        <f t="shared" si="98"/>
        <v>208392</v>
      </c>
      <c r="AL310" s="70">
        <f t="shared" si="99"/>
        <v>230389</v>
      </c>
      <c r="AM310" s="65">
        <f t="shared" si="91"/>
        <v>26.533341011171252</v>
      </c>
      <c r="AN310" s="25">
        <f t="shared" si="100"/>
        <v>0.10555587546546892</v>
      </c>
      <c r="AO310" s="25">
        <f t="shared" si="92"/>
        <v>9.4351347417448439E-2</v>
      </c>
      <c r="AP310" s="24">
        <f t="shared" si="93"/>
        <v>2.1656492584873843E-2</v>
      </c>
      <c r="AQ310" s="25">
        <f t="shared" si="94"/>
        <v>0.22682264263929169</v>
      </c>
      <c r="AR310" s="2">
        <f t="shared" si="101"/>
        <v>1</v>
      </c>
      <c r="AS310" s="2">
        <f t="shared" si="102"/>
        <v>0</v>
      </c>
      <c r="AT310" s="2">
        <f t="shared" si="103"/>
        <v>0</v>
      </c>
    </row>
    <row r="311" spans="2:46" x14ac:dyDescent="0.2">
      <c r="B311" s="2">
        <v>1</v>
      </c>
      <c r="C311" s="2" t="s">
        <v>616</v>
      </c>
      <c r="D311" s="3" t="s">
        <v>629</v>
      </c>
      <c r="E311" s="2" t="s">
        <v>630</v>
      </c>
      <c r="F311" s="2" t="s">
        <v>6</v>
      </c>
      <c r="G311" s="2" t="s">
        <v>7</v>
      </c>
      <c r="H311" s="2">
        <v>10</v>
      </c>
      <c r="I311" s="30">
        <v>30071</v>
      </c>
      <c r="J311" s="30">
        <v>30304</v>
      </c>
      <c r="K311" s="63">
        <v>466.491354</v>
      </c>
      <c r="L311" s="2">
        <v>0.37396499999999999</v>
      </c>
      <c r="M311" s="67">
        <v>20834.897124191812</v>
      </c>
      <c r="N311" s="67">
        <v>15294903.150000004</v>
      </c>
      <c r="O311" s="67">
        <v>1214448</v>
      </c>
      <c r="P311" s="70">
        <v>1170348</v>
      </c>
      <c r="Q311" s="63">
        <v>0</v>
      </c>
      <c r="R311" s="24">
        <f t="shared" si="85"/>
        <v>-3.6312793960712964E-2</v>
      </c>
      <c r="S311" s="24">
        <f t="shared" si="86"/>
        <v>-2.8833134520371245E-3</v>
      </c>
      <c r="T311" s="65">
        <f t="shared" si="87"/>
        <v>38.620248152059133</v>
      </c>
      <c r="U311" s="67">
        <v>290578</v>
      </c>
      <c r="V311" s="70">
        <v>351395</v>
      </c>
      <c r="W311" s="24">
        <f t="shared" si="88"/>
        <v>0.20929664324208996</v>
      </c>
      <c r="X311" s="24">
        <f t="shared" si="89"/>
        <v>3.9762919322571836E-3</v>
      </c>
      <c r="Y311" s="63">
        <f t="shared" si="95"/>
        <v>9.6630640816733724</v>
      </c>
      <c r="Z311" s="63">
        <f t="shared" si="96"/>
        <v>11.59566393875396</v>
      </c>
      <c r="AA311" s="24">
        <f t="shared" si="97"/>
        <v>0.19999900000000001</v>
      </c>
      <c r="AB311" s="63">
        <v>0</v>
      </c>
      <c r="AC311" s="69">
        <v>0</v>
      </c>
      <c r="AD311" s="67">
        <f t="shared" si="104"/>
        <v>1505026</v>
      </c>
      <c r="AE311" s="67">
        <f t="shared" si="105"/>
        <v>1521743</v>
      </c>
      <c r="AF311" s="65">
        <f t="shared" si="90"/>
        <v>50.215912090813092</v>
      </c>
      <c r="AG311" s="21" t="s">
        <v>2640</v>
      </c>
      <c r="AH311" s="67">
        <v>0</v>
      </c>
      <c r="AI311" s="70">
        <v>0</v>
      </c>
      <c r="AJ311" s="21" t="s">
        <v>2640</v>
      </c>
      <c r="AK311" s="67">
        <f t="shared" si="98"/>
        <v>1505026</v>
      </c>
      <c r="AL311" s="70">
        <f t="shared" si="99"/>
        <v>1521743</v>
      </c>
      <c r="AM311" s="65">
        <f t="shared" si="91"/>
        <v>50.215912090813092</v>
      </c>
      <c r="AN311" s="25">
        <f t="shared" si="100"/>
        <v>1.1107449306523609E-2</v>
      </c>
      <c r="AO311" s="25">
        <f t="shared" si="92"/>
        <v>3.3332929018106139E-3</v>
      </c>
      <c r="AP311" s="24">
        <f t="shared" si="93"/>
        <v>1.0929784802200591E-3</v>
      </c>
      <c r="AQ311" s="25">
        <f t="shared" si="94"/>
        <v>9.9493470803703618E-2</v>
      </c>
      <c r="AR311" s="2">
        <f t="shared" si="101"/>
        <v>1</v>
      </c>
      <c r="AS311" s="2">
        <f t="shared" si="102"/>
        <v>0</v>
      </c>
      <c r="AT311" s="2">
        <f t="shared" si="103"/>
        <v>0</v>
      </c>
    </row>
    <row r="312" spans="2:46" x14ac:dyDescent="0.2">
      <c r="B312" s="2">
        <v>1</v>
      </c>
      <c r="C312" s="2" t="s">
        <v>616</v>
      </c>
      <c r="D312" s="3" t="s">
        <v>631</v>
      </c>
      <c r="E312" s="2" t="s">
        <v>632</v>
      </c>
      <c r="F312" s="2" t="s">
        <v>316</v>
      </c>
      <c r="G312" s="2" t="s">
        <v>7</v>
      </c>
      <c r="H312" s="2">
        <v>67</v>
      </c>
      <c r="I312" s="30">
        <v>204759</v>
      </c>
      <c r="J312" s="30">
        <v>205546</v>
      </c>
      <c r="K312" s="63">
        <v>482.21067799999997</v>
      </c>
      <c r="L312" s="2">
        <v>0.53577300000000005</v>
      </c>
      <c r="M312" s="67">
        <v>16025.928010310241</v>
      </c>
      <c r="N312" s="67">
        <v>127239976.63</v>
      </c>
      <c r="O312" s="67">
        <v>12100216</v>
      </c>
      <c r="P312" s="70">
        <v>11660827</v>
      </c>
      <c r="Q312" s="63">
        <v>0</v>
      </c>
      <c r="R312" s="24">
        <f t="shared" si="85"/>
        <v>-3.631249227286526E-2</v>
      </c>
      <c r="S312" s="24">
        <f t="shared" si="86"/>
        <v>-3.4532307505658806E-3</v>
      </c>
      <c r="T312" s="65">
        <f t="shared" si="87"/>
        <v>56.730984791725454</v>
      </c>
      <c r="U312" s="67">
        <v>6322070.0000000019</v>
      </c>
      <c r="V312" s="70">
        <v>6653709</v>
      </c>
      <c r="W312" s="24">
        <f t="shared" si="88"/>
        <v>5.2457343876293416E-2</v>
      </c>
      <c r="X312" s="24">
        <f t="shared" si="89"/>
        <v>2.6064056971997745E-3</v>
      </c>
      <c r="Y312" s="63">
        <f t="shared" si="95"/>
        <v>30.875663584995053</v>
      </c>
      <c r="Z312" s="63">
        <f t="shared" si="96"/>
        <v>32.37089994453796</v>
      </c>
      <c r="AA312" s="24">
        <f t="shared" si="97"/>
        <v>4.8427999999999999E-2</v>
      </c>
      <c r="AB312" s="63">
        <v>0</v>
      </c>
      <c r="AC312" s="69">
        <v>0</v>
      </c>
      <c r="AD312" s="67">
        <f t="shared" si="104"/>
        <v>18422286</v>
      </c>
      <c r="AE312" s="67">
        <f t="shared" si="105"/>
        <v>18314536</v>
      </c>
      <c r="AF312" s="65">
        <f t="shared" si="90"/>
        <v>89.101884736263415</v>
      </c>
      <c r="AG312" s="21" t="s">
        <v>2640</v>
      </c>
      <c r="AH312" s="67">
        <v>0</v>
      </c>
      <c r="AI312" s="70">
        <v>0</v>
      </c>
      <c r="AJ312" s="21" t="s">
        <v>2640</v>
      </c>
      <c r="AK312" s="67">
        <f t="shared" si="98"/>
        <v>18422286</v>
      </c>
      <c r="AL312" s="70">
        <f t="shared" si="99"/>
        <v>18314536</v>
      </c>
      <c r="AM312" s="65">
        <f t="shared" si="91"/>
        <v>89.101884736263415</v>
      </c>
      <c r="AN312" s="25">
        <f t="shared" si="100"/>
        <v>-5.8488941057586443E-3</v>
      </c>
      <c r="AO312" s="25">
        <f t="shared" si="92"/>
        <v>-9.6553263415538604E-3</v>
      </c>
      <c r="AP312" s="24">
        <f t="shared" si="93"/>
        <v>-8.4682505336609165E-4</v>
      </c>
      <c r="AQ312" s="25">
        <f t="shared" si="94"/>
        <v>0.14393696450649843</v>
      </c>
      <c r="AR312" s="2">
        <f t="shared" si="101"/>
        <v>0</v>
      </c>
      <c r="AS312" s="2">
        <f t="shared" si="102"/>
        <v>1</v>
      </c>
      <c r="AT312" s="2">
        <f t="shared" si="103"/>
        <v>0</v>
      </c>
    </row>
    <row r="313" spans="2:46" x14ac:dyDescent="0.2">
      <c r="B313" s="2">
        <v>1</v>
      </c>
      <c r="C313" s="2" t="s">
        <v>616</v>
      </c>
      <c r="D313" s="3" t="s">
        <v>633</v>
      </c>
      <c r="E313" s="2" t="s">
        <v>634</v>
      </c>
      <c r="F313" s="2" t="s">
        <v>6</v>
      </c>
      <c r="G313" s="2" t="s">
        <v>7</v>
      </c>
      <c r="H313" s="2">
        <v>8</v>
      </c>
      <c r="I313" s="30">
        <v>22167</v>
      </c>
      <c r="J313" s="30">
        <v>22206</v>
      </c>
      <c r="K313" s="63">
        <v>355.21768900000001</v>
      </c>
      <c r="L313" s="2">
        <v>0.42045199999999999</v>
      </c>
      <c r="M313" s="67">
        <v>26229.244003498919</v>
      </c>
      <c r="N313" s="67">
        <v>7176409.7200000016</v>
      </c>
      <c r="O313" s="67">
        <v>902248</v>
      </c>
      <c r="P313" s="70">
        <v>869716</v>
      </c>
      <c r="Q313" s="63">
        <v>0</v>
      </c>
      <c r="R313" s="24">
        <f t="shared" si="85"/>
        <v>-3.6056605279258025E-2</v>
      </c>
      <c r="S313" s="24">
        <f t="shared" si="86"/>
        <v>-4.5331859898322521E-3</v>
      </c>
      <c r="T313" s="65">
        <f t="shared" si="87"/>
        <v>39.165811042060703</v>
      </c>
      <c r="U313" s="67">
        <v>421656</v>
      </c>
      <c r="V313" s="70">
        <v>445265</v>
      </c>
      <c r="W313" s="24">
        <f t="shared" si="88"/>
        <v>5.5991139696814463E-2</v>
      </c>
      <c r="X313" s="24">
        <f t="shared" si="89"/>
        <v>3.2898065914776105E-3</v>
      </c>
      <c r="Y313" s="63">
        <f t="shared" si="95"/>
        <v>19.021789146027878</v>
      </c>
      <c r="Z313" s="63">
        <f t="shared" si="96"/>
        <v>20.051562640727731</v>
      </c>
      <c r="AA313" s="24">
        <f t="shared" si="97"/>
        <v>5.4136999999999998E-2</v>
      </c>
      <c r="AB313" s="63">
        <v>0</v>
      </c>
      <c r="AC313" s="69">
        <v>0</v>
      </c>
      <c r="AD313" s="67">
        <f t="shared" si="104"/>
        <v>1323904</v>
      </c>
      <c r="AE313" s="67">
        <f t="shared" si="105"/>
        <v>1314981</v>
      </c>
      <c r="AF313" s="65">
        <f t="shared" si="90"/>
        <v>59.217373682788434</v>
      </c>
      <c r="AG313" s="21" t="s">
        <v>2640</v>
      </c>
      <c r="AH313" s="67">
        <v>0</v>
      </c>
      <c r="AI313" s="70">
        <v>0</v>
      </c>
      <c r="AJ313" s="21" t="s">
        <v>2640</v>
      </c>
      <c r="AK313" s="67">
        <f t="shared" si="98"/>
        <v>1323904</v>
      </c>
      <c r="AL313" s="70">
        <f t="shared" si="99"/>
        <v>1314981</v>
      </c>
      <c r="AM313" s="65">
        <f t="shared" si="91"/>
        <v>59.217373682788434</v>
      </c>
      <c r="AN313" s="25">
        <f t="shared" si="100"/>
        <v>-6.7399146765928647E-3</v>
      </c>
      <c r="AO313" s="25">
        <f t="shared" si="92"/>
        <v>-8.4843595711083797E-3</v>
      </c>
      <c r="AP313" s="24">
        <f t="shared" si="93"/>
        <v>-1.2433793983546411E-3</v>
      </c>
      <c r="AQ313" s="25">
        <f t="shared" si="94"/>
        <v>0.18323661152390275</v>
      </c>
      <c r="AR313" s="2">
        <f t="shared" si="101"/>
        <v>0</v>
      </c>
      <c r="AS313" s="2">
        <f t="shared" si="102"/>
        <v>1</v>
      </c>
      <c r="AT313" s="2">
        <f t="shared" si="103"/>
        <v>0</v>
      </c>
    </row>
    <row r="314" spans="2:46" x14ac:dyDescent="0.2">
      <c r="B314" s="2">
        <v>1</v>
      </c>
      <c r="C314" s="2" t="s">
        <v>616</v>
      </c>
      <c r="D314" s="3" t="s">
        <v>635</v>
      </c>
      <c r="E314" s="2" t="s">
        <v>636</v>
      </c>
      <c r="F314" s="2" t="s">
        <v>6</v>
      </c>
      <c r="G314" s="2" t="s">
        <v>7</v>
      </c>
      <c r="H314" s="2">
        <v>47</v>
      </c>
      <c r="I314" s="30">
        <v>27889</v>
      </c>
      <c r="J314" s="30">
        <v>28021</v>
      </c>
      <c r="K314" s="63">
        <v>230.97094999999999</v>
      </c>
      <c r="L314" s="2">
        <v>0.35664400000000002</v>
      </c>
      <c r="M314" s="67">
        <v>17903.268866383536</v>
      </c>
      <c r="N314" s="67">
        <v>5497907.2200000035</v>
      </c>
      <c r="O314" s="67">
        <v>189138</v>
      </c>
      <c r="P314" s="70">
        <v>182270</v>
      </c>
      <c r="Q314" s="63">
        <v>0</v>
      </c>
      <c r="R314" s="24">
        <f t="shared" si="85"/>
        <v>-3.6312110733961456E-2</v>
      </c>
      <c r="S314" s="24">
        <f t="shared" si="86"/>
        <v>-1.2492026011308346E-3</v>
      </c>
      <c r="T314" s="65">
        <f t="shared" si="87"/>
        <v>6.5047642839299096</v>
      </c>
      <c r="U314" s="67">
        <v>593387.99999999965</v>
      </c>
      <c r="V314" s="70">
        <v>631512</v>
      </c>
      <c r="W314" s="24">
        <f t="shared" si="88"/>
        <v>6.4248013104411195E-2</v>
      </c>
      <c r="X314" s="24">
        <f t="shared" si="89"/>
        <v>6.9342748930565487E-3</v>
      </c>
      <c r="Y314" s="63">
        <f t="shared" si="95"/>
        <v>21.276775789737876</v>
      </c>
      <c r="Z314" s="63">
        <f t="shared" si="96"/>
        <v>22.537097177117161</v>
      </c>
      <c r="AA314" s="24">
        <f t="shared" si="97"/>
        <v>5.9235000000000003E-2</v>
      </c>
      <c r="AB314" s="63">
        <v>0</v>
      </c>
      <c r="AC314" s="69">
        <v>0</v>
      </c>
      <c r="AD314" s="67">
        <f t="shared" si="104"/>
        <v>782525.99999999965</v>
      </c>
      <c r="AE314" s="67">
        <f t="shared" si="105"/>
        <v>813782</v>
      </c>
      <c r="AF314" s="65">
        <f t="shared" si="90"/>
        <v>29.041861461047073</v>
      </c>
      <c r="AG314" s="21" t="s">
        <v>2640</v>
      </c>
      <c r="AH314" s="67">
        <v>0</v>
      </c>
      <c r="AI314" s="70">
        <v>0</v>
      </c>
      <c r="AJ314" s="21" t="s">
        <v>2640</v>
      </c>
      <c r="AK314" s="67">
        <f t="shared" si="98"/>
        <v>782525.99999999965</v>
      </c>
      <c r="AL314" s="70">
        <f t="shared" si="99"/>
        <v>813782</v>
      </c>
      <c r="AM314" s="65">
        <f t="shared" si="91"/>
        <v>29.041861461047073</v>
      </c>
      <c r="AN314" s="25">
        <f t="shared" si="100"/>
        <v>3.9942442807012625E-2</v>
      </c>
      <c r="AO314" s="25">
        <f t="shared" si="92"/>
        <v>3.5043531188921895E-2</v>
      </c>
      <c r="AP314" s="24">
        <f t="shared" si="93"/>
        <v>5.6850722919257139E-3</v>
      </c>
      <c r="AQ314" s="25">
        <f t="shared" si="94"/>
        <v>0.14801668479229074</v>
      </c>
      <c r="AR314" s="2">
        <f t="shared" si="101"/>
        <v>1</v>
      </c>
      <c r="AS314" s="2">
        <f t="shared" si="102"/>
        <v>0</v>
      </c>
      <c r="AT314" s="2">
        <f t="shared" si="103"/>
        <v>0</v>
      </c>
    </row>
    <row r="315" spans="2:46" x14ac:dyDescent="0.2">
      <c r="B315" s="2">
        <v>1</v>
      </c>
      <c r="C315" s="2" t="s">
        <v>616</v>
      </c>
      <c r="D315" s="3" t="s">
        <v>637</v>
      </c>
      <c r="E315" s="2" t="s">
        <v>638</v>
      </c>
      <c r="F315" s="2" t="s">
        <v>6</v>
      </c>
      <c r="G315" s="2" t="s">
        <v>7</v>
      </c>
      <c r="H315" s="2">
        <v>17</v>
      </c>
      <c r="I315" s="30">
        <v>7295</v>
      </c>
      <c r="J315" s="30">
        <v>7422</v>
      </c>
      <c r="K315" s="63">
        <v>161.659795</v>
      </c>
      <c r="L315" s="2">
        <v>0.33519399999999999</v>
      </c>
      <c r="M315" s="67">
        <v>22964.731914893619</v>
      </c>
      <c r="N315" s="67">
        <v>1485037.3099999998</v>
      </c>
      <c r="O315" s="67">
        <v>26860</v>
      </c>
      <c r="P315" s="70">
        <v>25885</v>
      </c>
      <c r="Q315" s="63">
        <v>0</v>
      </c>
      <c r="R315" s="24">
        <f t="shared" si="85"/>
        <v>-3.6299329858525686E-2</v>
      </c>
      <c r="S315" s="24">
        <f t="shared" si="86"/>
        <v>-6.5654916104431079E-4</v>
      </c>
      <c r="T315" s="65">
        <f t="shared" si="87"/>
        <v>3.4876044192939908</v>
      </c>
      <c r="U315" s="67">
        <v>153791</v>
      </c>
      <c r="V315" s="70">
        <v>177267</v>
      </c>
      <c r="W315" s="24">
        <f t="shared" si="88"/>
        <v>0.15264872456775747</v>
      </c>
      <c r="X315" s="24">
        <f t="shared" si="89"/>
        <v>1.5808357030437169E-2</v>
      </c>
      <c r="Y315" s="63">
        <f t="shared" si="95"/>
        <v>21.081699794379713</v>
      </c>
      <c r="Z315" s="63">
        <f t="shared" si="96"/>
        <v>23.883993532740501</v>
      </c>
      <c r="AA315" s="24">
        <f t="shared" si="97"/>
        <v>0.13292499999999999</v>
      </c>
      <c r="AB315" s="63">
        <v>0</v>
      </c>
      <c r="AC315" s="69">
        <v>0</v>
      </c>
      <c r="AD315" s="67">
        <f t="shared" si="104"/>
        <v>180651</v>
      </c>
      <c r="AE315" s="67">
        <f t="shared" si="105"/>
        <v>203152</v>
      </c>
      <c r="AF315" s="65">
        <f t="shared" si="90"/>
        <v>27.371597952034492</v>
      </c>
      <c r="AG315" s="21" t="s">
        <v>2640</v>
      </c>
      <c r="AH315" s="67">
        <v>0</v>
      </c>
      <c r="AI315" s="70">
        <v>0</v>
      </c>
      <c r="AJ315" s="21" t="s">
        <v>2640</v>
      </c>
      <c r="AK315" s="67">
        <f t="shared" si="98"/>
        <v>180651</v>
      </c>
      <c r="AL315" s="70">
        <f t="shared" si="99"/>
        <v>203152</v>
      </c>
      <c r="AM315" s="65">
        <f t="shared" si="91"/>
        <v>27.371597952034492</v>
      </c>
      <c r="AN315" s="25">
        <f t="shared" si="100"/>
        <v>0.12455508134469225</v>
      </c>
      <c r="AO315" s="25">
        <f t="shared" si="92"/>
        <v>0.10531249237530727</v>
      </c>
      <c r="AP315" s="24">
        <f t="shared" si="93"/>
        <v>1.515180786939286E-2</v>
      </c>
      <c r="AQ315" s="25">
        <f t="shared" si="94"/>
        <v>0.13679925657894751</v>
      </c>
      <c r="AR315" s="2">
        <f t="shared" si="101"/>
        <v>1</v>
      </c>
      <c r="AS315" s="2">
        <f t="shared" si="102"/>
        <v>0</v>
      </c>
      <c r="AT315" s="2">
        <f t="shared" si="103"/>
        <v>0</v>
      </c>
    </row>
    <row r="316" spans="2:46" x14ac:dyDescent="0.2">
      <c r="B316" s="2">
        <v>1</v>
      </c>
      <c r="C316" s="2" t="s">
        <v>616</v>
      </c>
      <c r="D316" s="3" t="s">
        <v>639</v>
      </c>
      <c r="E316" s="2" t="s">
        <v>640</v>
      </c>
      <c r="F316" s="2" t="s">
        <v>6</v>
      </c>
      <c r="G316" s="2" t="s">
        <v>7</v>
      </c>
      <c r="H316" s="2">
        <v>27</v>
      </c>
      <c r="I316" s="30">
        <v>5846</v>
      </c>
      <c r="J316" s="30">
        <v>5863</v>
      </c>
      <c r="K316" s="63">
        <v>234.549207</v>
      </c>
      <c r="L316" s="2">
        <v>0.43038300000000002</v>
      </c>
      <c r="M316" s="67">
        <v>15696.390295732248</v>
      </c>
      <c r="N316" s="67">
        <v>1657855.2300000007</v>
      </c>
      <c r="O316" s="67">
        <v>55348</v>
      </c>
      <c r="P316" s="70">
        <v>53338</v>
      </c>
      <c r="Q316" s="63">
        <v>0</v>
      </c>
      <c r="R316" s="24">
        <f t="shared" si="85"/>
        <v>-3.6315675363156719E-2</v>
      </c>
      <c r="S316" s="24">
        <f t="shared" si="86"/>
        <v>-1.2124098435301852E-3</v>
      </c>
      <c r="T316" s="65">
        <f t="shared" si="87"/>
        <v>9.097390414463586</v>
      </c>
      <c r="U316" s="67">
        <v>150596.99999999997</v>
      </c>
      <c r="V316" s="70">
        <v>164744</v>
      </c>
      <c r="W316" s="24">
        <f t="shared" si="88"/>
        <v>9.3939454305198788E-2</v>
      </c>
      <c r="X316" s="24">
        <f t="shared" si="89"/>
        <v>8.5333144559311264E-3</v>
      </c>
      <c r="Y316" s="63">
        <f t="shared" si="95"/>
        <v>25.760691070817646</v>
      </c>
      <c r="Z316" s="63">
        <f t="shared" si="96"/>
        <v>28.098925464779125</v>
      </c>
      <c r="AA316" s="24">
        <f t="shared" si="97"/>
        <v>9.0768000000000001E-2</v>
      </c>
      <c r="AB316" s="63">
        <v>0</v>
      </c>
      <c r="AC316" s="69">
        <v>0</v>
      </c>
      <c r="AD316" s="67">
        <f t="shared" si="104"/>
        <v>205944.99999999997</v>
      </c>
      <c r="AE316" s="67">
        <f t="shared" si="105"/>
        <v>218082</v>
      </c>
      <c r="AF316" s="65">
        <f t="shared" si="90"/>
        <v>37.196315879242711</v>
      </c>
      <c r="AG316" s="21" t="s">
        <v>2640</v>
      </c>
      <c r="AH316" s="67">
        <v>0</v>
      </c>
      <c r="AI316" s="70">
        <v>0</v>
      </c>
      <c r="AJ316" s="21" t="s">
        <v>2640</v>
      </c>
      <c r="AK316" s="67">
        <f t="shared" si="98"/>
        <v>205944.99999999997</v>
      </c>
      <c r="AL316" s="70">
        <f t="shared" si="99"/>
        <v>218082</v>
      </c>
      <c r="AM316" s="65">
        <f t="shared" si="91"/>
        <v>37.196315879242711</v>
      </c>
      <c r="AN316" s="25">
        <f t="shared" si="100"/>
        <v>5.8933210323144677E-2</v>
      </c>
      <c r="AO316" s="25">
        <f t="shared" si="92"/>
        <v>5.5862791667935285E-2</v>
      </c>
      <c r="AP316" s="24">
        <f t="shared" si="93"/>
        <v>7.3209046124009421E-3</v>
      </c>
      <c r="AQ316" s="25">
        <f t="shared" si="94"/>
        <v>0.13154465845609445</v>
      </c>
      <c r="AR316" s="2">
        <f t="shared" si="101"/>
        <v>1</v>
      </c>
      <c r="AS316" s="2">
        <f t="shared" si="102"/>
        <v>0</v>
      </c>
      <c r="AT316" s="2">
        <f t="shared" si="103"/>
        <v>0</v>
      </c>
    </row>
    <row r="317" spans="2:46" x14ac:dyDescent="0.2">
      <c r="B317" s="2">
        <v>1</v>
      </c>
      <c r="C317" s="2" t="s">
        <v>616</v>
      </c>
      <c r="D317" s="3" t="s">
        <v>641</v>
      </c>
      <c r="E317" s="2" t="s">
        <v>642</v>
      </c>
      <c r="F317" s="2" t="s">
        <v>6</v>
      </c>
      <c r="G317" s="2" t="s">
        <v>7</v>
      </c>
      <c r="H317" s="2">
        <v>58</v>
      </c>
      <c r="I317" s="30">
        <v>16812</v>
      </c>
      <c r="J317" s="30">
        <v>16868</v>
      </c>
      <c r="K317" s="63">
        <v>414.51659899999999</v>
      </c>
      <c r="L317" s="2">
        <v>0.54436399999999996</v>
      </c>
      <c r="M317" s="67">
        <v>15633.744624144407</v>
      </c>
      <c r="N317" s="67">
        <v>7885815.4699999979</v>
      </c>
      <c r="O317" s="67">
        <v>373838</v>
      </c>
      <c r="P317" s="70">
        <v>360263</v>
      </c>
      <c r="Q317" s="63">
        <v>0</v>
      </c>
      <c r="R317" s="24">
        <f t="shared" si="85"/>
        <v>-3.631252039653543E-2</v>
      </c>
      <c r="S317" s="24">
        <f t="shared" si="86"/>
        <v>-1.7214453028533781E-3</v>
      </c>
      <c r="T317" s="65">
        <f t="shared" si="87"/>
        <v>21.357778041261561</v>
      </c>
      <c r="U317" s="67">
        <v>419790.00000000006</v>
      </c>
      <c r="V317" s="70">
        <v>490208</v>
      </c>
      <c r="W317" s="24">
        <f t="shared" si="88"/>
        <v>0.16774577765073007</v>
      </c>
      <c r="X317" s="24">
        <f t="shared" si="89"/>
        <v>8.9297042605030619E-3</v>
      </c>
      <c r="Y317" s="63">
        <f t="shared" si="95"/>
        <v>24.969664525339049</v>
      </c>
      <c r="Z317" s="63">
        <f t="shared" si="96"/>
        <v>29.06141806971781</v>
      </c>
      <c r="AA317" s="24">
        <f t="shared" si="97"/>
        <v>0.16386899999999999</v>
      </c>
      <c r="AB317" s="63">
        <v>0</v>
      </c>
      <c r="AC317" s="69">
        <v>0</v>
      </c>
      <c r="AD317" s="67">
        <f t="shared" si="104"/>
        <v>793628</v>
      </c>
      <c r="AE317" s="67">
        <f t="shared" si="105"/>
        <v>850471</v>
      </c>
      <c r="AF317" s="65">
        <f t="shared" si="90"/>
        <v>50.419196110979371</v>
      </c>
      <c r="AG317" s="21" t="s">
        <v>2640</v>
      </c>
      <c r="AH317" s="67">
        <v>0</v>
      </c>
      <c r="AI317" s="70">
        <v>0</v>
      </c>
      <c r="AJ317" s="21" t="s">
        <v>2640</v>
      </c>
      <c r="AK317" s="67">
        <f t="shared" si="98"/>
        <v>793628</v>
      </c>
      <c r="AL317" s="70">
        <f t="shared" si="99"/>
        <v>850471</v>
      </c>
      <c r="AM317" s="65">
        <f t="shared" si="91"/>
        <v>50.419196110979371</v>
      </c>
      <c r="AN317" s="25">
        <f t="shared" si="100"/>
        <v>7.1624237048088027E-2</v>
      </c>
      <c r="AO317" s="25">
        <f t="shared" si="92"/>
        <v>6.8066556393908906E-2</v>
      </c>
      <c r="AP317" s="24">
        <f t="shared" si="93"/>
        <v>7.2082589576496917E-3</v>
      </c>
      <c r="AQ317" s="25">
        <f t="shared" si="94"/>
        <v>0.10784819949635471</v>
      </c>
      <c r="AR317" s="2">
        <f t="shared" si="101"/>
        <v>1</v>
      </c>
      <c r="AS317" s="2">
        <f t="shared" si="102"/>
        <v>0</v>
      </c>
      <c r="AT317" s="2">
        <f t="shared" si="103"/>
        <v>0</v>
      </c>
    </row>
    <row r="318" spans="2:46" x14ac:dyDescent="0.2">
      <c r="B318" s="2">
        <v>1</v>
      </c>
      <c r="C318" s="2" t="s">
        <v>616</v>
      </c>
      <c r="D318" s="3" t="s">
        <v>643</v>
      </c>
      <c r="E318" s="2" t="s">
        <v>644</v>
      </c>
      <c r="F318" s="2" t="s">
        <v>6</v>
      </c>
      <c r="G318" s="2" t="s">
        <v>7</v>
      </c>
      <c r="H318" s="2">
        <v>9</v>
      </c>
      <c r="I318" s="30">
        <v>7099</v>
      </c>
      <c r="J318" s="30">
        <v>7178</v>
      </c>
      <c r="K318" s="63">
        <v>234.140986</v>
      </c>
      <c r="L318" s="2">
        <v>0.53834499999999996</v>
      </c>
      <c r="M318" s="67">
        <v>16629.15873241438</v>
      </c>
      <c r="N318" s="67">
        <v>2752747.13</v>
      </c>
      <c r="O318" s="67">
        <v>37196</v>
      </c>
      <c r="P318" s="70">
        <v>35845</v>
      </c>
      <c r="Q318" s="63">
        <v>0</v>
      </c>
      <c r="R318" s="24">
        <f t="shared" si="85"/>
        <v>-3.6321109796752293E-2</v>
      </c>
      <c r="S318" s="24">
        <f t="shared" si="86"/>
        <v>-4.9078245701413199E-4</v>
      </c>
      <c r="T318" s="65">
        <f t="shared" si="87"/>
        <v>4.9937308442463078</v>
      </c>
      <c r="U318" s="67">
        <v>227066</v>
      </c>
      <c r="V318" s="70">
        <v>248037</v>
      </c>
      <c r="W318" s="24">
        <f t="shared" si="88"/>
        <v>9.23564073881602E-2</v>
      </c>
      <c r="X318" s="24">
        <f t="shared" si="89"/>
        <v>7.6182079245324654E-3</v>
      </c>
      <c r="Y318" s="63">
        <f t="shared" si="95"/>
        <v>31.985631779123821</v>
      </c>
      <c r="Z318" s="63">
        <f t="shared" si="96"/>
        <v>34.555168570632489</v>
      </c>
      <c r="AA318" s="24">
        <f t="shared" si="97"/>
        <v>8.0334000000000003E-2</v>
      </c>
      <c r="AB318" s="63">
        <v>0</v>
      </c>
      <c r="AC318" s="69">
        <v>0</v>
      </c>
      <c r="AD318" s="67">
        <f t="shared" si="104"/>
        <v>264262</v>
      </c>
      <c r="AE318" s="67">
        <f t="shared" si="105"/>
        <v>283882</v>
      </c>
      <c r="AF318" s="65">
        <f t="shared" si="90"/>
        <v>39.548899414878797</v>
      </c>
      <c r="AG318" s="21" t="s">
        <v>2640</v>
      </c>
      <c r="AH318" s="67">
        <v>0</v>
      </c>
      <c r="AI318" s="70">
        <v>0</v>
      </c>
      <c r="AJ318" s="21" t="s">
        <v>2640</v>
      </c>
      <c r="AK318" s="67">
        <f t="shared" si="98"/>
        <v>264262</v>
      </c>
      <c r="AL318" s="70">
        <f t="shared" si="99"/>
        <v>283882</v>
      </c>
      <c r="AM318" s="65">
        <f t="shared" si="91"/>
        <v>39.548899414878797</v>
      </c>
      <c r="AN318" s="25">
        <f t="shared" si="100"/>
        <v>7.4244499776736722E-2</v>
      </c>
      <c r="AO318" s="25">
        <f t="shared" si="92"/>
        <v>6.2421524646844917E-2</v>
      </c>
      <c r="AP318" s="24">
        <f t="shared" si="93"/>
        <v>7.1274254675183337E-3</v>
      </c>
      <c r="AQ318" s="25">
        <f t="shared" si="94"/>
        <v>0.10312679900968601</v>
      </c>
      <c r="AR318" s="2">
        <f t="shared" si="101"/>
        <v>1</v>
      </c>
      <c r="AS318" s="2">
        <f t="shared" si="102"/>
        <v>0</v>
      </c>
      <c r="AT318" s="2">
        <f t="shared" si="103"/>
        <v>0</v>
      </c>
    </row>
    <row r="319" spans="2:46" x14ac:dyDescent="0.2">
      <c r="B319" s="2">
        <v>1</v>
      </c>
      <c r="C319" s="2" t="s">
        <v>616</v>
      </c>
      <c r="D319" s="3" t="s">
        <v>645</v>
      </c>
      <c r="E319" s="2" t="s">
        <v>646</v>
      </c>
      <c r="F319" s="2" t="s">
        <v>6</v>
      </c>
      <c r="G319" s="2" t="s">
        <v>7</v>
      </c>
      <c r="H319" s="2">
        <v>10</v>
      </c>
      <c r="I319" s="30">
        <v>6600</v>
      </c>
      <c r="J319" s="30">
        <v>6673</v>
      </c>
      <c r="K319" s="63">
        <v>323.86917399999999</v>
      </c>
      <c r="L319" s="2">
        <v>0.55876099999999995</v>
      </c>
      <c r="M319" s="67">
        <v>20488.00633204633</v>
      </c>
      <c r="N319" s="67">
        <v>2632109.3000000003</v>
      </c>
      <c r="O319" s="67">
        <v>29039</v>
      </c>
      <c r="P319" s="70">
        <v>27985</v>
      </c>
      <c r="Q319" s="63">
        <v>0</v>
      </c>
      <c r="R319" s="24">
        <f t="shared" si="85"/>
        <v>-3.6296015703020101E-2</v>
      </c>
      <c r="S319" s="24">
        <f t="shared" si="86"/>
        <v>-4.0043929786654371E-4</v>
      </c>
      <c r="T319" s="65">
        <f t="shared" si="87"/>
        <v>4.1937659223737453</v>
      </c>
      <c r="U319" s="67">
        <v>213881</v>
      </c>
      <c r="V319" s="70">
        <v>216247</v>
      </c>
      <c r="W319" s="24">
        <f t="shared" si="88"/>
        <v>1.1062226191199676E-2</v>
      </c>
      <c r="X319" s="24">
        <f t="shared" si="89"/>
        <v>8.9889884132091319E-4</v>
      </c>
      <c r="Y319" s="63">
        <f t="shared" si="95"/>
        <v>32.406212121212121</v>
      </c>
      <c r="Z319" s="63">
        <f t="shared" si="96"/>
        <v>32.406264049153307</v>
      </c>
      <c r="AA319" s="24">
        <f t="shared" si="97"/>
        <v>1.9999999999999999E-6</v>
      </c>
      <c r="AB319" s="63">
        <v>0</v>
      </c>
      <c r="AC319" s="69">
        <v>0</v>
      </c>
      <c r="AD319" s="67">
        <f t="shared" si="104"/>
        <v>242920</v>
      </c>
      <c r="AE319" s="67">
        <f t="shared" si="105"/>
        <v>244232</v>
      </c>
      <c r="AF319" s="65">
        <f t="shared" si="90"/>
        <v>36.60002997152705</v>
      </c>
      <c r="AG319" s="21" t="s">
        <v>2640</v>
      </c>
      <c r="AH319" s="67">
        <v>0</v>
      </c>
      <c r="AI319" s="70">
        <v>0</v>
      </c>
      <c r="AJ319" s="21" t="s">
        <v>2640</v>
      </c>
      <c r="AK319" s="67">
        <f t="shared" si="98"/>
        <v>242920</v>
      </c>
      <c r="AL319" s="70">
        <f t="shared" si="99"/>
        <v>244232</v>
      </c>
      <c r="AM319" s="65">
        <f t="shared" si="91"/>
        <v>36.60002997152705</v>
      </c>
      <c r="AN319" s="25">
        <f t="shared" si="100"/>
        <v>5.4009550469290299E-3</v>
      </c>
      <c r="AO319" s="25">
        <f t="shared" si="92"/>
        <v>-5.5977366537192097E-3</v>
      </c>
      <c r="AP319" s="24">
        <f t="shared" si="93"/>
        <v>4.9845954345436943E-4</v>
      </c>
      <c r="AQ319" s="25">
        <f t="shared" si="94"/>
        <v>9.2789459769014898E-2</v>
      </c>
      <c r="AR319" s="2">
        <f t="shared" si="101"/>
        <v>1</v>
      </c>
      <c r="AS319" s="2">
        <f t="shared" si="102"/>
        <v>0</v>
      </c>
      <c r="AT319" s="2">
        <f t="shared" si="103"/>
        <v>0</v>
      </c>
    </row>
    <row r="320" spans="2:46" x14ac:dyDescent="0.2">
      <c r="B320" s="2">
        <v>1</v>
      </c>
      <c r="C320" s="2" t="s">
        <v>647</v>
      </c>
      <c r="D320" s="3" t="s">
        <v>648</v>
      </c>
      <c r="E320" s="2" t="s">
        <v>649</v>
      </c>
      <c r="F320" s="2" t="s">
        <v>14</v>
      </c>
      <c r="G320" s="2" t="s">
        <v>7</v>
      </c>
      <c r="H320" s="2">
        <v>27</v>
      </c>
      <c r="I320" s="30">
        <v>71713</v>
      </c>
      <c r="J320" s="30">
        <v>72040</v>
      </c>
      <c r="K320" s="63">
        <v>543.27044699999999</v>
      </c>
      <c r="L320" s="2">
        <v>0.47868899999999998</v>
      </c>
      <c r="M320" s="67">
        <v>16891.225009566733</v>
      </c>
      <c r="N320" s="67">
        <v>38626879.88000004</v>
      </c>
      <c r="O320" s="67">
        <v>3813735</v>
      </c>
      <c r="P320" s="70">
        <v>3675249</v>
      </c>
      <c r="Q320" s="63">
        <v>0</v>
      </c>
      <c r="R320" s="24">
        <f t="shared" si="85"/>
        <v>-3.6312433873879502E-2</v>
      </c>
      <c r="S320" s="24">
        <f t="shared" si="86"/>
        <v>-3.5852235653054732E-3</v>
      </c>
      <c r="T320" s="65">
        <f t="shared" si="87"/>
        <v>51.016782343142701</v>
      </c>
      <c r="U320" s="67">
        <v>1670415</v>
      </c>
      <c r="V320" s="70">
        <v>1784409</v>
      </c>
      <c r="W320" s="24">
        <f t="shared" si="88"/>
        <v>6.8242921669166012E-2</v>
      </c>
      <c r="X320" s="24">
        <f t="shared" si="89"/>
        <v>2.9511573379506387E-3</v>
      </c>
      <c r="Y320" s="63">
        <f t="shared" si="95"/>
        <v>23.293057046839486</v>
      </c>
      <c r="Z320" s="63">
        <f t="shared" si="96"/>
        <v>24.769697390338699</v>
      </c>
      <c r="AA320" s="24">
        <f t="shared" si="97"/>
        <v>6.3394000000000006E-2</v>
      </c>
      <c r="AB320" s="63">
        <v>0</v>
      </c>
      <c r="AC320" s="69">
        <v>0</v>
      </c>
      <c r="AD320" s="67">
        <f t="shared" si="104"/>
        <v>5484150</v>
      </c>
      <c r="AE320" s="67">
        <f t="shared" si="105"/>
        <v>5459658</v>
      </c>
      <c r="AF320" s="65">
        <f t="shared" si="90"/>
        <v>75.7864797334814</v>
      </c>
      <c r="AG320" s="21" t="s">
        <v>2640</v>
      </c>
      <c r="AH320" s="67">
        <v>0</v>
      </c>
      <c r="AI320" s="70">
        <v>0</v>
      </c>
      <c r="AJ320" s="21" t="s">
        <v>2640</v>
      </c>
      <c r="AK320" s="67">
        <f t="shared" si="98"/>
        <v>5484150</v>
      </c>
      <c r="AL320" s="70">
        <f t="shared" si="99"/>
        <v>5459658</v>
      </c>
      <c r="AM320" s="65">
        <f t="shared" si="91"/>
        <v>75.7864797334814</v>
      </c>
      <c r="AN320" s="25">
        <f t="shared" si="100"/>
        <v>-4.4659609966904625E-3</v>
      </c>
      <c r="AO320" s="25">
        <f t="shared" si="92"/>
        <v>-8.9848342720109109E-3</v>
      </c>
      <c r="AP320" s="24">
        <f t="shared" si="93"/>
        <v>-6.340662273548348E-4</v>
      </c>
      <c r="AQ320" s="25">
        <f t="shared" si="94"/>
        <v>0.14134348973981883</v>
      </c>
      <c r="AR320" s="2">
        <f t="shared" si="101"/>
        <v>0</v>
      </c>
      <c r="AS320" s="2">
        <f t="shared" si="102"/>
        <v>1</v>
      </c>
      <c r="AT320" s="2">
        <f t="shared" si="103"/>
        <v>0</v>
      </c>
    </row>
    <row r="321" spans="2:46" x14ac:dyDescent="0.2">
      <c r="B321" s="2">
        <v>1</v>
      </c>
      <c r="C321" s="2" t="s">
        <v>647</v>
      </c>
      <c r="D321" s="3" t="s">
        <v>650</v>
      </c>
      <c r="E321" s="2" t="s">
        <v>651</v>
      </c>
      <c r="F321" s="2" t="s">
        <v>6</v>
      </c>
      <c r="G321" s="2" t="s">
        <v>7</v>
      </c>
      <c r="H321" s="2">
        <v>34</v>
      </c>
      <c r="I321" s="30">
        <v>50295</v>
      </c>
      <c r="J321" s="30">
        <v>50477</v>
      </c>
      <c r="K321" s="63">
        <v>465.87943000000001</v>
      </c>
      <c r="L321" s="2">
        <v>0.39489200000000002</v>
      </c>
      <c r="M321" s="67">
        <v>14370.504104725982</v>
      </c>
      <c r="N321" s="67">
        <v>19270793.450000007</v>
      </c>
      <c r="O321" s="67">
        <v>1766424</v>
      </c>
      <c r="P321" s="70">
        <v>1702281</v>
      </c>
      <c r="Q321" s="63">
        <v>0</v>
      </c>
      <c r="R321" s="24">
        <f t="shared" si="85"/>
        <v>-3.6312346299642639E-2</v>
      </c>
      <c r="S321" s="24">
        <f t="shared" si="86"/>
        <v>-3.3285085103748014E-3</v>
      </c>
      <c r="T321" s="65">
        <f t="shared" si="87"/>
        <v>33.723894050755788</v>
      </c>
      <c r="U321" s="67">
        <v>997024.00000000023</v>
      </c>
      <c r="V321" s="70">
        <v>1065832</v>
      </c>
      <c r="W321" s="24">
        <f t="shared" si="88"/>
        <v>6.9013383830278663E-2</v>
      </c>
      <c r="X321" s="24">
        <f t="shared" si="89"/>
        <v>3.5705846870565539E-3</v>
      </c>
      <c r="Y321" s="63">
        <f t="shared" si="95"/>
        <v>19.823521224773838</v>
      </c>
      <c r="Z321" s="63">
        <f t="shared" si="96"/>
        <v>21.115200982625751</v>
      </c>
      <c r="AA321" s="24">
        <f t="shared" si="97"/>
        <v>6.5158999999999995E-2</v>
      </c>
      <c r="AB321" s="63">
        <v>0</v>
      </c>
      <c r="AC321" s="69">
        <v>0</v>
      </c>
      <c r="AD321" s="67">
        <f t="shared" si="104"/>
        <v>2763448</v>
      </c>
      <c r="AE321" s="67">
        <f t="shared" si="105"/>
        <v>2768113</v>
      </c>
      <c r="AF321" s="65">
        <f t="shared" si="90"/>
        <v>54.83909503338154</v>
      </c>
      <c r="AG321" s="21" t="s">
        <v>2640</v>
      </c>
      <c r="AH321" s="67">
        <v>0</v>
      </c>
      <c r="AI321" s="70">
        <v>0</v>
      </c>
      <c r="AJ321" s="21" t="s">
        <v>2640</v>
      </c>
      <c r="AK321" s="67">
        <f t="shared" si="98"/>
        <v>2763448</v>
      </c>
      <c r="AL321" s="70">
        <f t="shared" si="99"/>
        <v>2768113</v>
      </c>
      <c r="AM321" s="65">
        <f t="shared" si="91"/>
        <v>54.83909503338154</v>
      </c>
      <c r="AN321" s="25">
        <f t="shared" si="100"/>
        <v>1.6881084789726458E-3</v>
      </c>
      <c r="AO321" s="25">
        <f t="shared" si="92"/>
        <v>-1.9235807209238009E-3</v>
      </c>
      <c r="AP321" s="24">
        <f t="shared" si="93"/>
        <v>2.4207617668176493E-4</v>
      </c>
      <c r="AQ321" s="25">
        <f t="shared" si="94"/>
        <v>0.14364291782702901</v>
      </c>
      <c r="AR321" s="2">
        <f t="shared" si="101"/>
        <v>1</v>
      </c>
      <c r="AS321" s="2">
        <f t="shared" si="102"/>
        <v>0</v>
      </c>
      <c r="AT321" s="2">
        <f t="shared" si="103"/>
        <v>0</v>
      </c>
    </row>
    <row r="322" spans="2:46" x14ac:dyDescent="0.2">
      <c r="B322" s="2">
        <v>1</v>
      </c>
      <c r="C322" s="2" t="s">
        <v>647</v>
      </c>
      <c r="D322" s="3" t="s">
        <v>652</v>
      </c>
      <c r="E322" s="2" t="s">
        <v>653</v>
      </c>
      <c r="F322" s="2" t="s">
        <v>6</v>
      </c>
      <c r="G322" s="2" t="s">
        <v>7</v>
      </c>
      <c r="H322" s="2">
        <v>14</v>
      </c>
      <c r="I322" s="30">
        <v>17466</v>
      </c>
      <c r="J322" s="30">
        <v>17466</v>
      </c>
      <c r="K322" s="63">
        <v>301.87661700000001</v>
      </c>
      <c r="L322" s="2">
        <v>0.33025700000000002</v>
      </c>
      <c r="M322" s="67">
        <v>15279.476548297176</v>
      </c>
      <c r="N322" s="67">
        <v>7893861.3399999999</v>
      </c>
      <c r="O322" s="67">
        <v>613498</v>
      </c>
      <c r="P322" s="70">
        <v>591220</v>
      </c>
      <c r="Q322" s="63">
        <v>0</v>
      </c>
      <c r="R322" s="24">
        <f t="shared" si="85"/>
        <v>-3.6313076815246315E-2</v>
      </c>
      <c r="S322" s="24">
        <f t="shared" si="86"/>
        <v>-2.8221929725459304E-3</v>
      </c>
      <c r="T322" s="65">
        <f t="shared" si="87"/>
        <v>33.84976525821596</v>
      </c>
      <c r="U322" s="67">
        <v>317025.99999999994</v>
      </c>
      <c r="V322" s="70">
        <v>344310</v>
      </c>
      <c r="W322" s="24">
        <f t="shared" si="88"/>
        <v>8.6062341889939775E-2</v>
      </c>
      <c r="X322" s="24">
        <f t="shared" si="89"/>
        <v>3.4563566326844116E-3</v>
      </c>
      <c r="Y322" s="63">
        <f t="shared" si="95"/>
        <v>18.151036299095381</v>
      </c>
      <c r="Z322" s="63">
        <f t="shared" si="96"/>
        <v>19.713156990724837</v>
      </c>
      <c r="AA322" s="24">
        <f t="shared" si="97"/>
        <v>8.6062E-2</v>
      </c>
      <c r="AB322" s="63">
        <v>0</v>
      </c>
      <c r="AC322" s="69">
        <v>0</v>
      </c>
      <c r="AD322" s="67">
        <f t="shared" si="104"/>
        <v>930524</v>
      </c>
      <c r="AE322" s="67">
        <f t="shared" si="105"/>
        <v>935530</v>
      </c>
      <c r="AF322" s="65">
        <f t="shared" si="90"/>
        <v>53.562922248940801</v>
      </c>
      <c r="AG322" s="21" t="s">
        <v>2640</v>
      </c>
      <c r="AH322" s="67">
        <v>0</v>
      </c>
      <c r="AI322" s="70">
        <v>0</v>
      </c>
      <c r="AJ322" s="21" t="s">
        <v>2640</v>
      </c>
      <c r="AK322" s="67">
        <f t="shared" si="98"/>
        <v>930524</v>
      </c>
      <c r="AL322" s="70">
        <f t="shared" si="99"/>
        <v>935530</v>
      </c>
      <c r="AM322" s="65">
        <f t="shared" si="91"/>
        <v>53.562922248940801</v>
      </c>
      <c r="AN322" s="25">
        <f t="shared" si="100"/>
        <v>5.3797645197759545E-3</v>
      </c>
      <c r="AO322" s="25">
        <f t="shared" si="92"/>
        <v>5.3797645197759536E-3</v>
      </c>
      <c r="AP322" s="24">
        <f t="shared" si="93"/>
        <v>6.3416366013847414E-4</v>
      </c>
      <c r="AQ322" s="25">
        <f t="shared" si="94"/>
        <v>0.11851360946251432</v>
      </c>
      <c r="AR322" s="2">
        <f t="shared" si="101"/>
        <v>1</v>
      </c>
      <c r="AS322" s="2">
        <f t="shared" si="102"/>
        <v>0</v>
      </c>
      <c r="AT322" s="2">
        <f t="shared" si="103"/>
        <v>0</v>
      </c>
    </row>
    <row r="323" spans="2:46" x14ac:dyDescent="0.2">
      <c r="B323" s="2">
        <v>1</v>
      </c>
      <c r="C323" s="2" t="s">
        <v>647</v>
      </c>
      <c r="D323" s="3" t="s">
        <v>654</v>
      </c>
      <c r="E323" s="2" t="s">
        <v>655</v>
      </c>
      <c r="F323" s="2" t="s">
        <v>6</v>
      </c>
      <c r="G323" s="2" t="s">
        <v>38</v>
      </c>
      <c r="H323" s="2">
        <v>14</v>
      </c>
      <c r="I323" s="30">
        <v>45292</v>
      </c>
      <c r="J323" s="30">
        <v>45380</v>
      </c>
      <c r="K323" s="63">
        <v>243.36969999999999</v>
      </c>
      <c r="L323" s="2">
        <v>0.15357499999999999</v>
      </c>
      <c r="M323" s="67">
        <v>16490.723518648203</v>
      </c>
      <c r="N323" s="67">
        <v>7465559.5799999991</v>
      </c>
      <c r="O323" s="67">
        <v>365258</v>
      </c>
      <c r="P323" s="70">
        <v>351995</v>
      </c>
      <c r="Q323" s="63">
        <v>0</v>
      </c>
      <c r="R323" s="24">
        <f t="shared" si="85"/>
        <v>-3.6311319669931952E-2</v>
      </c>
      <c r="S323" s="24">
        <f t="shared" si="86"/>
        <v>-1.7765580540715477E-3</v>
      </c>
      <c r="T323" s="65">
        <f t="shared" si="87"/>
        <v>7.7566108417805202</v>
      </c>
      <c r="U323" s="67">
        <v>281921.99999999994</v>
      </c>
      <c r="V323" s="70">
        <v>338964</v>
      </c>
      <c r="W323" s="24">
        <f t="shared" si="88"/>
        <v>0.20233256006980671</v>
      </c>
      <c r="X323" s="24">
        <f t="shared" si="89"/>
        <v>7.6406864601032444E-3</v>
      </c>
      <c r="Y323" s="63">
        <f t="shared" si="95"/>
        <v>6.2245429656451456</v>
      </c>
      <c r="Z323" s="63">
        <f t="shared" si="96"/>
        <v>7.4694579109739969</v>
      </c>
      <c r="AA323" s="24">
        <f t="shared" si="97"/>
        <v>0.20000100000000001</v>
      </c>
      <c r="AB323" s="63">
        <v>0</v>
      </c>
      <c r="AC323" s="69">
        <v>0</v>
      </c>
      <c r="AD323" s="67">
        <f t="shared" si="104"/>
        <v>647180</v>
      </c>
      <c r="AE323" s="67">
        <f t="shared" si="105"/>
        <v>690959</v>
      </c>
      <c r="AF323" s="65">
        <f t="shared" si="90"/>
        <v>15.226068752754518</v>
      </c>
      <c r="AG323" s="21" t="s">
        <v>2640</v>
      </c>
      <c r="AH323" s="67">
        <v>-371404</v>
      </c>
      <c r="AI323" s="70">
        <v>-371404</v>
      </c>
      <c r="AJ323" s="21" t="s">
        <v>2640</v>
      </c>
      <c r="AK323" s="67">
        <f t="shared" si="98"/>
        <v>275776</v>
      </c>
      <c r="AL323" s="70">
        <f t="shared" si="99"/>
        <v>319555</v>
      </c>
      <c r="AM323" s="65">
        <f t="shared" si="91"/>
        <v>7.0417584839136182</v>
      </c>
      <c r="AN323" s="25">
        <f t="shared" si="100"/>
        <v>0.15874840450220468</v>
      </c>
      <c r="AO323" s="25">
        <f t="shared" si="92"/>
        <v>0.1565013824749637</v>
      </c>
      <c r="AP323" s="24">
        <f t="shared" si="93"/>
        <v>5.8641284060316889E-3</v>
      </c>
      <c r="AQ323" s="25">
        <f t="shared" si="94"/>
        <v>4.2803891198735837E-2</v>
      </c>
      <c r="AR323" s="2">
        <f t="shared" si="101"/>
        <v>1</v>
      </c>
      <c r="AS323" s="2">
        <f t="shared" si="102"/>
        <v>0</v>
      </c>
      <c r="AT323" s="2">
        <f t="shared" si="103"/>
        <v>0</v>
      </c>
    </row>
    <row r="324" spans="2:46" x14ac:dyDescent="0.2">
      <c r="B324" s="2">
        <v>1</v>
      </c>
      <c r="C324" s="2" t="s">
        <v>647</v>
      </c>
      <c r="D324" s="3" t="s">
        <v>656</v>
      </c>
      <c r="E324" s="2" t="s">
        <v>657</v>
      </c>
      <c r="F324" s="2" t="s">
        <v>6</v>
      </c>
      <c r="G324" s="2" t="s">
        <v>7</v>
      </c>
      <c r="H324" s="2">
        <v>18</v>
      </c>
      <c r="I324" s="30">
        <v>11339</v>
      </c>
      <c r="J324" s="30">
        <v>11441</v>
      </c>
      <c r="K324" s="63">
        <v>268.16370899999998</v>
      </c>
      <c r="L324" s="2">
        <v>0.526115</v>
      </c>
      <c r="M324" s="67">
        <v>15699.805677728908</v>
      </c>
      <c r="N324" s="67">
        <v>4852953.7400000012</v>
      </c>
      <c r="O324" s="67">
        <v>259936</v>
      </c>
      <c r="P324" s="70">
        <v>250497</v>
      </c>
      <c r="Q324" s="63">
        <v>0</v>
      </c>
      <c r="R324" s="24">
        <f t="shared" si="85"/>
        <v>-3.6312784685461064E-2</v>
      </c>
      <c r="S324" s="24">
        <f t="shared" si="86"/>
        <v>-1.9450010252931027E-3</v>
      </c>
      <c r="T324" s="65">
        <f t="shared" si="87"/>
        <v>21.894677038720392</v>
      </c>
      <c r="U324" s="67">
        <v>350839.99999999994</v>
      </c>
      <c r="V324" s="70">
        <v>372133</v>
      </c>
      <c r="W324" s="24">
        <f t="shared" si="88"/>
        <v>6.069148329722962E-2</v>
      </c>
      <c r="X324" s="24">
        <f t="shared" si="89"/>
        <v>4.3876371259207701E-3</v>
      </c>
      <c r="Y324" s="63">
        <f t="shared" si="95"/>
        <v>30.941000088191192</v>
      </c>
      <c r="Z324" s="63">
        <f t="shared" si="96"/>
        <v>32.526265186609564</v>
      </c>
      <c r="AA324" s="24">
        <f t="shared" si="97"/>
        <v>5.1235000000000003E-2</v>
      </c>
      <c r="AB324" s="63">
        <v>0</v>
      </c>
      <c r="AC324" s="69">
        <v>0</v>
      </c>
      <c r="AD324" s="67">
        <f t="shared" si="104"/>
        <v>610776</v>
      </c>
      <c r="AE324" s="67">
        <f t="shared" si="105"/>
        <v>622630</v>
      </c>
      <c r="AF324" s="65">
        <f t="shared" si="90"/>
        <v>54.420942225329952</v>
      </c>
      <c r="AG324" s="21" t="s">
        <v>2640</v>
      </c>
      <c r="AH324" s="67">
        <v>0</v>
      </c>
      <c r="AI324" s="70">
        <v>0</v>
      </c>
      <c r="AJ324" s="21" t="s">
        <v>2640</v>
      </c>
      <c r="AK324" s="67">
        <f t="shared" si="98"/>
        <v>610776</v>
      </c>
      <c r="AL324" s="70">
        <f t="shared" si="99"/>
        <v>622630</v>
      </c>
      <c r="AM324" s="65">
        <f t="shared" si="91"/>
        <v>54.420942225329952</v>
      </c>
      <c r="AN324" s="25">
        <f t="shared" si="100"/>
        <v>1.9408097240232097E-2</v>
      </c>
      <c r="AO324" s="25">
        <f t="shared" si="92"/>
        <v>1.0319763535267201E-2</v>
      </c>
      <c r="AP324" s="24">
        <f t="shared" si="93"/>
        <v>2.4426361006276557E-3</v>
      </c>
      <c r="AQ324" s="25">
        <f t="shared" si="94"/>
        <v>0.1282991830043696</v>
      </c>
      <c r="AR324" s="2">
        <f t="shared" si="101"/>
        <v>1</v>
      </c>
      <c r="AS324" s="2">
        <f t="shared" si="102"/>
        <v>0</v>
      </c>
      <c r="AT324" s="2">
        <f t="shared" si="103"/>
        <v>0</v>
      </c>
    </row>
    <row r="325" spans="2:46" x14ac:dyDescent="0.2">
      <c r="B325" s="2">
        <v>1</v>
      </c>
      <c r="C325" s="2" t="s">
        <v>647</v>
      </c>
      <c r="D325" s="3" t="s">
        <v>658</v>
      </c>
      <c r="E325" s="2" t="s">
        <v>659</v>
      </c>
      <c r="F325" s="2" t="s">
        <v>6</v>
      </c>
      <c r="G325" s="2" t="s">
        <v>38</v>
      </c>
      <c r="H325" s="2">
        <v>67</v>
      </c>
      <c r="I325" s="30">
        <v>26767</v>
      </c>
      <c r="J325" s="30">
        <v>26410</v>
      </c>
      <c r="K325" s="63">
        <v>176.35634200000001</v>
      </c>
      <c r="L325" s="2">
        <v>0.39280700000000002</v>
      </c>
      <c r="M325" s="67">
        <v>15616.858489232363</v>
      </c>
      <c r="N325" s="67">
        <v>11384618.6</v>
      </c>
      <c r="O325" s="67">
        <v>509085</v>
      </c>
      <c r="P325" s="70">
        <v>490599</v>
      </c>
      <c r="Q325" s="63">
        <v>0</v>
      </c>
      <c r="R325" s="24">
        <f t="shared" si="85"/>
        <v>-3.631220719526207E-2</v>
      </c>
      <c r="S325" s="24">
        <f t="shared" si="86"/>
        <v>-1.6237698116650127E-3</v>
      </c>
      <c r="T325" s="65">
        <f t="shared" si="87"/>
        <v>18.576258992805755</v>
      </c>
      <c r="U325" s="67">
        <v>258650.99999999997</v>
      </c>
      <c r="V325" s="70">
        <v>306242</v>
      </c>
      <c r="W325" s="24">
        <f t="shared" si="88"/>
        <v>0.18399696888857964</v>
      </c>
      <c r="X325" s="24">
        <f t="shared" si="89"/>
        <v>4.1802893598912507E-3</v>
      </c>
      <c r="Y325" s="63">
        <f t="shared" si="95"/>
        <v>9.6630552546045489</v>
      </c>
      <c r="Z325" s="63">
        <f t="shared" si="96"/>
        <v>11.59568345323741</v>
      </c>
      <c r="AA325" s="24">
        <f t="shared" si="97"/>
        <v>0.20000200000000001</v>
      </c>
      <c r="AB325" s="63">
        <v>0</v>
      </c>
      <c r="AC325" s="69">
        <v>0</v>
      </c>
      <c r="AD325" s="67">
        <f t="shared" si="104"/>
        <v>767736</v>
      </c>
      <c r="AE325" s="67">
        <f t="shared" si="105"/>
        <v>796841</v>
      </c>
      <c r="AF325" s="65">
        <f t="shared" si="90"/>
        <v>30.171942446043165</v>
      </c>
      <c r="AG325" s="21" t="s">
        <v>2640</v>
      </c>
      <c r="AH325" s="67">
        <v>-474526</v>
      </c>
      <c r="AI325" s="70">
        <v>-474526</v>
      </c>
      <c r="AJ325" s="21" t="s">
        <v>2640</v>
      </c>
      <c r="AK325" s="67">
        <f t="shared" si="98"/>
        <v>293210</v>
      </c>
      <c r="AL325" s="70">
        <f t="shared" si="99"/>
        <v>322315</v>
      </c>
      <c r="AM325" s="65">
        <f t="shared" si="91"/>
        <v>12.204278682317304</v>
      </c>
      <c r="AN325" s="25">
        <f t="shared" si="100"/>
        <v>9.9263326625967735E-2</v>
      </c>
      <c r="AO325" s="25">
        <f t="shared" si="92"/>
        <v>0.11412273622859814</v>
      </c>
      <c r="AP325" s="24">
        <f t="shared" si="93"/>
        <v>2.5565195482262358E-3</v>
      </c>
      <c r="AQ325" s="25">
        <f t="shared" si="94"/>
        <v>2.8311444706632511E-2</v>
      </c>
      <c r="AR325" s="2">
        <f t="shared" si="101"/>
        <v>1</v>
      </c>
      <c r="AS325" s="2">
        <f t="shared" si="102"/>
        <v>0</v>
      </c>
      <c r="AT325" s="2">
        <f t="shared" si="103"/>
        <v>0</v>
      </c>
    </row>
    <row r="326" spans="2:46" x14ac:dyDescent="0.2">
      <c r="B326" s="2">
        <v>1</v>
      </c>
      <c r="C326" s="2" t="s">
        <v>647</v>
      </c>
      <c r="D326" s="3" t="s">
        <v>660</v>
      </c>
      <c r="E326" s="2" t="s">
        <v>661</v>
      </c>
      <c r="F326" s="2" t="s">
        <v>14</v>
      </c>
      <c r="G326" s="2" t="s">
        <v>7</v>
      </c>
      <c r="H326" s="2">
        <v>54</v>
      </c>
      <c r="I326" s="30">
        <v>231937</v>
      </c>
      <c r="J326" s="30">
        <v>232864</v>
      </c>
      <c r="K326" s="63">
        <v>519.49589900000001</v>
      </c>
      <c r="L326" s="2">
        <v>0.47466399999999997</v>
      </c>
      <c r="M326" s="67">
        <v>16829.447379312449</v>
      </c>
      <c r="N326" s="67">
        <v>127980464.46999998</v>
      </c>
      <c r="O326" s="67">
        <v>14676281</v>
      </c>
      <c r="P326" s="70">
        <v>14143349</v>
      </c>
      <c r="Q326" s="63">
        <v>0</v>
      </c>
      <c r="R326" s="24">
        <f t="shared" si="85"/>
        <v>-3.631246907850838E-2</v>
      </c>
      <c r="S326" s="24">
        <f t="shared" si="86"/>
        <v>-4.1641667906661258E-3</v>
      </c>
      <c r="T326" s="65">
        <f t="shared" si="87"/>
        <v>60.736520028858045</v>
      </c>
      <c r="U326" s="67">
        <v>5408564</v>
      </c>
      <c r="V326" s="70">
        <v>5805634</v>
      </c>
      <c r="W326" s="24">
        <f t="shared" si="88"/>
        <v>7.3415050649303648E-2</v>
      </c>
      <c r="X326" s="24">
        <f t="shared" si="89"/>
        <v>3.1025828953221025E-3</v>
      </c>
      <c r="Y326" s="63">
        <f t="shared" si="95"/>
        <v>23.319108206107693</v>
      </c>
      <c r="Z326" s="63">
        <f t="shared" si="96"/>
        <v>24.931436374879759</v>
      </c>
      <c r="AA326" s="24">
        <f t="shared" si="97"/>
        <v>6.9141999999999995E-2</v>
      </c>
      <c r="AB326" s="63">
        <v>0</v>
      </c>
      <c r="AC326" s="69">
        <v>0</v>
      </c>
      <c r="AD326" s="67">
        <f t="shared" si="104"/>
        <v>20084845</v>
      </c>
      <c r="AE326" s="67">
        <f t="shared" si="105"/>
        <v>19948983</v>
      </c>
      <c r="AF326" s="65">
        <f t="shared" si="90"/>
        <v>85.667956403737804</v>
      </c>
      <c r="AG326" s="21" t="s">
        <v>2640</v>
      </c>
      <c r="AH326" s="67">
        <v>0</v>
      </c>
      <c r="AI326" s="70">
        <v>0</v>
      </c>
      <c r="AJ326" s="21" t="s">
        <v>2640</v>
      </c>
      <c r="AK326" s="67">
        <f t="shared" si="98"/>
        <v>20084845</v>
      </c>
      <c r="AL326" s="70">
        <f t="shared" si="99"/>
        <v>19948983</v>
      </c>
      <c r="AM326" s="65">
        <f t="shared" si="91"/>
        <v>85.667956403737804</v>
      </c>
      <c r="AN326" s="25">
        <f t="shared" si="100"/>
        <v>-6.7644037083681753E-3</v>
      </c>
      <c r="AO326" s="25">
        <f t="shared" si="92"/>
        <v>-1.0718339901864549E-2</v>
      </c>
      <c r="AP326" s="24">
        <f t="shared" si="93"/>
        <v>-1.0615838953440236E-3</v>
      </c>
      <c r="AQ326" s="25">
        <f t="shared" si="94"/>
        <v>0.15587521957053266</v>
      </c>
      <c r="AR326" s="2">
        <f t="shared" si="101"/>
        <v>0</v>
      </c>
      <c r="AS326" s="2">
        <f t="shared" si="102"/>
        <v>1</v>
      </c>
      <c r="AT326" s="2">
        <f t="shared" si="103"/>
        <v>0</v>
      </c>
    </row>
    <row r="327" spans="2:46" x14ac:dyDescent="0.2">
      <c r="B327" s="2">
        <v>1</v>
      </c>
      <c r="C327" s="2" t="s">
        <v>647</v>
      </c>
      <c r="D327" s="3" t="s">
        <v>662</v>
      </c>
      <c r="E327" s="2" t="s">
        <v>663</v>
      </c>
      <c r="F327" s="2" t="s">
        <v>6</v>
      </c>
      <c r="G327" s="2" t="s">
        <v>7</v>
      </c>
      <c r="H327" s="2">
        <v>29</v>
      </c>
      <c r="I327" s="30">
        <v>32853</v>
      </c>
      <c r="J327" s="30">
        <v>32996</v>
      </c>
      <c r="K327" s="63">
        <v>427.90295800000001</v>
      </c>
      <c r="L327" s="2">
        <v>0.43939800000000001</v>
      </c>
      <c r="M327" s="67">
        <v>16722.921006971828</v>
      </c>
      <c r="N327" s="67">
        <v>22431375.919999991</v>
      </c>
      <c r="O327" s="67">
        <v>927412</v>
      </c>
      <c r="P327" s="70">
        <v>893735</v>
      </c>
      <c r="Q327" s="63">
        <v>0</v>
      </c>
      <c r="R327" s="24">
        <f t="shared" si="85"/>
        <v>-3.6312879281268695E-2</v>
      </c>
      <c r="S327" s="24">
        <f t="shared" si="86"/>
        <v>-1.5013345645896524E-3</v>
      </c>
      <c r="T327" s="65">
        <f t="shared" si="87"/>
        <v>27.086161959025336</v>
      </c>
      <c r="U327" s="67">
        <v>317460.00000000006</v>
      </c>
      <c r="V327" s="70">
        <v>382610</v>
      </c>
      <c r="W327" s="24">
        <f t="shared" si="88"/>
        <v>0.20522270522270492</v>
      </c>
      <c r="X327" s="24">
        <f t="shared" si="89"/>
        <v>2.9044138991898261E-3</v>
      </c>
      <c r="Y327" s="63">
        <f t="shared" si="95"/>
        <v>9.663044470824584</v>
      </c>
      <c r="Z327" s="63">
        <f t="shared" si="96"/>
        <v>11.595647957328161</v>
      </c>
      <c r="AA327" s="24">
        <f t="shared" si="97"/>
        <v>0.19999900000000001</v>
      </c>
      <c r="AB327" s="63">
        <v>0</v>
      </c>
      <c r="AC327" s="69">
        <v>0</v>
      </c>
      <c r="AD327" s="67">
        <f t="shared" si="104"/>
        <v>1244872</v>
      </c>
      <c r="AE327" s="67">
        <f t="shared" si="105"/>
        <v>1276345</v>
      </c>
      <c r="AF327" s="65">
        <f t="shared" si="90"/>
        <v>38.681809916353494</v>
      </c>
      <c r="AG327" s="21" t="s">
        <v>2640</v>
      </c>
      <c r="AH327" s="67">
        <v>0</v>
      </c>
      <c r="AI327" s="70">
        <v>0</v>
      </c>
      <c r="AJ327" s="21" t="s">
        <v>2640</v>
      </c>
      <c r="AK327" s="67">
        <f t="shared" si="98"/>
        <v>1244872</v>
      </c>
      <c r="AL327" s="70">
        <f t="shared" si="99"/>
        <v>1276345</v>
      </c>
      <c r="AM327" s="65">
        <f t="shared" si="91"/>
        <v>38.681809916353494</v>
      </c>
      <c r="AN327" s="25">
        <f t="shared" si="100"/>
        <v>2.5282117358250488E-2</v>
      </c>
      <c r="AO327" s="25">
        <f t="shared" si="92"/>
        <v>2.0838689585725545E-2</v>
      </c>
      <c r="AP327" s="24">
        <f t="shared" si="93"/>
        <v>1.4030793346001761E-3</v>
      </c>
      <c r="AQ327" s="25">
        <f t="shared" si="94"/>
        <v>5.6899987078456511E-2</v>
      </c>
      <c r="AR327" s="2">
        <f t="shared" si="101"/>
        <v>1</v>
      </c>
      <c r="AS327" s="2">
        <f t="shared" si="102"/>
        <v>0</v>
      </c>
      <c r="AT327" s="2">
        <f t="shared" si="103"/>
        <v>0</v>
      </c>
    </row>
    <row r="328" spans="2:46" x14ac:dyDescent="0.2">
      <c r="B328" s="2">
        <v>1</v>
      </c>
      <c r="C328" s="2" t="s">
        <v>647</v>
      </c>
      <c r="D328" s="3" t="s">
        <v>664</v>
      </c>
      <c r="E328" s="2" t="s">
        <v>665</v>
      </c>
      <c r="F328" s="2" t="s">
        <v>6</v>
      </c>
      <c r="G328" s="2" t="s">
        <v>7</v>
      </c>
      <c r="H328" s="2">
        <v>21</v>
      </c>
      <c r="I328" s="30">
        <v>11366</v>
      </c>
      <c r="J328" s="30">
        <v>11409</v>
      </c>
      <c r="K328" s="63">
        <v>217.77885900000001</v>
      </c>
      <c r="L328" s="2">
        <v>0.35077399999999997</v>
      </c>
      <c r="M328" s="67">
        <v>16500.857460349529</v>
      </c>
      <c r="N328" s="67">
        <v>3014140.7499999995</v>
      </c>
      <c r="O328" s="67">
        <v>193633</v>
      </c>
      <c r="P328" s="70">
        <v>186602</v>
      </c>
      <c r="Q328" s="63">
        <v>0</v>
      </c>
      <c r="R328" s="24">
        <f t="shared" si="85"/>
        <v>-3.6310959392252373E-2</v>
      </c>
      <c r="S328" s="24">
        <f t="shared" si="86"/>
        <v>-2.3326714255132251E-3</v>
      </c>
      <c r="T328" s="65">
        <f t="shared" si="87"/>
        <v>16.355684109036726</v>
      </c>
      <c r="U328" s="67">
        <v>247401</v>
      </c>
      <c r="V328" s="70">
        <v>265794</v>
      </c>
      <c r="W328" s="24">
        <f t="shared" si="88"/>
        <v>7.4344889470939979E-2</v>
      </c>
      <c r="X328" s="24">
        <f t="shared" si="89"/>
        <v>6.1022365992696266E-3</v>
      </c>
      <c r="Y328" s="63">
        <f t="shared" si="95"/>
        <v>21.766760513813129</v>
      </c>
      <c r="Z328" s="63">
        <f t="shared" si="96"/>
        <v>23.296870891401525</v>
      </c>
      <c r="AA328" s="24">
        <f t="shared" si="97"/>
        <v>7.0295999999999997E-2</v>
      </c>
      <c r="AB328" s="63">
        <v>0</v>
      </c>
      <c r="AC328" s="69">
        <v>0</v>
      </c>
      <c r="AD328" s="67">
        <f t="shared" si="104"/>
        <v>441034</v>
      </c>
      <c r="AE328" s="67">
        <f t="shared" si="105"/>
        <v>452396</v>
      </c>
      <c r="AF328" s="65">
        <f t="shared" si="90"/>
        <v>39.652555000438248</v>
      </c>
      <c r="AG328" s="21" t="s">
        <v>2640</v>
      </c>
      <c r="AH328" s="67">
        <v>0</v>
      </c>
      <c r="AI328" s="70">
        <v>0</v>
      </c>
      <c r="AJ328" s="21" t="s">
        <v>2640</v>
      </c>
      <c r="AK328" s="67">
        <f t="shared" si="98"/>
        <v>441034</v>
      </c>
      <c r="AL328" s="70">
        <f t="shared" si="99"/>
        <v>452396</v>
      </c>
      <c r="AM328" s="65">
        <f t="shared" si="91"/>
        <v>39.652555000438248</v>
      </c>
      <c r="AN328" s="25">
        <f t="shared" si="100"/>
        <v>2.5762186135309294E-2</v>
      </c>
      <c r="AO328" s="25">
        <f t="shared" si="92"/>
        <v>2.1896135297916119E-2</v>
      </c>
      <c r="AP328" s="24">
        <f t="shared" si="93"/>
        <v>3.769565173756402E-3</v>
      </c>
      <c r="AQ328" s="25">
        <f t="shared" si="94"/>
        <v>0.15009119929120765</v>
      </c>
      <c r="AR328" s="2">
        <f t="shared" si="101"/>
        <v>1</v>
      </c>
      <c r="AS328" s="2">
        <f t="shared" si="102"/>
        <v>0</v>
      </c>
      <c r="AT328" s="2">
        <f t="shared" si="103"/>
        <v>0</v>
      </c>
    </row>
    <row r="329" spans="2:46" x14ac:dyDescent="0.2">
      <c r="B329" s="2">
        <v>1</v>
      </c>
      <c r="C329" s="2" t="s">
        <v>647</v>
      </c>
      <c r="D329" s="3" t="s">
        <v>666</v>
      </c>
      <c r="E329" s="2" t="s">
        <v>667</v>
      </c>
      <c r="F329" s="2" t="s">
        <v>6</v>
      </c>
      <c r="G329" s="2" t="s">
        <v>7</v>
      </c>
      <c r="H329" s="2">
        <v>50</v>
      </c>
      <c r="I329" s="30">
        <v>15678</v>
      </c>
      <c r="J329" s="30">
        <v>15818</v>
      </c>
      <c r="K329" s="63">
        <v>207.58389199999999</v>
      </c>
      <c r="L329" s="2">
        <v>0.42288900000000001</v>
      </c>
      <c r="M329" s="67">
        <v>14546.227440294919</v>
      </c>
      <c r="N329" s="67">
        <v>6157109.8800000036</v>
      </c>
      <c r="O329" s="67">
        <v>226453</v>
      </c>
      <c r="P329" s="70">
        <v>218230</v>
      </c>
      <c r="Q329" s="63">
        <v>0</v>
      </c>
      <c r="R329" s="24">
        <f t="shared" si="85"/>
        <v>-3.6312170737415661E-2</v>
      </c>
      <c r="S329" s="24">
        <f t="shared" si="86"/>
        <v>-1.335529194746155E-3</v>
      </c>
      <c r="T329" s="65">
        <f t="shared" si="87"/>
        <v>13.79630800354027</v>
      </c>
      <c r="U329" s="67">
        <v>417967.99999999994</v>
      </c>
      <c r="V329" s="70">
        <v>471541</v>
      </c>
      <c r="W329" s="24">
        <f t="shared" si="88"/>
        <v>0.12817488420166145</v>
      </c>
      <c r="X329" s="24">
        <f t="shared" si="89"/>
        <v>8.7009978779199609E-3</v>
      </c>
      <c r="Y329" s="63">
        <f t="shared" si="95"/>
        <v>26.659522898328866</v>
      </c>
      <c r="Z329" s="63">
        <f t="shared" si="96"/>
        <v>29.810405866734101</v>
      </c>
      <c r="AA329" s="24">
        <f t="shared" si="97"/>
        <v>0.11819</v>
      </c>
      <c r="AB329" s="63">
        <v>0</v>
      </c>
      <c r="AC329" s="69">
        <v>0</v>
      </c>
      <c r="AD329" s="67">
        <f t="shared" si="104"/>
        <v>644421</v>
      </c>
      <c r="AE329" s="67">
        <f t="shared" si="105"/>
        <v>689771</v>
      </c>
      <c r="AF329" s="65">
        <f t="shared" si="90"/>
        <v>43.606713870274369</v>
      </c>
      <c r="AG329" s="21" t="s">
        <v>2640</v>
      </c>
      <c r="AH329" s="67">
        <v>0</v>
      </c>
      <c r="AI329" s="70">
        <v>0</v>
      </c>
      <c r="AJ329" s="21" t="s">
        <v>2640</v>
      </c>
      <c r="AK329" s="67">
        <f t="shared" si="98"/>
        <v>644421</v>
      </c>
      <c r="AL329" s="70">
        <f t="shared" si="99"/>
        <v>689771</v>
      </c>
      <c r="AM329" s="65">
        <f t="shared" si="91"/>
        <v>43.606713870274369</v>
      </c>
      <c r="AN329" s="25">
        <f t="shared" si="100"/>
        <v>7.037324978546633E-2</v>
      </c>
      <c r="AO329" s="25">
        <f t="shared" si="92"/>
        <v>6.0899722476706275E-2</v>
      </c>
      <c r="AP329" s="24">
        <f t="shared" si="93"/>
        <v>7.3654686831737971E-3</v>
      </c>
      <c r="AQ329" s="25">
        <f t="shared" si="94"/>
        <v>0.11202837263641616</v>
      </c>
      <c r="AR329" s="2">
        <f t="shared" si="101"/>
        <v>1</v>
      </c>
      <c r="AS329" s="2">
        <f t="shared" si="102"/>
        <v>0</v>
      </c>
      <c r="AT329" s="2">
        <f t="shared" si="103"/>
        <v>0</v>
      </c>
    </row>
    <row r="330" spans="2:46" x14ac:dyDescent="0.2">
      <c r="B330" s="2">
        <v>1</v>
      </c>
      <c r="C330" s="2" t="s">
        <v>668</v>
      </c>
      <c r="D330" s="3" t="s">
        <v>669</v>
      </c>
      <c r="E330" s="2" t="s">
        <v>670</v>
      </c>
      <c r="F330" s="2" t="s">
        <v>6</v>
      </c>
      <c r="G330" s="2" t="s">
        <v>7</v>
      </c>
      <c r="H330" s="2">
        <v>32</v>
      </c>
      <c r="I330" s="30">
        <v>34468</v>
      </c>
      <c r="J330" s="30">
        <v>34574</v>
      </c>
      <c r="K330" s="63">
        <v>317.04494699999998</v>
      </c>
      <c r="L330" s="2">
        <v>0.60378799999999999</v>
      </c>
      <c r="M330" s="67">
        <v>15403.269252590402</v>
      </c>
      <c r="N330" s="67">
        <v>23887722.249999996</v>
      </c>
      <c r="O330" s="67">
        <v>1017860</v>
      </c>
      <c r="P330" s="70">
        <v>980899</v>
      </c>
      <c r="Q330" s="63">
        <v>0</v>
      </c>
      <c r="R330" s="24">
        <f t="shared" si="85"/>
        <v>-3.631245947379802E-2</v>
      </c>
      <c r="S330" s="24">
        <f t="shared" si="86"/>
        <v>-1.5472802142112987E-3</v>
      </c>
      <c r="T330" s="65">
        <f t="shared" si="87"/>
        <v>28.371001330479551</v>
      </c>
      <c r="U330" s="67">
        <v>1134907</v>
      </c>
      <c r="V330" s="70">
        <v>1213450</v>
      </c>
      <c r="W330" s="24">
        <f t="shared" si="88"/>
        <v>6.9206551726264776E-2</v>
      </c>
      <c r="X330" s="24">
        <f t="shared" si="89"/>
        <v>3.2880070848948359E-3</v>
      </c>
      <c r="Y330" s="63">
        <f t="shared" si="95"/>
        <v>32.926395497272836</v>
      </c>
      <c r="Z330" s="63">
        <f t="shared" si="96"/>
        <v>35.097182854167869</v>
      </c>
      <c r="AA330" s="24">
        <f t="shared" si="97"/>
        <v>6.5928E-2</v>
      </c>
      <c r="AB330" s="63">
        <v>0</v>
      </c>
      <c r="AC330" s="69">
        <v>0</v>
      </c>
      <c r="AD330" s="67">
        <f t="shared" si="104"/>
        <v>2152767</v>
      </c>
      <c r="AE330" s="67">
        <f t="shared" si="105"/>
        <v>2194349</v>
      </c>
      <c r="AF330" s="65">
        <f t="shared" si="90"/>
        <v>63.46818418464742</v>
      </c>
      <c r="AG330" s="21" t="s">
        <v>2640</v>
      </c>
      <c r="AH330" s="67">
        <v>0</v>
      </c>
      <c r="AI330" s="70">
        <v>0</v>
      </c>
      <c r="AJ330" s="21" t="s">
        <v>2640</v>
      </c>
      <c r="AK330" s="67">
        <f t="shared" si="98"/>
        <v>2152767</v>
      </c>
      <c r="AL330" s="70">
        <f t="shared" si="99"/>
        <v>2194349</v>
      </c>
      <c r="AM330" s="65">
        <f t="shared" si="91"/>
        <v>63.46818418464742</v>
      </c>
      <c r="AN330" s="25">
        <f t="shared" si="100"/>
        <v>1.931560638006807E-2</v>
      </c>
      <c r="AO330" s="25">
        <f t="shared" si="92"/>
        <v>1.6190499239549627E-2</v>
      </c>
      <c r="AP330" s="24">
        <f t="shared" si="93"/>
        <v>1.7407268706835374E-3</v>
      </c>
      <c r="AQ330" s="25">
        <f t="shared" si="94"/>
        <v>9.186095589335648E-2</v>
      </c>
      <c r="AR330" s="2">
        <f t="shared" si="101"/>
        <v>1</v>
      </c>
      <c r="AS330" s="2">
        <f t="shared" si="102"/>
        <v>0</v>
      </c>
      <c r="AT330" s="2">
        <f t="shared" si="103"/>
        <v>0</v>
      </c>
    </row>
    <row r="331" spans="2:46" x14ac:dyDescent="0.2">
      <c r="B331" s="2">
        <v>1</v>
      </c>
      <c r="C331" s="2" t="s">
        <v>668</v>
      </c>
      <c r="D331" s="3" t="s">
        <v>671</v>
      </c>
      <c r="E331" s="2" t="s">
        <v>672</v>
      </c>
      <c r="F331" s="2" t="s">
        <v>6</v>
      </c>
      <c r="G331" s="2" t="s">
        <v>38</v>
      </c>
      <c r="H331" s="2">
        <v>51</v>
      </c>
      <c r="I331" s="30">
        <v>22736</v>
      </c>
      <c r="J331" s="30">
        <v>22688</v>
      </c>
      <c r="K331" s="63">
        <v>161.54262199999999</v>
      </c>
      <c r="L331" s="2">
        <v>0.58147700000000002</v>
      </c>
      <c r="M331" s="67">
        <v>15694.333575300039</v>
      </c>
      <c r="N331" s="67">
        <v>10423682.779999996</v>
      </c>
      <c r="O331" s="67">
        <v>131968</v>
      </c>
      <c r="P331" s="70">
        <v>127176</v>
      </c>
      <c r="Q331" s="63">
        <v>0</v>
      </c>
      <c r="R331" s="24">
        <f t="shared" si="85"/>
        <v>-3.6311833171677965E-2</v>
      </c>
      <c r="S331" s="24">
        <f t="shared" si="86"/>
        <v>-4.5972235544182612E-4</v>
      </c>
      <c r="T331" s="65">
        <f t="shared" si="87"/>
        <v>5.605430183356841</v>
      </c>
      <c r="U331" s="67">
        <v>1123257.9999999998</v>
      </c>
      <c r="V331" s="70">
        <v>1120887</v>
      </c>
      <c r="W331" s="24">
        <f t="shared" si="88"/>
        <v>-2.1108240493277197E-3</v>
      </c>
      <c r="X331" s="24">
        <f t="shared" si="89"/>
        <v>-2.274627931453386E-4</v>
      </c>
      <c r="Y331" s="63">
        <f t="shared" si="95"/>
        <v>49.404380717804351</v>
      </c>
      <c r="Z331" s="63">
        <f t="shared" si="96"/>
        <v>49.404398801128352</v>
      </c>
      <c r="AA331" s="24">
        <f t="shared" si="97"/>
        <v>0</v>
      </c>
      <c r="AB331" s="63">
        <v>0</v>
      </c>
      <c r="AC331" s="69">
        <v>0</v>
      </c>
      <c r="AD331" s="67">
        <f t="shared" si="104"/>
        <v>1255225.9999999998</v>
      </c>
      <c r="AE331" s="67">
        <f t="shared" si="105"/>
        <v>1248063</v>
      </c>
      <c r="AF331" s="65">
        <f t="shared" si="90"/>
        <v>55.009828984485189</v>
      </c>
      <c r="AG331" s="21" t="s">
        <v>2640</v>
      </c>
      <c r="AH331" s="67">
        <v>-41416</v>
      </c>
      <c r="AI331" s="70">
        <v>-41416</v>
      </c>
      <c r="AJ331" s="21" t="s">
        <v>2640</v>
      </c>
      <c r="AK331" s="67">
        <f t="shared" si="98"/>
        <v>1213809.9999999998</v>
      </c>
      <c r="AL331" s="70">
        <f t="shared" si="99"/>
        <v>1206647</v>
      </c>
      <c r="AM331" s="65">
        <f t="shared" si="91"/>
        <v>53.184370592383637</v>
      </c>
      <c r="AN331" s="25">
        <f t="shared" si="100"/>
        <v>-5.9012530791472872E-3</v>
      </c>
      <c r="AO331" s="25">
        <f t="shared" si="92"/>
        <v>-3.7980822464516173E-3</v>
      </c>
      <c r="AP331" s="24">
        <f t="shared" si="93"/>
        <v>-6.871851485871647E-4</v>
      </c>
      <c r="AQ331" s="25">
        <f t="shared" si="94"/>
        <v>0.11576014211744848</v>
      </c>
      <c r="AR331" s="2">
        <f t="shared" si="101"/>
        <v>0</v>
      </c>
      <c r="AS331" s="2">
        <f t="shared" si="102"/>
        <v>1</v>
      </c>
      <c r="AT331" s="2">
        <f t="shared" si="103"/>
        <v>0</v>
      </c>
    </row>
    <row r="332" spans="2:46" x14ac:dyDescent="0.2">
      <c r="B332" s="2">
        <v>1</v>
      </c>
      <c r="C332" s="2" t="s">
        <v>668</v>
      </c>
      <c r="D332" s="3" t="s">
        <v>673</v>
      </c>
      <c r="E332" s="2" t="s">
        <v>674</v>
      </c>
      <c r="F332" s="2" t="s">
        <v>6</v>
      </c>
      <c r="G332" s="2" t="s">
        <v>7</v>
      </c>
      <c r="H332" s="2">
        <v>40</v>
      </c>
      <c r="I332" s="30">
        <v>42966</v>
      </c>
      <c r="J332" s="30">
        <v>43171</v>
      </c>
      <c r="K332" s="63">
        <v>226.549072</v>
      </c>
      <c r="L332" s="2">
        <v>0.54152999999999996</v>
      </c>
      <c r="M332" s="67">
        <v>17005.100324080599</v>
      </c>
      <c r="N332" s="67">
        <v>24156669.530000001</v>
      </c>
      <c r="O332" s="67">
        <v>374782</v>
      </c>
      <c r="P332" s="70">
        <v>361173</v>
      </c>
      <c r="Q332" s="63">
        <v>0</v>
      </c>
      <c r="R332" s="24">
        <f t="shared" si="85"/>
        <v>-3.6311775912397093E-2</v>
      </c>
      <c r="S332" s="24">
        <f t="shared" si="86"/>
        <v>-5.6336408390647878E-4</v>
      </c>
      <c r="T332" s="65">
        <f t="shared" si="87"/>
        <v>8.3661022445623221</v>
      </c>
      <c r="U332" s="67">
        <v>1542778.9999999995</v>
      </c>
      <c r="V332" s="70">
        <v>1550140</v>
      </c>
      <c r="W332" s="24">
        <f t="shared" si="88"/>
        <v>4.7712601740108607E-3</v>
      </c>
      <c r="X332" s="24">
        <f t="shared" si="89"/>
        <v>3.0471915803041022E-4</v>
      </c>
      <c r="Y332" s="63">
        <f t="shared" si="95"/>
        <v>35.90697295536004</v>
      </c>
      <c r="Z332" s="63">
        <f t="shared" si="96"/>
        <v>35.906974589423456</v>
      </c>
      <c r="AA332" s="24">
        <f t="shared" si="97"/>
        <v>0</v>
      </c>
      <c r="AB332" s="63">
        <v>0</v>
      </c>
      <c r="AC332" s="69">
        <v>0</v>
      </c>
      <c r="AD332" s="67">
        <f t="shared" si="104"/>
        <v>1917560.9999999995</v>
      </c>
      <c r="AE332" s="67">
        <f t="shared" si="105"/>
        <v>1911313</v>
      </c>
      <c r="AF332" s="65">
        <f t="shared" si="90"/>
        <v>44.273076833985776</v>
      </c>
      <c r="AG332" s="21" t="s">
        <v>2640</v>
      </c>
      <c r="AH332" s="67">
        <v>0</v>
      </c>
      <c r="AI332" s="70">
        <v>0</v>
      </c>
      <c r="AJ332" s="21" t="s">
        <v>2640</v>
      </c>
      <c r="AK332" s="67">
        <f t="shared" si="98"/>
        <v>1917560.9999999995</v>
      </c>
      <c r="AL332" s="70">
        <f t="shared" si="99"/>
        <v>1911313</v>
      </c>
      <c r="AM332" s="65">
        <f t="shared" si="91"/>
        <v>44.273076833985776</v>
      </c>
      <c r="AN332" s="25">
        <f t="shared" si="100"/>
        <v>-3.25830573316809E-3</v>
      </c>
      <c r="AO332" s="25">
        <f t="shared" si="92"/>
        <v>-7.9913915390262824E-3</v>
      </c>
      <c r="AP332" s="24">
        <f t="shared" si="93"/>
        <v>-2.5864492587606856E-4</v>
      </c>
      <c r="AQ332" s="25">
        <f t="shared" si="94"/>
        <v>7.9121544367958235E-2</v>
      </c>
      <c r="AR332" s="2">
        <f t="shared" si="101"/>
        <v>0</v>
      </c>
      <c r="AS332" s="2">
        <f t="shared" si="102"/>
        <v>1</v>
      </c>
      <c r="AT332" s="2">
        <f t="shared" si="103"/>
        <v>0</v>
      </c>
    </row>
    <row r="333" spans="2:46" x14ac:dyDescent="0.2">
      <c r="B333" s="2">
        <v>1</v>
      </c>
      <c r="C333" s="2" t="s">
        <v>668</v>
      </c>
      <c r="D333" s="3" t="s">
        <v>675</v>
      </c>
      <c r="E333" s="2" t="s">
        <v>676</v>
      </c>
      <c r="F333" s="2" t="s">
        <v>6</v>
      </c>
      <c r="G333" s="2" t="s">
        <v>7</v>
      </c>
      <c r="H333" s="2">
        <v>75</v>
      </c>
      <c r="I333" s="30">
        <v>58532</v>
      </c>
      <c r="J333" s="30">
        <v>58688</v>
      </c>
      <c r="K333" s="63">
        <v>356.52622300000002</v>
      </c>
      <c r="L333" s="2">
        <v>0.43954399999999999</v>
      </c>
      <c r="M333" s="67">
        <v>15460.697390179021</v>
      </c>
      <c r="N333" s="67">
        <v>22227092.390000008</v>
      </c>
      <c r="O333" s="67">
        <v>1702354</v>
      </c>
      <c r="P333" s="70">
        <v>1640537</v>
      </c>
      <c r="Q333" s="63">
        <v>0</v>
      </c>
      <c r="R333" s="24">
        <f t="shared" si="85"/>
        <v>-3.6312658824192878E-2</v>
      </c>
      <c r="S333" s="24">
        <f t="shared" si="86"/>
        <v>-2.7811554887769096E-3</v>
      </c>
      <c r="T333" s="65">
        <f t="shared" si="87"/>
        <v>27.953533942202835</v>
      </c>
      <c r="U333" s="67">
        <v>1306533.0000000002</v>
      </c>
      <c r="V333" s="70">
        <v>1448610</v>
      </c>
      <c r="W333" s="24">
        <f t="shared" si="88"/>
        <v>0.10874352197763071</v>
      </c>
      <c r="X333" s="24">
        <f t="shared" si="89"/>
        <v>6.3920641308856194E-3</v>
      </c>
      <c r="Y333" s="63">
        <f t="shared" si="95"/>
        <v>22.321687282170441</v>
      </c>
      <c r="Z333" s="63">
        <f t="shared" si="96"/>
        <v>24.683240185387131</v>
      </c>
      <c r="AA333" s="24">
        <f t="shared" si="97"/>
        <v>0.105796</v>
      </c>
      <c r="AB333" s="63">
        <v>0</v>
      </c>
      <c r="AC333" s="69">
        <v>0</v>
      </c>
      <c r="AD333" s="67">
        <f t="shared" si="104"/>
        <v>3008887</v>
      </c>
      <c r="AE333" s="67">
        <f t="shared" si="105"/>
        <v>3089147</v>
      </c>
      <c r="AF333" s="65">
        <f t="shared" si="90"/>
        <v>52.636774127589966</v>
      </c>
      <c r="AG333" s="21" t="s">
        <v>2640</v>
      </c>
      <c r="AH333" s="67">
        <v>0</v>
      </c>
      <c r="AI333" s="70">
        <v>0</v>
      </c>
      <c r="AJ333" s="21" t="s">
        <v>2640</v>
      </c>
      <c r="AK333" s="67">
        <f t="shared" si="98"/>
        <v>3008887</v>
      </c>
      <c r="AL333" s="70">
        <f t="shared" si="99"/>
        <v>3089147</v>
      </c>
      <c r="AM333" s="65">
        <f t="shared" si="91"/>
        <v>52.636774127589966</v>
      </c>
      <c r="AN333" s="25">
        <f t="shared" si="100"/>
        <v>2.6674315120508014E-2</v>
      </c>
      <c r="AO333" s="25">
        <f t="shared" si="92"/>
        <v>2.3945287156379003E-2</v>
      </c>
      <c r="AP333" s="24">
        <f t="shared" si="93"/>
        <v>3.6109086421087203E-3</v>
      </c>
      <c r="AQ333" s="25">
        <f t="shared" si="94"/>
        <v>0.13898115623030435</v>
      </c>
      <c r="AR333" s="2">
        <f t="shared" si="101"/>
        <v>1</v>
      </c>
      <c r="AS333" s="2">
        <f t="shared" si="102"/>
        <v>0</v>
      </c>
      <c r="AT333" s="2">
        <f t="shared" si="103"/>
        <v>0</v>
      </c>
    </row>
    <row r="334" spans="2:46" x14ac:dyDescent="0.2">
      <c r="B334" s="2">
        <v>1</v>
      </c>
      <c r="C334" s="2" t="s">
        <v>668</v>
      </c>
      <c r="D334" s="3" t="s">
        <v>677</v>
      </c>
      <c r="E334" s="2" t="s">
        <v>678</v>
      </c>
      <c r="F334" s="2" t="s">
        <v>6</v>
      </c>
      <c r="G334" s="2" t="s">
        <v>7</v>
      </c>
      <c r="H334" s="2">
        <v>41</v>
      </c>
      <c r="I334" s="30">
        <v>41975</v>
      </c>
      <c r="J334" s="30">
        <v>41942</v>
      </c>
      <c r="K334" s="63">
        <v>294.746126</v>
      </c>
      <c r="L334" s="2">
        <v>0.48915799999999998</v>
      </c>
      <c r="M334" s="67">
        <v>15013.915942103769</v>
      </c>
      <c r="N334" s="67">
        <v>23811960.00999999</v>
      </c>
      <c r="O334" s="67">
        <v>1166255</v>
      </c>
      <c r="P334" s="70">
        <v>1123905</v>
      </c>
      <c r="Q334" s="63">
        <v>0</v>
      </c>
      <c r="R334" s="24">
        <f t="shared" ref="R334:R397" si="106">IFERROR(P334/O334-1,0)</f>
        <v>-3.6312813235527375E-2</v>
      </c>
      <c r="S334" s="24">
        <f t="shared" ref="S334:S397" si="107">IFERROR((P334-O334)/N334,0)</f>
        <v>-1.7785180212890848E-3</v>
      </c>
      <c r="T334" s="65">
        <f t="shared" ref="T334:T397" si="108">P334/J334</f>
        <v>26.796647751657051</v>
      </c>
      <c r="U334" s="67">
        <v>405605.99999999994</v>
      </c>
      <c r="V334" s="70">
        <v>486345</v>
      </c>
      <c r="W334" s="24">
        <f t="shared" ref="W334:W397" si="109">IFERROR(V334/U334-1,0)</f>
        <v>0.19905770624694918</v>
      </c>
      <c r="X334" s="24">
        <f t="shared" ref="X334:X397" si="110">IFERROR((V334-U334)/N334,0)</f>
        <v>3.3906910630663407E-3</v>
      </c>
      <c r="Y334" s="63">
        <f t="shared" si="95"/>
        <v>9.6630375223347222</v>
      </c>
      <c r="Z334" s="63">
        <f t="shared" si="96"/>
        <v>11.595655905774642</v>
      </c>
      <c r="AA334" s="24">
        <f t="shared" si="97"/>
        <v>0.20000100000000001</v>
      </c>
      <c r="AB334" s="63">
        <v>0</v>
      </c>
      <c r="AC334" s="69">
        <v>0</v>
      </c>
      <c r="AD334" s="67">
        <f t="shared" si="104"/>
        <v>1571861</v>
      </c>
      <c r="AE334" s="67">
        <f t="shared" si="105"/>
        <v>1610250</v>
      </c>
      <c r="AF334" s="65">
        <f t="shared" ref="AF334:AF397" si="111">AE334/J334</f>
        <v>38.39230365743169</v>
      </c>
      <c r="AG334" s="21" t="s">
        <v>2640</v>
      </c>
      <c r="AH334" s="67">
        <v>0</v>
      </c>
      <c r="AI334" s="70">
        <v>0</v>
      </c>
      <c r="AJ334" s="21" t="s">
        <v>2640</v>
      </c>
      <c r="AK334" s="67">
        <f t="shared" si="98"/>
        <v>1571861</v>
      </c>
      <c r="AL334" s="70">
        <f t="shared" si="99"/>
        <v>1610250</v>
      </c>
      <c r="AM334" s="65">
        <f t="shared" ref="AM334:AM397" si="112">IFERROR(AL334/J334,0)</f>
        <v>38.39230365743169</v>
      </c>
      <c r="AN334" s="25">
        <f t="shared" si="100"/>
        <v>2.4422642969066603E-2</v>
      </c>
      <c r="AO334" s="25">
        <f t="shared" ref="AO334:AO397" si="113">IFERROR(AM334/(AK334/I334)-1,0)</f>
        <v>2.5228659544765719E-2</v>
      </c>
      <c r="AP334" s="24">
        <f t="shared" ref="AP334:AP397" si="114">IFERROR((AL334-AK334)/N334,0)</f>
        <v>1.6121730417772533E-3</v>
      </c>
      <c r="AQ334" s="25">
        <f t="shared" ref="AQ334:AQ397" si="115">IFERROR(AL334/N334,0)</f>
        <v>6.762358072681815E-2</v>
      </c>
      <c r="AR334" s="2">
        <f t="shared" si="101"/>
        <v>1</v>
      </c>
      <c r="AS334" s="2">
        <f t="shared" si="102"/>
        <v>0</v>
      </c>
      <c r="AT334" s="2">
        <f t="shared" si="103"/>
        <v>0</v>
      </c>
    </row>
    <row r="335" spans="2:46" x14ac:dyDescent="0.2">
      <c r="B335" s="2">
        <v>1</v>
      </c>
      <c r="C335" s="2" t="s">
        <v>668</v>
      </c>
      <c r="D335" s="3" t="s">
        <v>679</v>
      </c>
      <c r="E335" s="2" t="s">
        <v>680</v>
      </c>
      <c r="F335" s="2" t="s">
        <v>6</v>
      </c>
      <c r="G335" s="2" t="s">
        <v>7</v>
      </c>
      <c r="H335" s="2">
        <v>30</v>
      </c>
      <c r="I335" s="30">
        <v>21699</v>
      </c>
      <c r="J335" s="30">
        <v>21682</v>
      </c>
      <c r="K335" s="63">
        <v>262.16885000000002</v>
      </c>
      <c r="L335" s="2">
        <v>0.37423400000000001</v>
      </c>
      <c r="M335" s="67">
        <v>15604.808734795517</v>
      </c>
      <c r="N335" s="67">
        <v>8437102.6900000013</v>
      </c>
      <c r="O335" s="67">
        <v>790292</v>
      </c>
      <c r="P335" s="70">
        <v>761595</v>
      </c>
      <c r="Q335" s="63">
        <v>0</v>
      </c>
      <c r="R335" s="24">
        <f t="shared" si="106"/>
        <v>-3.6311894843931158E-2</v>
      </c>
      <c r="S335" s="24">
        <f t="shared" si="107"/>
        <v>-3.4012860877008001E-3</v>
      </c>
      <c r="T335" s="65">
        <f t="shared" si="108"/>
        <v>35.125680287796328</v>
      </c>
      <c r="U335" s="67">
        <v>476123.00000000006</v>
      </c>
      <c r="V335" s="70">
        <v>507135</v>
      </c>
      <c r="W335" s="24">
        <f t="shared" si="109"/>
        <v>6.5134429548666883E-2</v>
      </c>
      <c r="X335" s="24">
        <f t="shared" si="110"/>
        <v>3.6756693783941531E-3</v>
      </c>
      <c r="Y335" s="63">
        <f t="shared" ref="Y335:Y398" si="116">U335/I335</f>
        <v>21.942163233328728</v>
      </c>
      <c r="Z335" s="63">
        <f t="shared" ref="Z335:Z398" si="117">V335/J335</f>
        <v>23.389678073978416</v>
      </c>
      <c r="AA335" s="24">
        <f t="shared" ref="AA335:AA398" si="118">ROUND(IFERROR(Z335/Y335-1,0),6)</f>
        <v>6.5970000000000001E-2</v>
      </c>
      <c r="AB335" s="63">
        <v>0</v>
      </c>
      <c r="AC335" s="69">
        <v>0</v>
      </c>
      <c r="AD335" s="67">
        <f t="shared" si="104"/>
        <v>1266415</v>
      </c>
      <c r="AE335" s="67">
        <f t="shared" si="105"/>
        <v>1268730</v>
      </c>
      <c r="AF335" s="65">
        <f t="shared" si="111"/>
        <v>58.515358361774744</v>
      </c>
      <c r="AG335" s="21" t="s">
        <v>2640</v>
      </c>
      <c r="AH335" s="67">
        <v>0</v>
      </c>
      <c r="AI335" s="70">
        <v>0</v>
      </c>
      <c r="AJ335" s="21" t="s">
        <v>2640</v>
      </c>
      <c r="AK335" s="67">
        <f t="shared" ref="AK335:AK398" si="119">AD335+AH335</f>
        <v>1266415</v>
      </c>
      <c r="AL335" s="70">
        <f t="shared" ref="AL335:AL398" si="120">AE335+AI335</f>
        <v>1268730</v>
      </c>
      <c r="AM335" s="65">
        <f t="shared" si="112"/>
        <v>58.515358361774744</v>
      </c>
      <c r="AN335" s="25">
        <f t="shared" ref="AN335:AN398" si="121">IFERROR((AL335-AK335)/AK335,0)</f>
        <v>1.8279947726456177E-3</v>
      </c>
      <c r="AO335" s="25">
        <f t="shared" si="113"/>
        <v>2.6134885421842391E-3</v>
      </c>
      <c r="AP335" s="24">
        <f t="shared" si="114"/>
        <v>2.7438329069336001E-4</v>
      </c>
      <c r="AQ335" s="25">
        <f t="shared" si="115"/>
        <v>0.15037508095092295</v>
      </c>
      <c r="AR335" s="2">
        <f t="shared" ref="AR335:AR398" si="122">IF(AL335&gt;AK335,1,0)</f>
        <v>1</v>
      </c>
      <c r="AS335" s="2">
        <f t="shared" ref="AS335:AS398" si="123">IF(AK335&gt;AL335,1,0)</f>
        <v>0</v>
      </c>
      <c r="AT335" s="2">
        <f t="shared" ref="AT335:AT398" si="124">IF(AL335=AK335,1,0)</f>
        <v>0</v>
      </c>
    </row>
    <row r="336" spans="2:46" x14ac:dyDescent="0.2">
      <c r="B336" s="2">
        <v>1</v>
      </c>
      <c r="C336" s="2" t="s">
        <v>668</v>
      </c>
      <c r="D336" s="3" t="s">
        <v>681</v>
      </c>
      <c r="E336" s="2" t="s">
        <v>682</v>
      </c>
      <c r="F336" s="2" t="s">
        <v>14</v>
      </c>
      <c r="G336" s="2" t="s">
        <v>7</v>
      </c>
      <c r="H336" s="2">
        <v>74</v>
      </c>
      <c r="I336" s="30">
        <v>115576</v>
      </c>
      <c r="J336" s="30">
        <v>116961</v>
      </c>
      <c r="K336" s="63">
        <v>489.07040799999999</v>
      </c>
      <c r="L336" s="2">
        <v>0.45867400000000003</v>
      </c>
      <c r="M336" s="67">
        <v>15234.968439275182</v>
      </c>
      <c r="N336" s="67">
        <v>78857267.479999989</v>
      </c>
      <c r="O336" s="67">
        <v>9817932</v>
      </c>
      <c r="P336" s="70">
        <v>9461419</v>
      </c>
      <c r="Q336" s="63">
        <v>0</v>
      </c>
      <c r="R336" s="24">
        <f t="shared" si="106"/>
        <v>-3.6312433208948725E-2</v>
      </c>
      <c r="S336" s="24">
        <f t="shared" si="107"/>
        <v>-4.5209910436019088E-3</v>
      </c>
      <c r="T336" s="65">
        <f t="shared" si="108"/>
        <v>80.893793657714966</v>
      </c>
      <c r="U336" s="67">
        <v>2679047</v>
      </c>
      <c r="V336" s="70">
        <v>2979101</v>
      </c>
      <c r="W336" s="24">
        <f t="shared" si="109"/>
        <v>0.11200027472455698</v>
      </c>
      <c r="X336" s="24">
        <f t="shared" si="110"/>
        <v>3.8050265953749993E-3</v>
      </c>
      <c r="Y336" s="63">
        <f t="shared" si="116"/>
        <v>23.179959507164117</v>
      </c>
      <c r="Z336" s="63">
        <f t="shared" si="117"/>
        <v>25.470892006737287</v>
      </c>
      <c r="AA336" s="24">
        <f t="shared" si="118"/>
        <v>9.8832000000000003E-2</v>
      </c>
      <c r="AB336" s="63">
        <v>0</v>
      </c>
      <c r="AC336" s="69">
        <v>0</v>
      </c>
      <c r="AD336" s="67">
        <f t="shared" si="104"/>
        <v>12496979</v>
      </c>
      <c r="AE336" s="67">
        <f t="shared" si="105"/>
        <v>12440520</v>
      </c>
      <c r="AF336" s="65">
        <f t="shared" si="111"/>
        <v>106.36468566445225</v>
      </c>
      <c r="AG336" s="21" t="s">
        <v>2640</v>
      </c>
      <c r="AH336" s="67">
        <v>0</v>
      </c>
      <c r="AI336" s="70">
        <v>0</v>
      </c>
      <c r="AJ336" s="21" t="s">
        <v>2640</v>
      </c>
      <c r="AK336" s="67">
        <f t="shared" si="119"/>
        <v>12496979</v>
      </c>
      <c r="AL336" s="70">
        <f t="shared" si="120"/>
        <v>12440520</v>
      </c>
      <c r="AM336" s="65">
        <f t="shared" si="112"/>
        <v>106.36468566445225</v>
      </c>
      <c r="AN336" s="25">
        <f t="shared" si="121"/>
        <v>-4.5178118647714776E-3</v>
      </c>
      <c r="AO336" s="25">
        <f t="shared" si="113"/>
        <v>-1.6305867973793187E-2</v>
      </c>
      <c r="AP336" s="24">
        <f t="shared" si="114"/>
        <v>-7.159644482269094E-4</v>
      </c>
      <c r="AQ336" s="25">
        <f t="shared" si="115"/>
        <v>0.1577599680733954</v>
      </c>
      <c r="AR336" s="2">
        <f t="shared" si="122"/>
        <v>0</v>
      </c>
      <c r="AS336" s="2">
        <f t="shared" si="123"/>
        <v>1</v>
      </c>
      <c r="AT336" s="2">
        <f t="shared" si="124"/>
        <v>0</v>
      </c>
    </row>
    <row r="337" spans="2:46" x14ac:dyDescent="0.2">
      <c r="B337" s="2">
        <v>1</v>
      </c>
      <c r="C337" s="2" t="s">
        <v>668</v>
      </c>
      <c r="D337" s="3" t="s">
        <v>683</v>
      </c>
      <c r="E337" s="2" t="s">
        <v>684</v>
      </c>
      <c r="F337" s="2" t="s">
        <v>6</v>
      </c>
      <c r="G337" s="2" t="s">
        <v>7</v>
      </c>
      <c r="H337" s="2">
        <v>39</v>
      </c>
      <c r="I337" s="30">
        <v>34101</v>
      </c>
      <c r="J337" s="30">
        <v>34636</v>
      </c>
      <c r="K337" s="63">
        <v>254.98539099999999</v>
      </c>
      <c r="L337" s="2">
        <v>0.39983400000000002</v>
      </c>
      <c r="M337" s="67">
        <v>14626.853014331398</v>
      </c>
      <c r="N337" s="67">
        <v>10832123.790000003</v>
      </c>
      <c r="O337" s="67">
        <v>831605</v>
      </c>
      <c r="P337" s="70">
        <v>801407</v>
      </c>
      <c r="Q337" s="63">
        <v>0</v>
      </c>
      <c r="R337" s="24">
        <f t="shared" si="106"/>
        <v>-3.6312912981523726E-2</v>
      </c>
      <c r="S337" s="24">
        <f t="shared" si="107"/>
        <v>-2.7878189527226582E-3</v>
      </c>
      <c r="T337" s="65">
        <f t="shared" si="108"/>
        <v>23.137977826538862</v>
      </c>
      <c r="U337" s="67">
        <v>705945</v>
      </c>
      <c r="V337" s="70">
        <v>860424</v>
      </c>
      <c r="W337" s="24">
        <f t="shared" si="109"/>
        <v>0.21882582920765792</v>
      </c>
      <c r="X337" s="24">
        <f t="shared" si="110"/>
        <v>1.4261192264310336E-2</v>
      </c>
      <c r="Y337" s="63">
        <f t="shared" si="116"/>
        <v>20.701592328670714</v>
      </c>
      <c r="Z337" s="63">
        <f t="shared" si="117"/>
        <v>24.841898602610001</v>
      </c>
      <c r="AA337" s="24">
        <f t="shared" si="118"/>
        <v>0.19999900000000001</v>
      </c>
      <c r="AB337" s="63">
        <v>0</v>
      </c>
      <c r="AC337" s="69">
        <v>0</v>
      </c>
      <c r="AD337" s="67">
        <f t="shared" si="104"/>
        <v>1537550</v>
      </c>
      <c r="AE337" s="67">
        <f t="shared" si="105"/>
        <v>1661831</v>
      </c>
      <c r="AF337" s="65">
        <f t="shared" si="111"/>
        <v>47.97987642914886</v>
      </c>
      <c r="AG337" s="21" t="s">
        <v>2640</v>
      </c>
      <c r="AH337" s="67">
        <v>0</v>
      </c>
      <c r="AI337" s="70">
        <v>0</v>
      </c>
      <c r="AJ337" s="21" t="s">
        <v>2640</v>
      </c>
      <c r="AK337" s="67">
        <f t="shared" si="119"/>
        <v>1537550</v>
      </c>
      <c r="AL337" s="70">
        <f t="shared" si="120"/>
        <v>1661831</v>
      </c>
      <c r="AM337" s="65">
        <f t="shared" si="112"/>
        <v>47.97987642914886</v>
      </c>
      <c r="AN337" s="25">
        <f t="shared" si="121"/>
        <v>8.083054209619199E-2</v>
      </c>
      <c r="AO337" s="25">
        <f t="shared" si="113"/>
        <v>6.4135648343406793E-2</v>
      </c>
      <c r="AP337" s="24">
        <f t="shared" si="114"/>
        <v>1.1473373311587678E-2</v>
      </c>
      <c r="AQ337" s="25">
        <f t="shared" si="115"/>
        <v>0.15341691363739479</v>
      </c>
      <c r="AR337" s="2">
        <f t="shared" si="122"/>
        <v>1</v>
      </c>
      <c r="AS337" s="2">
        <f t="shared" si="123"/>
        <v>0</v>
      </c>
      <c r="AT337" s="2">
        <f t="shared" si="124"/>
        <v>0</v>
      </c>
    </row>
    <row r="338" spans="2:46" x14ac:dyDescent="0.2">
      <c r="B338" s="2">
        <v>1</v>
      </c>
      <c r="C338" s="2" t="s">
        <v>668</v>
      </c>
      <c r="D338" s="3" t="s">
        <v>685</v>
      </c>
      <c r="E338" s="2" t="s">
        <v>686</v>
      </c>
      <c r="F338" s="2" t="s">
        <v>14</v>
      </c>
      <c r="G338" s="2" t="s">
        <v>7</v>
      </c>
      <c r="H338" s="2">
        <v>61</v>
      </c>
      <c r="I338" s="30">
        <v>86863</v>
      </c>
      <c r="J338" s="30">
        <v>86929</v>
      </c>
      <c r="K338" s="63">
        <v>362.85269599999998</v>
      </c>
      <c r="L338" s="2">
        <v>0.40457799999999999</v>
      </c>
      <c r="M338" s="67">
        <v>17055.573229885329</v>
      </c>
      <c r="N338" s="67">
        <v>46473883.099999979</v>
      </c>
      <c r="O338" s="67">
        <v>4688820</v>
      </c>
      <c r="P338" s="70">
        <v>4518557</v>
      </c>
      <c r="Q338" s="63">
        <v>0</v>
      </c>
      <c r="R338" s="24">
        <f t="shared" si="106"/>
        <v>-3.6312547719895449E-2</v>
      </c>
      <c r="S338" s="24">
        <f t="shared" si="107"/>
        <v>-3.6636275826927851E-3</v>
      </c>
      <c r="T338" s="65">
        <f t="shared" si="108"/>
        <v>51.97985712477999</v>
      </c>
      <c r="U338" s="67">
        <v>2570030</v>
      </c>
      <c r="V338" s="70">
        <v>2571983</v>
      </c>
      <c r="W338" s="24">
        <f t="shared" si="109"/>
        <v>7.5991330840485816E-4</v>
      </c>
      <c r="X338" s="24">
        <f t="shared" si="110"/>
        <v>4.2023602714618029E-5</v>
      </c>
      <c r="Y338" s="63">
        <f t="shared" si="116"/>
        <v>29.587165997029807</v>
      </c>
      <c r="Z338" s="63">
        <f t="shared" si="117"/>
        <v>29.587168838937522</v>
      </c>
      <c r="AA338" s="24">
        <f t="shared" si="118"/>
        <v>0</v>
      </c>
      <c r="AB338" s="63">
        <v>0</v>
      </c>
      <c r="AC338" s="69">
        <v>0</v>
      </c>
      <c r="AD338" s="67">
        <f t="shared" si="104"/>
        <v>7258850</v>
      </c>
      <c r="AE338" s="67">
        <f t="shared" si="105"/>
        <v>7090540</v>
      </c>
      <c r="AF338" s="65">
        <f t="shared" si="111"/>
        <v>81.567025963717512</v>
      </c>
      <c r="AG338" s="21" t="s">
        <v>2640</v>
      </c>
      <c r="AH338" s="67">
        <v>0</v>
      </c>
      <c r="AI338" s="70">
        <v>0</v>
      </c>
      <c r="AJ338" s="21" t="s">
        <v>2640</v>
      </c>
      <c r="AK338" s="67">
        <f t="shared" si="119"/>
        <v>7258850</v>
      </c>
      <c r="AL338" s="70">
        <f t="shared" si="120"/>
        <v>7090540</v>
      </c>
      <c r="AM338" s="65">
        <f t="shared" si="112"/>
        <v>81.567025963717512</v>
      </c>
      <c r="AN338" s="25">
        <f t="shared" si="121"/>
        <v>-2.3186868443348465E-2</v>
      </c>
      <c r="AO338" s="25">
        <f t="shared" si="113"/>
        <v>-2.3928504337960566E-2</v>
      </c>
      <c r="AP338" s="24">
        <f t="shared" si="114"/>
        <v>-3.6216039799781669E-3</v>
      </c>
      <c r="AQ338" s="25">
        <f t="shared" si="115"/>
        <v>0.15257042293502698</v>
      </c>
      <c r="AR338" s="2">
        <f t="shared" si="122"/>
        <v>0</v>
      </c>
      <c r="AS338" s="2">
        <f t="shared" si="123"/>
        <v>1</v>
      </c>
      <c r="AT338" s="2">
        <f t="shared" si="124"/>
        <v>0</v>
      </c>
    </row>
    <row r="339" spans="2:46" x14ac:dyDescent="0.2">
      <c r="B339" s="2">
        <v>1</v>
      </c>
      <c r="C339" s="2" t="s">
        <v>668</v>
      </c>
      <c r="D339" s="3" t="s">
        <v>687</v>
      </c>
      <c r="E339" s="2" t="s">
        <v>688</v>
      </c>
      <c r="F339" s="2" t="s">
        <v>14</v>
      </c>
      <c r="G339" s="2" t="s">
        <v>7</v>
      </c>
      <c r="H339" s="2">
        <v>60</v>
      </c>
      <c r="I339" s="30">
        <v>106110</v>
      </c>
      <c r="J339" s="30">
        <v>106360</v>
      </c>
      <c r="K339" s="63">
        <v>772.591228</v>
      </c>
      <c r="L339" s="2">
        <v>0.44906200000000002</v>
      </c>
      <c r="M339" s="67">
        <v>15631.079733206288</v>
      </c>
      <c r="N339" s="67">
        <v>75999134.269999981</v>
      </c>
      <c r="O339" s="67">
        <v>7061938</v>
      </c>
      <c r="P339" s="70">
        <v>6805502</v>
      </c>
      <c r="Q339" s="63">
        <v>0</v>
      </c>
      <c r="R339" s="24">
        <f t="shared" si="106"/>
        <v>-3.6312411692087876E-2</v>
      </c>
      <c r="S339" s="24">
        <f t="shared" si="107"/>
        <v>-3.37419633082881E-3</v>
      </c>
      <c r="T339" s="65">
        <f t="shared" si="108"/>
        <v>63.985539676570141</v>
      </c>
      <c r="U339" s="67">
        <v>1025349.9999999998</v>
      </c>
      <c r="V339" s="70">
        <v>1233319</v>
      </c>
      <c r="W339" s="24">
        <f t="shared" si="109"/>
        <v>0.20282732725410857</v>
      </c>
      <c r="X339" s="24">
        <f t="shared" si="110"/>
        <v>2.736465382107573E-3</v>
      </c>
      <c r="Y339" s="63">
        <f t="shared" si="116"/>
        <v>9.6630854773348389</v>
      </c>
      <c r="Z339" s="63">
        <f t="shared" si="117"/>
        <v>11.595703271906732</v>
      </c>
      <c r="AA339" s="24">
        <f t="shared" si="118"/>
        <v>0.2</v>
      </c>
      <c r="AB339" s="63">
        <v>0</v>
      </c>
      <c r="AC339" s="69">
        <v>0</v>
      </c>
      <c r="AD339" s="67">
        <f t="shared" si="104"/>
        <v>8087288</v>
      </c>
      <c r="AE339" s="67">
        <f t="shared" si="105"/>
        <v>8038821</v>
      </c>
      <c r="AF339" s="65">
        <f t="shared" si="111"/>
        <v>75.58124294847687</v>
      </c>
      <c r="AG339" s="21" t="s">
        <v>2640</v>
      </c>
      <c r="AH339" s="67">
        <v>0</v>
      </c>
      <c r="AI339" s="70">
        <v>0</v>
      </c>
      <c r="AJ339" s="21" t="s">
        <v>2640</v>
      </c>
      <c r="AK339" s="67">
        <f t="shared" si="119"/>
        <v>8087288</v>
      </c>
      <c r="AL339" s="70">
        <f t="shared" si="120"/>
        <v>8038821</v>
      </c>
      <c r="AM339" s="65">
        <f t="shared" si="112"/>
        <v>75.58124294847687</v>
      </c>
      <c r="AN339" s="25">
        <f t="shared" si="121"/>
        <v>-5.992985534829476E-3</v>
      </c>
      <c r="AO339" s="25">
        <f t="shared" si="113"/>
        <v>-8.3294066857911853E-3</v>
      </c>
      <c r="AP339" s="24">
        <f t="shared" si="114"/>
        <v>-6.3773094872124011E-4</v>
      </c>
      <c r="AQ339" s="25">
        <f t="shared" si="115"/>
        <v>0.10577516543071014</v>
      </c>
      <c r="AR339" s="2">
        <f t="shared" si="122"/>
        <v>0</v>
      </c>
      <c r="AS339" s="2">
        <f t="shared" si="123"/>
        <v>1</v>
      </c>
      <c r="AT339" s="2">
        <f t="shared" si="124"/>
        <v>0</v>
      </c>
    </row>
    <row r="340" spans="2:46" x14ac:dyDescent="0.2">
      <c r="B340" s="2">
        <v>1</v>
      </c>
      <c r="C340" s="2" t="s">
        <v>668</v>
      </c>
      <c r="D340" s="3" t="s">
        <v>689</v>
      </c>
      <c r="E340" s="2" t="s">
        <v>690</v>
      </c>
      <c r="F340" s="2" t="s">
        <v>6</v>
      </c>
      <c r="G340" s="2" t="s">
        <v>38</v>
      </c>
      <c r="H340" s="2">
        <v>25</v>
      </c>
      <c r="I340" s="30">
        <v>19195</v>
      </c>
      <c r="J340" s="30">
        <v>19085</v>
      </c>
      <c r="K340" s="63">
        <v>193.69924</v>
      </c>
      <c r="L340" s="2">
        <v>0.64410699999999999</v>
      </c>
      <c r="M340" s="67">
        <v>15728.626066299536</v>
      </c>
      <c r="N340" s="67">
        <v>11638624.670000007</v>
      </c>
      <c r="O340" s="67">
        <v>336096</v>
      </c>
      <c r="P340" s="70">
        <v>323892</v>
      </c>
      <c r="Q340" s="63">
        <v>0</v>
      </c>
      <c r="R340" s="24">
        <f t="shared" si="106"/>
        <v>-3.6311053984575792E-2</v>
      </c>
      <c r="S340" s="24">
        <f t="shared" si="107"/>
        <v>-1.0485775034448286E-3</v>
      </c>
      <c r="T340" s="65">
        <f t="shared" si="108"/>
        <v>16.971024364684308</v>
      </c>
      <c r="U340" s="67">
        <v>683662</v>
      </c>
      <c r="V340" s="70">
        <v>697231</v>
      </c>
      <c r="W340" s="24">
        <f t="shared" si="109"/>
        <v>1.9847526994333453E-2</v>
      </c>
      <c r="X340" s="24">
        <f t="shared" si="110"/>
        <v>1.1658594021831269E-3</v>
      </c>
      <c r="Y340" s="63">
        <f t="shared" si="116"/>
        <v>35.616671008075016</v>
      </c>
      <c r="Z340" s="63">
        <f t="shared" si="117"/>
        <v>36.532931621692427</v>
      </c>
      <c r="AA340" s="24">
        <f t="shared" si="118"/>
        <v>2.5725999999999999E-2</v>
      </c>
      <c r="AB340" s="63">
        <v>0</v>
      </c>
      <c r="AC340" s="69">
        <v>0</v>
      </c>
      <c r="AD340" s="67">
        <f t="shared" si="104"/>
        <v>1019758</v>
      </c>
      <c r="AE340" s="67">
        <f t="shared" si="105"/>
        <v>1021123</v>
      </c>
      <c r="AF340" s="65">
        <f t="shared" si="111"/>
        <v>53.503955986376738</v>
      </c>
      <c r="AG340" s="21" t="s">
        <v>2640</v>
      </c>
      <c r="AH340" s="67">
        <v>-207121</v>
      </c>
      <c r="AI340" s="70">
        <v>-207121</v>
      </c>
      <c r="AJ340" s="21" t="s">
        <v>2640</v>
      </c>
      <c r="AK340" s="67">
        <f t="shared" si="119"/>
        <v>812637</v>
      </c>
      <c r="AL340" s="70">
        <f t="shared" si="120"/>
        <v>814002</v>
      </c>
      <c r="AM340" s="65">
        <f t="shared" si="112"/>
        <v>42.651401624312285</v>
      </c>
      <c r="AN340" s="25">
        <f t="shared" si="121"/>
        <v>1.6797167739101223E-3</v>
      </c>
      <c r="AO340" s="25">
        <f t="shared" si="113"/>
        <v>7.4530868994080457E-3</v>
      </c>
      <c r="AP340" s="24">
        <f t="shared" si="114"/>
        <v>1.1728189873829818E-4</v>
      </c>
      <c r="AQ340" s="25">
        <f t="shared" si="115"/>
        <v>6.9939707059906375E-2</v>
      </c>
      <c r="AR340" s="2">
        <f t="shared" si="122"/>
        <v>1</v>
      </c>
      <c r="AS340" s="2">
        <f t="shared" si="123"/>
        <v>0</v>
      </c>
      <c r="AT340" s="2">
        <f t="shared" si="124"/>
        <v>0</v>
      </c>
    </row>
    <row r="341" spans="2:46" x14ac:dyDescent="0.2">
      <c r="B341" s="2">
        <v>1</v>
      </c>
      <c r="C341" s="2" t="s">
        <v>668</v>
      </c>
      <c r="D341" s="3" t="s">
        <v>691</v>
      </c>
      <c r="E341" s="2" t="s">
        <v>692</v>
      </c>
      <c r="F341" s="2" t="s">
        <v>6</v>
      </c>
      <c r="G341" s="2" t="s">
        <v>38</v>
      </c>
      <c r="H341" s="2">
        <v>41</v>
      </c>
      <c r="I341" s="30">
        <v>23473</v>
      </c>
      <c r="J341" s="30">
        <v>23477</v>
      </c>
      <c r="K341" s="63">
        <v>186.893002</v>
      </c>
      <c r="L341" s="2">
        <v>0.43473200000000001</v>
      </c>
      <c r="M341" s="67">
        <v>16948.203509985302</v>
      </c>
      <c r="N341" s="67">
        <v>6449686.8599999975</v>
      </c>
      <c r="O341" s="67">
        <v>257214</v>
      </c>
      <c r="P341" s="70">
        <v>247874</v>
      </c>
      <c r="Q341" s="63">
        <v>0</v>
      </c>
      <c r="R341" s="24">
        <f t="shared" si="106"/>
        <v>-3.6312175853569384E-2</v>
      </c>
      <c r="S341" s="24">
        <f t="shared" si="107"/>
        <v>-1.448132320644169E-3</v>
      </c>
      <c r="T341" s="65">
        <f t="shared" si="108"/>
        <v>10.558163308770286</v>
      </c>
      <c r="U341" s="67">
        <v>244936.00000000003</v>
      </c>
      <c r="V341" s="70">
        <v>293973</v>
      </c>
      <c r="W341" s="24">
        <f t="shared" si="109"/>
        <v>0.2002033184178722</v>
      </c>
      <c r="X341" s="24">
        <f t="shared" si="110"/>
        <v>7.6030047759558968E-3</v>
      </c>
      <c r="Y341" s="63">
        <f t="shared" si="116"/>
        <v>10.434797426830828</v>
      </c>
      <c r="Z341" s="63">
        <f t="shared" si="117"/>
        <v>12.521744686288708</v>
      </c>
      <c r="AA341" s="24">
        <f t="shared" si="118"/>
        <v>0.19999900000000001</v>
      </c>
      <c r="AB341" s="63">
        <v>0</v>
      </c>
      <c r="AC341" s="69">
        <v>0</v>
      </c>
      <c r="AD341" s="67">
        <f t="shared" si="104"/>
        <v>502150</v>
      </c>
      <c r="AE341" s="67">
        <f t="shared" si="105"/>
        <v>541847</v>
      </c>
      <c r="AF341" s="65">
        <f t="shared" si="111"/>
        <v>23.079907995058996</v>
      </c>
      <c r="AG341" s="21" t="s">
        <v>2640</v>
      </c>
      <c r="AH341" s="67">
        <v>-261497</v>
      </c>
      <c r="AI341" s="70">
        <v>-261497</v>
      </c>
      <c r="AJ341" s="21" t="s">
        <v>2640</v>
      </c>
      <c r="AK341" s="67">
        <f t="shared" si="119"/>
        <v>240653</v>
      </c>
      <c r="AL341" s="70">
        <f t="shared" si="120"/>
        <v>280350</v>
      </c>
      <c r="AM341" s="65">
        <f t="shared" si="112"/>
        <v>11.941474634748904</v>
      </c>
      <c r="AN341" s="25">
        <f t="shared" si="121"/>
        <v>0.16495535065010616</v>
      </c>
      <c r="AO341" s="25">
        <f t="shared" si="113"/>
        <v>0.16475686611619622</v>
      </c>
      <c r="AP341" s="24">
        <f t="shared" si="114"/>
        <v>6.1548724553117324E-3</v>
      </c>
      <c r="AQ341" s="25">
        <f t="shared" si="115"/>
        <v>4.3467226562376102E-2</v>
      </c>
      <c r="AR341" s="2">
        <f t="shared" si="122"/>
        <v>1</v>
      </c>
      <c r="AS341" s="2">
        <f t="shared" si="123"/>
        <v>0</v>
      </c>
      <c r="AT341" s="2">
        <f t="shared" si="124"/>
        <v>0</v>
      </c>
    </row>
    <row r="342" spans="2:46" x14ac:dyDescent="0.2">
      <c r="B342" s="2">
        <v>1</v>
      </c>
      <c r="C342" s="2" t="s">
        <v>693</v>
      </c>
      <c r="D342" s="3" t="s">
        <v>694</v>
      </c>
      <c r="E342" s="2" t="s">
        <v>695</v>
      </c>
      <c r="F342" s="2" t="s">
        <v>6</v>
      </c>
      <c r="G342" s="2" t="s">
        <v>7</v>
      </c>
      <c r="H342" s="2">
        <v>20</v>
      </c>
      <c r="I342" s="30">
        <v>19767</v>
      </c>
      <c r="J342" s="30">
        <v>19785</v>
      </c>
      <c r="K342" s="63">
        <v>429.60267900000002</v>
      </c>
      <c r="L342" s="2">
        <v>0.277561</v>
      </c>
      <c r="M342" s="67">
        <v>15448.773331903025</v>
      </c>
      <c r="N342" s="67">
        <v>5423919.6600000048</v>
      </c>
      <c r="O342" s="67">
        <v>1505273</v>
      </c>
      <c r="P342" s="70">
        <v>1450613</v>
      </c>
      <c r="Q342" s="63">
        <v>0</v>
      </c>
      <c r="R342" s="24">
        <f t="shared" si="106"/>
        <v>-3.6312349985683667E-2</v>
      </c>
      <c r="S342" s="24">
        <f t="shared" si="107"/>
        <v>-1.0077582896941351E-2</v>
      </c>
      <c r="T342" s="65">
        <f t="shared" si="108"/>
        <v>73.318827394490782</v>
      </c>
      <c r="U342" s="67">
        <v>293028.99999999994</v>
      </c>
      <c r="V342" s="70">
        <v>291511</v>
      </c>
      <c r="W342" s="24">
        <f t="shared" si="109"/>
        <v>-5.1803746386874794E-3</v>
      </c>
      <c r="X342" s="24">
        <f t="shared" si="110"/>
        <v>-2.7987140207750433E-4</v>
      </c>
      <c r="Y342" s="63">
        <f t="shared" si="116"/>
        <v>14.824151363383415</v>
      </c>
      <c r="Z342" s="63">
        <f t="shared" si="117"/>
        <v>14.733939853424312</v>
      </c>
      <c r="AA342" s="24">
        <f t="shared" si="118"/>
        <v>-6.0850000000000001E-3</v>
      </c>
      <c r="AB342" s="63">
        <v>0</v>
      </c>
      <c r="AC342" s="69">
        <v>0</v>
      </c>
      <c r="AD342" s="67">
        <f t="shared" si="104"/>
        <v>1798302</v>
      </c>
      <c r="AE342" s="67">
        <f t="shared" si="105"/>
        <v>1742124</v>
      </c>
      <c r="AF342" s="65">
        <f t="shared" si="111"/>
        <v>88.052767247915085</v>
      </c>
      <c r="AG342" s="21" t="s">
        <v>2640</v>
      </c>
      <c r="AH342" s="67">
        <v>0</v>
      </c>
      <c r="AI342" s="70">
        <v>0</v>
      </c>
      <c r="AJ342" s="21" t="s">
        <v>2640</v>
      </c>
      <c r="AK342" s="67">
        <f t="shared" si="119"/>
        <v>1798302</v>
      </c>
      <c r="AL342" s="70">
        <f t="shared" si="120"/>
        <v>1742124</v>
      </c>
      <c r="AM342" s="65">
        <f t="shared" si="112"/>
        <v>88.052767247915085</v>
      </c>
      <c r="AN342" s="25">
        <f t="shared" si="121"/>
        <v>-3.1239469232642793E-2</v>
      </c>
      <c r="AO342" s="25">
        <f t="shared" si="113"/>
        <v>-3.2120828320528316E-2</v>
      </c>
      <c r="AP342" s="24">
        <f t="shared" si="114"/>
        <v>-1.0357454299018867E-2</v>
      </c>
      <c r="AQ342" s="25">
        <f t="shared" si="115"/>
        <v>0.32119281058820082</v>
      </c>
      <c r="AR342" s="2">
        <f t="shared" si="122"/>
        <v>0</v>
      </c>
      <c r="AS342" s="2">
        <f t="shared" si="123"/>
        <v>1</v>
      </c>
      <c r="AT342" s="2">
        <f t="shared" si="124"/>
        <v>0</v>
      </c>
    </row>
    <row r="343" spans="2:46" x14ac:dyDescent="0.2">
      <c r="B343" s="2">
        <v>1</v>
      </c>
      <c r="C343" s="2" t="s">
        <v>693</v>
      </c>
      <c r="D343" s="3" t="s">
        <v>696</v>
      </c>
      <c r="E343" s="2" t="s">
        <v>697</v>
      </c>
      <c r="F343" s="2" t="s">
        <v>14</v>
      </c>
      <c r="G343" s="2" t="s">
        <v>7</v>
      </c>
      <c r="H343" s="2">
        <v>66</v>
      </c>
      <c r="I343" s="30">
        <v>142413</v>
      </c>
      <c r="J343" s="30">
        <v>142426</v>
      </c>
      <c r="K343" s="63">
        <v>494.47355099999999</v>
      </c>
      <c r="L343" s="2">
        <v>0.415547</v>
      </c>
      <c r="M343" s="67">
        <v>17788.289824081203</v>
      </c>
      <c r="N343" s="67">
        <v>73852538.300000042</v>
      </c>
      <c r="O343" s="67">
        <v>9473556</v>
      </c>
      <c r="P343" s="70">
        <v>9129548</v>
      </c>
      <c r="Q343" s="63">
        <v>0</v>
      </c>
      <c r="R343" s="24">
        <f t="shared" si="106"/>
        <v>-3.6312446984004709E-2</v>
      </c>
      <c r="S343" s="24">
        <f t="shared" si="107"/>
        <v>-4.6580389505718562E-3</v>
      </c>
      <c r="T343" s="65">
        <f t="shared" si="108"/>
        <v>64.100290677263985</v>
      </c>
      <c r="U343" s="67">
        <v>3547378</v>
      </c>
      <c r="V343" s="70">
        <v>3547702</v>
      </c>
      <c r="W343" s="24">
        <f t="shared" si="109"/>
        <v>9.1335064940967214E-5</v>
      </c>
      <c r="X343" s="24">
        <f t="shared" si="110"/>
        <v>4.3871207064524124E-6</v>
      </c>
      <c r="Y343" s="63">
        <f t="shared" si="116"/>
        <v>24.909088355697865</v>
      </c>
      <c r="Z343" s="63">
        <f t="shared" si="117"/>
        <v>24.909089632510916</v>
      </c>
      <c r="AA343" s="24">
        <f t="shared" si="118"/>
        <v>0</v>
      </c>
      <c r="AB343" s="63">
        <v>0</v>
      </c>
      <c r="AC343" s="69">
        <v>0</v>
      </c>
      <c r="AD343" s="67">
        <f t="shared" si="104"/>
        <v>13020934</v>
      </c>
      <c r="AE343" s="67">
        <f t="shared" si="105"/>
        <v>12677250</v>
      </c>
      <c r="AF343" s="65">
        <f t="shared" si="111"/>
        <v>89.009380309774897</v>
      </c>
      <c r="AG343" s="21" t="s">
        <v>2640</v>
      </c>
      <c r="AH343" s="67">
        <v>0</v>
      </c>
      <c r="AI343" s="70">
        <v>0</v>
      </c>
      <c r="AJ343" s="21" t="s">
        <v>2640</v>
      </c>
      <c r="AK343" s="67">
        <f t="shared" si="119"/>
        <v>13020934</v>
      </c>
      <c r="AL343" s="70">
        <f t="shared" si="120"/>
        <v>12677250</v>
      </c>
      <c r="AM343" s="65">
        <f t="shared" si="112"/>
        <v>89.009380309774897</v>
      </c>
      <c r="AN343" s="25">
        <f t="shared" si="121"/>
        <v>-2.6394727137085558E-2</v>
      </c>
      <c r="AO343" s="25">
        <f t="shared" si="113"/>
        <v>-2.6483593415343898E-2</v>
      </c>
      <c r="AP343" s="24">
        <f t="shared" si="114"/>
        <v>-4.6536518298654038E-3</v>
      </c>
      <c r="AQ343" s="25">
        <f t="shared" si="115"/>
        <v>0.17165625301195631</v>
      </c>
      <c r="AR343" s="2">
        <f t="shared" si="122"/>
        <v>0</v>
      </c>
      <c r="AS343" s="2">
        <f t="shared" si="123"/>
        <v>1</v>
      </c>
      <c r="AT343" s="2">
        <f t="shared" si="124"/>
        <v>0</v>
      </c>
    </row>
    <row r="344" spans="2:46" x14ac:dyDescent="0.2">
      <c r="B344" s="2">
        <v>1</v>
      </c>
      <c r="C344" s="2" t="s">
        <v>693</v>
      </c>
      <c r="D344" s="3" t="s">
        <v>698</v>
      </c>
      <c r="E344" s="2" t="s">
        <v>699</v>
      </c>
      <c r="F344" s="2" t="s">
        <v>14</v>
      </c>
      <c r="G344" s="2" t="s">
        <v>7</v>
      </c>
      <c r="H344" s="2">
        <v>81</v>
      </c>
      <c r="I344" s="30">
        <v>120227</v>
      </c>
      <c r="J344" s="30">
        <v>121277</v>
      </c>
      <c r="K344" s="63">
        <v>358.18431399999997</v>
      </c>
      <c r="L344" s="2">
        <v>0.37552400000000002</v>
      </c>
      <c r="M344" s="67">
        <v>14832.198367525907</v>
      </c>
      <c r="N344" s="67">
        <v>32759584.21000002</v>
      </c>
      <c r="O344" s="67">
        <v>6097566</v>
      </c>
      <c r="P344" s="70">
        <v>5876148</v>
      </c>
      <c r="Q344" s="63">
        <v>0</v>
      </c>
      <c r="R344" s="24">
        <f t="shared" si="106"/>
        <v>-3.631252207848179E-2</v>
      </c>
      <c r="S344" s="24">
        <f t="shared" si="107"/>
        <v>-6.758876992474498E-3</v>
      </c>
      <c r="T344" s="65">
        <f t="shared" si="108"/>
        <v>48.452286913429589</v>
      </c>
      <c r="U344" s="67">
        <v>3003625.9999999995</v>
      </c>
      <c r="V344" s="70">
        <v>3029858</v>
      </c>
      <c r="W344" s="24">
        <f t="shared" si="109"/>
        <v>8.7334441771380611E-3</v>
      </c>
      <c r="X344" s="24">
        <f t="shared" si="110"/>
        <v>8.0074276376172759E-4</v>
      </c>
      <c r="Y344" s="63">
        <f t="shared" si="116"/>
        <v>24.982957239222468</v>
      </c>
      <c r="Z344" s="63">
        <f t="shared" si="117"/>
        <v>24.982956372601564</v>
      </c>
      <c r="AA344" s="24">
        <f t="shared" si="118"/>
        <v>0</v>
      </c>
      <c r="AB344" s="63">
        <v>0</v>
      </c>
      <c r="AC344" s="69">
        <v>0</v>
      </c>
      <c r="AD344" s="67">
        <f t="shared" si="104"/>
        <v>9101192</v>
      </c>
      <c r="AE344" s="67">
        <f t="shared" si="105"/>
        <v>8906006</v>
      </c>
      <c r="AF344" s="65">
        <f t="shared" si="111"/>
        <v>73.435243286031152</v>
      </c>
      <c r="AG344" s="21" t="s">
        <v>2640</v>
      </c>
      <c r="AH344" s="67">
        <v>0</v>
      </c>
      <c r="AI344" s="70">
        <v>0</v>
      </c>
      <c r="AJ344" s="21" t="s">
        <v>2640</v>
      </c>
      <c r="AK344" s="67">
        <f t="shared" si="119"/>
        <v>9101192</v>
      </c>
      <c r="AL344" s="70">
        <f t="shared" si="120"/>
        <v>8906006</v>
      </c>
      <c r="AM344" s="65">
        <f t="shared" si="112"/>
        <v>73.435243286031152</v>
      </c>
      <c r="AN344" s="25">
        <f t="shared" si="121"/>
        <v>-2.1446201772251372E-2</v>
      </c>
      <c r="AO344" s="25">
        <f t="shared" si="113"/>
        <v>-2.99183893110192E-2</v>
      </c>
      <c r="AP344" s="24">
        <f t="shared" si="114"/>
        <v>-5.9581342287127852E-3</v>
      </c>
      <c r="AQ344" s="25">
        <f t="shared" si="115"/>
        <v>0.27185955544824647</v>
      </c>
      <c r="AR344" s="2">
        <f t="shared" si="122"/>
        <v>0</v>
      </c>
      <c r="AS344" s="2">
        <f t="shared" si="123"/>
        <v>1</v>
      </c>
      <c r="AT344" s="2">
        <f t="shared" si="124"/>
        <v>0</v>
      </c>
    </row>
    <row r="345" spans="2:46" x14ac:dyDescent="0.2">
      <c r="B345" s="2">
        <v>1</v>
      </c>
      <c r="C345" s="2" t="s">
        <v>693</v>
      </c>
      <c r="D345" s="3" t="s">
        <v>700</v>
      </c>
      <c r="E345" s="2" t="s">
        <v>701</v>
      </c>
      <c r="F345" s="2" t="s">
        <v>6</v>
      </c>
      <c r="G345" s="2" t="s">
        <v>7</v>
      </c>
      <c r="H345" s="2">
        <v>33</v>
      </c>
      <c r="I345" s="30">
        <v>22485</v>
      </c>
      <c r="J345" s="30">
        <v>22604</v>
      </c>
      <c r="K345" s="63">
        <v>235.171651</v>
      </c>
      <c r="L345" s="2">
        <v>0.39859299999999998</v>
      </c>
      <c r="M345" s="67">
        <v>15941.232536890675</v>
      </c>
      <c r="N345" s="67">
        <v>9655047.0700000022</v>
      </c>
      <c r="O345" s="67">
        <v>381751</v>
      </c>
      <c r="P345" s="70">
        <v>367889</v>
      </c>
      <c r="Q345" s="63">
        <v>0</v>
      </c>
      <c r="R345" s="24">
        <f t="shared" si="106"/>
        <v>-3.6311627212502362E-2</v>
      </c>
      <c r="S345" s="24">
        <f t="shared" si="107"/>
        <v>-1.4357257815005139E-3</v>
      </c>
      <c r="T345" s="65">
        <f t="shared" si="108"/>
        <v>16.275393735622014</v>
      </c>
      <c r="U345" s="67">
        <v>521367.00000000006</v>
      </c>
      <c r="V345" s="70">
        <v>584740</v>
      </c>
      <c r="W345" s="24">
        <f t="shared" si="109"/>
        <v>0.12155161335489195</v>
      </c>
      <c r="X345" s="24">
        <f t="shared" si="110"/>
        <v>6.5637173532702344E-3</v>
      </c>
      <c r="Y345" s="63">
        <f t="shared" si="116"/>
        <v>23.187324883255506</v>
      </c>
      <c r="Z345" s="63">
        <f t="shared" si="117"/>
        <v>25.868872765882145</v>
      </c>
      <c r="AA345" s="24">
        <f t="shared" si="118"/>
        <v>0.115647</v>
      </c>
      <c r="AB345" s="63">
        <v>0</v>
      </c>
      <c r="AC345" s="69">
        <v>0</v>
      </c>
      <c r="AD345" s="67">
        <f t="shared" si="104"/>
        <v>903118</v>
      </c>
      <c r="AE345" s="67">
        <f t="shared" si="105"/>
        <v>952629</v>
      </c>
      <c r="AF345" s="65">
        <f t="shared" si="111"/>
        <v>42.144266501504156</v>
      </c>
      <c r="AG345" s="21" t="s">
        <v>2640</v>
      </c>
      <c r="AH345" s="67">
        <v>0</v>
      </c>
      <c r="AI345" s="70">
        <v>0</v>
      </c>
      <c r="AJ345" s="21" t="s">
        <v>2640</v>
      </c>
      <c r="AK345" s="67">
        <f t="shared" si="119"/>
        <v>903118</v>
      </c>
      <c r="AL345" s="70">
        <f t="shared" si="120"/>
        <v>952629</v>
      </c>
      <c r="AM345" s="65">
        <f t="shared" si="112"/>
        <v>42.144266501504156</v>
      </c>
      <c r="AN345" s="25">
        <f t="shared" si="121"/>
        <v>5.4822293432308954E-2</v>
      </c>
      <c r="AO345" s="25">
        <f t="shared" si="113"/>
        <v>4.9269123510240043E-2</v>
      </c>
      <c r="AP345" s="24">
        <f t="shared" si="114"/>
        <v>5.1279915717697263E-3</v>
      </c>
      <c r="AQ345" s="25">
        <f t="shared" si="115"/>
        <v>9.8666427319654665E-2</v>
      </c>
      <c r="AR345" s="2">
        <f t="shared" si="122"/>
        <v>1</v>
      </c>
      <c r="AS345" s="2">
        <f t="shared" si="123"/>
        <v>0</v>
      </c>
      <c r="AT345" s="2">
        <f t="shared" si="124"/>
        <v>0</v>
      </c>
    </row>
    <row r="346" spans="2:46" x14ac:dyDescent="0.2">
      <c r="B346" s="2">
        <v>1</v>
      </c>
      <c r="C346" s="2" t="s">
        <v>693</v>
      </c>
      <c r="D346" s="3" t="s">
        <v>702</v>
      </c>
      <c r="E346" s="2" t="s">
        <v>703</v>
      </c>
      <c r="F346" s="2" t="s">
        <v>6</v>
      </c>
      <c r="G346" s="2" t="s">
        <v>7</v>
      </c>
      <c r="H346" s="2">
        <v>15</v>
      </c>
      <c r="I346" s="30">
        <v>8546</v>
      </c>
      <c r="J346" s="30">
        <v>8572</v>
      </c>
      <c r="K346" s="63">
        <v>330.30693000000002</v>
      </c>
      <c r="L346" s="2">
        <v>0.43157899999999999</v>
      </c>
      <c r="M346" s="67">
        <v>15988.274376996806</v>
      </c>
      <c r="N346" s="67">
        <v>3598778.3400000008</v>
      </c>
      <c r="O346" s="67">
        <v>208313</v>
      </c>
      <c r="P346" s="70">
        <v>200749</v>
      </c>
      <c r="Q346" s="63">
        <v>0</v>
      </c>
      <c r="R346" s="24">
        <f t="shared" si="106"/>
        <v>-3.6310743928607447E-2</v>
      </c>
      <c r="S346" s="24">
        <f t="shared" si="107"/>
        <v>-2.1018243652094447E-3</v>
      </c>
      <c r="T346" s="65">
        <f t="shared" si="108"/>
        <v>23.419155389640689</v>
      </c>
      <c r="U346" s="67">
        <v>199471</v>
      </c>
      <c r="V346" s="70">
        <v>210546</v>
      </c>
      <c r="W346" s="24">
        <f t="shared" si="109"/>
        <v>5.5521855307287815E-2</v>
      </c>
      <c r="X346" s="24">
        <f t="shared" si="110"/>
        <v>3.0774332158506872E-3</v>
      </c>
      <c r="Y346" s="63">
        <f t="shared" si="116"/>
        <v>23.340861221624152</v>
      </c>
      <c r="Z346" s="63">
        <f t="shared" si="117"/>
        <v>24.562062529164724</v>
      </c>
      <c r="AA346" s="24">
        <f t="shared" si="118"/>
        <v>5.2319999999999998E-2</v>
      </c>
      <c r="AB346" s="63">
        <v>0</v>
      </c>
      <c r="AC346" s="69">
        <v>0</v>
      </c>
      <c r="AD346" s="67">
        <f t="shared" si="104"/>
        <v>407784</v>
      </c>
      <c r="AE346" s="67">
        <f t="shared" si="105"/>
        <v>411295</v>
      </c>
      <c r="AF346" s="65">
        <f t="shared" si="111"/>
        <v>47.981217918805413</v>
      </c>
      <c r="AG346" s="21" t="s">
        <v>2640</v>
      </c>
      <c r="AH346" s="67">
        <v>0</v>
      </c>
      <c r="AI346" s="70">
        <v>0</v>
      </c>
      <c r="AJ346" s="21" t="s">
        <v>2640</v>
      </c>
      <c r="AK346" s="67">
        <f t="shared" si="119"/>
        <v>407784</v>
      </c>
      <c r="AL346" s="70">
        <f t="shared" si="120"/>
        <v>411295</v>
      </c>
      <c r="AM346" s="65">
        <f t="shared" si="112"/>
        <v>47.981217918805413</v>
      </c>
      <c r="AN346" s="25">
        <f t="shared" si="121"/>
        <v>8.6099503658799755E-3</v>
      </c>
      <c r="AO346" s="25">
        <f t="shared" si="113"/>
        <v>5.5507041328521911E-3</v>
      </c>
      <c r="AP346" s="24">
        <f t="shared" si="114"/>
        <v>9.7560885064124265E-4</v>
      </c>
      <c r="AQ346" s="25">
        <f t="shared" si="115"/>
        <v>0.1142873945384477</v>
      </c>
      <c r="AR346" s="2">
        <f t="shared" si="122"/>
        <v>1</v>
      </c>
      <c r="AS346" s="2">
        <f t="shared" si="123"/>
        <v>0</v>
      </c>
      <c r="AT346" s="2">
        <f t="shared" si="124"/>
        <v>0</v>
      </c>
    </row>
    <row r="347" spans="2:46" x14ac:dyDescent="0.2">
      <c r="B347" s="2">
        <v>1</v>
      </c>
      <c r="C347" s="2" t="s">
        <v>693</v>
      </c>
      <c r="D347" s="3" t="s">
        <v>704</v>
      </c>
      <c r="E347" s="2" t="s">
        <v>705</v>
      </c>
      <c r="F347" s="2" t="s">
        <v>6</v>
      </c>
      <c r="G347" s="2" t="s">
        <v>7</v>
      </c>
      <c r="H347" s="2">
        <v>39</v>
      </c>
      <c r="I347" s="30">
        <v>50546</v>
      </c>
      <c r="J347" s="30">
        <v>50677</v>
      </c>
      <c r="K347" s="63">
        <v>431.84979399999997</v>
      </c>
      <c r="L347" s="2">
        <v>0.38702399999999998</v>
      </c>
      <c r="M347" s="67">
        <v>18298.387433710403</v>
      </c>
      <c r="N347" s="67">
        <v>27870354.080000002</v>
      </c>
      <c r="O347" s="67">
        <v>2205040</v>
      </c>
      <c r="P347" s="70">
        <v>2124970</v>
      </c>
      <c r="Q347" s="63">
        <v>0</v>
      </c>
      <c r="R347" s="24">
        <f t="shared" si="106"/>
        <v>-3.6312266444146091E-2</v>
      </c>
      <c r="S347" s="24">
        <f t="shared" si="107"/>
        <v>-2.8729452008454709E-3</v>
      </c>
      <c r="T347" s="65">
        <f t="shared" si="108"/>
        <v>41.931645519663753</v>
      </c>
      <c r="U347" s="67">
        <v>852645.00000000012</v>
      </c>
      <c r="V347" s="70">
        <v>976072</v>
      </c>
      <c r="W347" s="24">
        <f t="shared" si="109"/>
        <v>0.14475778313366039</v>
      </c>
      <c r="X347" s="24">
        <f t="shared" si="110"/>
        <v>4.4286125553235122E-3</v>
      </c>
      <c r="Y347" s="63">
        <f t="shared" si="116"/>
        <v>16.868693863015871</v>
      </c>
      <c r="Z347" s="63">
        <f t="shared" si="117"/>
        <v>19.260650788326064</v>
      </c>
      <c r="AA347" s="24">
        <f t="shared" si="118"/>
        <v>0.14179900000000001</v>
      </c>
      <c r="AB347" s="63">
        <v>0</v>
      </c>
      <c r="AC347" s="69">
        <v>0</v>
      </c>
      <c r="AD347" s="67">
        <f t="shared" si="104"/>
        <v>3057685</v>
      </c>
      <c r="AE347" s="67">
        <f t="shared" si="105"/>
        <v>3101042</v>
      </c>
      <c r="AF347" s="65">
        <f t="shared" si="111"/>
        <v>61.192296307989821</v>
      </c>
      <c r="AG347" s="21" t="s">
        <v>2640</v>
      </c>
      <c r="AH347" s="67">
        <v>0</v>
      </c>
      <c r="AI347" s="70">
        <v>0</v>
      </c>
      <c r="AJ347" s="21" t="s">
        <v>2640</v>
      </c>
      <c r="AK347" s="67">
        <f t="shared" si="119"/>
        <v>3057685</v>
      </c>
      <c r="AL347" s="70">
        <f t="shared" si="120"/>
        <v>3101042</v>
      </c>
      <c r="AM347" s="65">
        <f t="shared" si="112"/>
        <v>61.192296307989821</v>
      </c>
      <c r="AN347" s="25">
        <f t="shared" si="121"/>
        <v>1.4179681687289567E-2</v>
      </c>
      <c r="AO347" s="25">
        <f t="shared" si="113"/>
        <v>1.155802811069595E-2</v>
      </c>
      <c r="AP347" s="24">
        <f t="shared" si="114"/>
        <v>1.5556673544780454E-3</v>
      </c>
      <c r="AQ347" s="25">
        <f t="shared" si="115"/>
        <v>0.11126668829174774</v>
      </c>
      <c r="AR347" s="2">
        <f t="shared" si="122"/>
        <v>1</v>
      </c>
      <c r="AS347" s="2">
        <f t="shared" si="123"/>
        <v>0</v>
      </c>
      <c r="AT347" s="2">
        <f t="shared" si="124"/>
        <v>0</v>
      </c>
    </row>
    <row r="348" spans="2:46" x14ac:dyDescent="0.2">
      <c r="B348" s="2">
        <v>1</v>
      </c>
      <c r="C348" s="2" t="s">
        <v>693</v>
      </c>
      <c r="D348" s="3" t="s">
        <v>706</v>
      </c>
      <c r="E348" s="2" t="s">
        <v>707</v>
      </c>
      <c r="F348" s="2" t="s">
        <v>6</v>
      </c>
      <c r="G348" s="2" t="s">
        <v>7</v>
      </c>
      <c r="H348" s="2">
        <v>23</v>
      </c>
      <c r="I348" s="30">
        <v>42472</v>
      </c>
      <c r="J348" s="30">
        <v>42424</v>
      </c>
      <c r="K348" s="63">
        <v>347.70766500000002</v>
      </c>
      <c r="L348" s="2">
        <v>0.28632600000000002</v>
      </c>
      <c r="M348" s="67">
        <v>14785.011661090337</v>
      </c>
      <c r="N348" s="67">
        <v>16028967.090000002</v>
      </c>
      <c r="O348" s="67">
        <v>1956670</v>
      </c>
      <c r="P348" s="70">
        <v>1885618</v>
      </c>
      <c r="Q348" s="63">
        <v>0</v>
      </c>
      <c r="R348" s="24">
        <f t="shared" si="106"/>
        <v>-3.6312714969821136E-2</v>
      </c>
      <c r="S348" s="24">
        <f t="shared" si="107"/>
        <v>-4.4327248038538453E-3</v>
      </c>
      <c r="T348" s="65">
        <f t="shared" si="108"/>
        <v>44.446963982651333</v>
      </c>
      <c r="U348" s="67">
        <v>672851.00000000012</v>
      </c>
      <c r="V348" s="70">
        <v>699270</v>
      </c>
      <c r="W348" s="24">
        <f t="shared" si="109"/>
        <v>3.9264265045307001E-2</v>
      </c>
      <c r="X348" s="24">
        <f t="shared" si="110"/>
        <v>1.6482035212663153E-3</v>
      </c>
      <c r="Y348" s="63">
        <f t="shared" si="116"/>
        <v>15.842225466189491</v>
      </c>
      <c r="Z348" s="63">
        <f t="shared" si="117"/>
        <v>16.482887045068829</v>
      </c>
      <c r="AA348" s="24">
        <f t="shared" si="118"/>
        <v>4.0439999999999997E-2</v>
      </c>
      <c r="AB348" s="63">
        <v>0</v>
      </c>
      <c r="AC348" s="69">
        <v>0</v>
      </c>
      <c r="AD348" s="67">
        <f t="shared" si="104"/>
        <v>2629521</v>
      </c>
      <c r="AE348" s="67">
        <f t="shared" si="105"/>
        <v>2584888</v>
      </c>
      <c r="AF348" s="65">
        <f t="shared" si="111"/>
        <v>60.929851027720161</v>
      </c>
      <c r="AG348" s="21" t="s">
        <v>2640</v>
      </c>
      <c r="AH348" s="67">
        <v>0</v>
      </c>
      <c r="AI348" s="70">
        <v>0</v>
      </c>
      <c r="AJ348" s="21" t="s">
        <v>2640</v>
      </c>
      <c r="AK348" s="67">
        <f t="shared" si="119"/>
        <v>2629521</v>
      </c>
      <c r="AL348" s="70">
        <f t="shared" si="120"/>
        <v>2584888</v>
      </c>
      <c r="AM348" s="65">
        <f t="shared" si="112"/>
        <v>60.929851027720161</v>
      </c>
      <c r="AN348" s="25">
        <f t="shared" si="121"/>
        <v>-1.6973813861916296E-2</v>
      </c>
      <c r="AO348" s="25">
        <f t="shared" si="113"/>
        <v>-1.5861583592855721E-2</v>
      </c>
      <c r="AP348" s="24">
        <f t="shared" si="114"/>
        <v>-2.7845212825875231E-3</v>
      </c>
      <c r="AQ348" s="25">
        <f t="shared" si="115"/>
        <v>0.16126354152992398</v>
      </c>
      <c r="AR348" s="2">
        <f t="shared" si="122"/>
        <v>0</v>
      </c>
      <c r="AS348" s="2">
        <f t="shared" si="123"/>
        <v>1</v>
      </c>
      <c r="AT348" s="2">
        <f t="shared" si="124"/>
        <v>0</v>
      </c>
    </row>
    <row r="349" spans="2:46" x14ac:dyDescent="0.2">
      <c r="B349" s="2">
        <v>1</v>
      </c>
      <c r="C349" s="2" t="s">
        <v>693</v>
      </c>
      <c r="D349" s="3" t="s">
        <v>708</v>
      </c>
      <c r="E349" s="2" t="s">
        <v>709</v>
      </c>
      <c r="F349" s="2" t="s">
        <v>6</v>
      </c>
      <c r="G349" s="2" t="s">
        <v>7</v>
      </c>
      <c r="H349" s="2">
        <v>46</v>
      </c>
      <c r="I349" s="30">
        <v>25616</v>
      </c>
      <c r="J349" s="30">
        <v>25691</v>
      </c>
      <c r="K349" s="63">
        <v>604.96053099999995</v>
      </c>
      <c r="L349" s="2">
        <v>0.57996899999999996</v>
      </c>
      <c r="M349" s="67">
        <v>16419.614975417102</v>
      </c>
      <c r="N349" s="67">
        <v>16702443.289999997</v>
      </c>
      <c r="O349" s="67">
        <v>493344</v>
      </c>
      <c r="P349" s="70">
        <v>475429</v>
      </c>
      <c r="Q349" s="63">
        <v>0</v>
      </c>
      <c r="R349" s="24">
        <f t="shared" si="106"/>
        <v>-3.6313404034507335E-2</v>
      </c>
      <c r="S349" s="24">
        <f t="shared" si="107"/>
        <v>-1.0725975648560339E-3</v>
      </c>
      <c r="T349" s="65">
        <f t="shared" si="108"/>
        <v>18.505663461912732</v>
      </c>
      <c r="U349" s="67">
        <v>659934.99999999988</v>
      </c>
      <c r="V349" s="70">
        <v>707532</v>
      </c>
      <c r="W349" s="24">
        <f t="shared" si="109"/>
        <v>7.2123769765204404E-2</v>
      </c>
      <c r="X349" s="24">
        <f t="shared" si="110"/>
        <v>2.8497028353029735E-3</v>
      </c>
      <c r="Y349" s="63">
        <f t="shared" si="116"/>
        <v>25.76260930668332</v>
      </c>
      <c r="Z349" s="63">
        <f t="shared" si="117"/>
        <v>27.540072398894555</v>
      </c>
      <c r="AA349" s="24">
        <f t="shared" si="118"/>
        <v>6.8994E-2</v>
      </c>
      <c r="AB349" s="63">
        <v>0</v>
      </c>
      <c r="AC349" s="69">
        <v>0</v>
      </c>
      <c r="AD349" s="67">
        <f t="shared" si="104"/>
        <v>1153279</v>
      </c>
      <c r="AE349" s="67">
        <f t="shared" si="105"/>
        <v>1182961</v>
      </c>
      <c r="AF349" s="65">
        <f t="shared" si="111"/>
        <v>46.045735860807284</v>
      </c>
      <c r="AG349" s="21" t="s">
        <v>2640</v>
      </c>
      <c r="AH349" s="67">
        <v>0</v>
      </c>
      <c r="AI349" s="70">
        <v>0</v>
      </c>
      <c r="AJ349" s="21" t="s">
        <v>2640</v>
      </c>
      <c r="AK349" s="67">
        <f t="shared" si="119"/>
        <v>1153279</v>
      </c>
      <c r="AL349" s="70">
        <f t="shared" si="120"/>
        <v>1182961</v>
      </c>
      <c r="AM349" s="65">
        <f t="shared" si="112"/>
        <v>46.045735860807284</v>
      </c>
      <c r="AN349" s="25">
        <f t="shared" si="121"/>
        <v>2.5737050618280573E-2</v>
      </c>
      <c r="AO349" s="25">
        <f t="shared" si="113"/>
        <v>2.2742605917942971E-2</v>
      </c>
      <c r="AP349" s="24">
        <f t="shared" si="114"/>
        <v>1.7771052704469326E-3</v>
      </c>
      <c r="AQ349" s="25">
        <f t="shared" si="115"/>
        <v>7.082562589559914E-2</v>
      </c>
      <c r="AR349" s="2">
        <f t="shared" si="122"/>
        <v>1</v>
      </c>
      <c r="AS349" s="2">
        <f t="shared" si="123"/>
        <v>0</v>
      </c>
      <c r="AT349" s="2">
        <f t="shared" si="124"/>
        <v>0</v>
      </c>
    </row>
    <row r="350" spans="2:46" x14ac:dyDescent="0.2">
      <c r="B350" s="2">
        <v>1</v>
      </c>
      <c r="C350" s="2" t="s">
        <v>693</v>
      </c>
      <c r="D350" s="3" t="s">
        <v>710</v>
      </c>
      <c r="E350" s="2" t="s">
        <v>711</v>
      </c>
      <c r="F350" s="2" t="s">
        <v>6</v>
      </c>
      <c r="G350" s="2" t="s">
        <v>7</v>
      </c>
      <c r="H350" s="2">
        <v>22</v>
      </c>
      <c r="I350" s="30">
        <v>15730</v>
      </c>
      <c r="J350" s="30">
        <v>15799</v>
      </c>
      <c r="K350" s="63">
        <v>228.58851799999999</v>
      </c>
      <c r="L350" s="2">
        <v>0.38350299999999998</v>
      </c>
      <c r="M350" s="67">
        <v>14498.308608815427</v>
      </c>
      <c r="N350" s="67">
        <v>5016583.3500000015</v>
      </c>
      <c r="O350" s="67">
        <v>450084</v>
      </c>
      <c r="P350" s="70">
        <v>433740</v>
      </c>
      <c r="Q350" s="63">
        <v>0</v>
      </c>
      <c r="R350" s="24">
        <f t="shared" si="106"/>
        <v>-3.6313221531980688E-2</v>
      </c>
      <c r="S350" s="24">
        <f t="shared" si="107"/>
        <v>-3.2579943080184234E-3</v>
      </c>
      <c r="T350" s="65">
        <f t="shared" si="108"/>
        <v>27.453636306095323</v>
      </c>
      <c r="U350" s="67">
        <v>383112</v>
      </c>
      <c r="V350" s="70">
        <v>410189</v>
      </c>
      <c r="W350" s="24">
        <f t="shared" si="109"/>
        <v>7.0676460147424347E-2</v>
      </c>
      <c r="X350" s="24">
        <f t="shared" si="110"/>
        <v>5.3974982793817215E-3</v>
      </c>
      <c r="Y350" s="63">
        <f t="shared" si="116"/>
        <v>24.355499046408138</v>
      </c>
      <c r="Z350" s="63">
        <f t="shared" si="117"/>
        <v>25.962972340021519</v>
      </c>
      <c r="AA350" s="24">
        <f t="shared" si="118"/>
        <v>6.6000000000000003E-2</v>
      </c>
      <c r="AB350" s="63">
        <v>0</v>
      </c>
      <c r="AC350" s="69">
        <v>0</v>
      </c>
      <c r="AD350" s="67">
        <f t="shared" ref="AD350:AD413" si="125">O350+U350+AB350</f>
        <v>833196</v>
      </c>
      <c r="AE350" s="67">
        <f t="shared" ref="AE350:AE413" si="126">P350+V350+AC350</f>
        <v>843929</v>
      </c>
      <c r="AF350" s="65">
        <f t="shared" si="111"/>
        <v>53.416608646116842</v>
      </c>
      <c r="AG350" s="21" t="s">
        <v>2640</v>
      </c>
      <c r="AH350" s="67">
        <v>0</v>
      </c>
      <c r="AI350" s="70">
        <v>0</v>
      </c>
      <c r="AJ350" s="21" t="s">
        <v>2640</v>
      </c>
      <c r="AK350" s="67">
        <f t="shared" si="119"/>
        <v>833196</v>
      </c>
      <c r="AL350" s="70">
        <f t="shared" si="120"/>
        <v>843929</v>
      </c>
      <c r="AM350" s="65">
        <f t="shared" si="112"/>
        <v>53.416608646116842</v>
      </c>
      <c r="AN350" s="25">
        <f t="shared" si="121"/>
        <v>1.2881722907935227E-2</v>
      </c>
      <c r="AO350" s="25">
        <f t="shared" si="113"/>
        <v>8.4580986987670137E-3</v>
      </c>
      <c r="AP350" s="24">
        <f t="shared" si="114"/>
        <v>2.139503971363298E-3</v>
      </c>
      <c r="AQ350" s="25">
        <f t="shared" si="115"/>
        <v>0.16822784375744496</v>
      </c>
      <c r="AR350" s="2">
        <f t="shared" si="122"/>
        <v>1</v>
      </c>
      <c r="AS350" s="2">
        <f t="shared" si="123"/>
        <v>0</v>
      </c>
      <c r="AT350" s="2">
        <f t="shared" si="124"/>
        <v>0</v>
      </c>
    </row>
    <row r="351" spans="2:46" x14ac:dyDescent="0.2">
      <c r="B351" s="2">
        <v>1</v>
      </c>
      <c r="C351" s="2" t="s">
        <v>693</v>
      </c>
      <c r="D351" s="3" t="s">
        <v>712</v>
      </c>
      <c r="E351" s="2" t="s">
        <v>713</v>
      </c>
      <c r="F351" s="2" t="s">
        <v>6</v>
      </c>
      <c r="G351" s="2" t="s">
        <v>7</v>
      </c>
      <c r="H351" s="2">
        <v>19</v>
      </c>
      <c r="I351" s="30">
        <v>13045</v>
      </c>
      <c r="J351" s="30">
        <v>13091</v>
      </c>
      <c r="K351" s="63">
        <v>285.06760400000002</v>
      </c>
      <c r="L351" s="2">
        <v>0.53946700000000003</v>
      </c>
      <c r="M351" s="67">
        <v>15753.15684707011</v>
      </c>
      <c r="N351" s="67">
        <v>8064008.8099999996</v>
      </c>
      <c r="O351" s="67">
        <v>329447</v>
      </c>
      <c r="P351" s="70">
        <v>317484</v>
      </c>
      <c r="Q351" s="63">
        <v>0</v>
      </c>
      <c r="R351" s="24">
        <f t="shared" si="106"/>
        <v>-3.6312365873721775E-2</v>
      </c>
      <c r="S351" s="24">
        <f t="shared" si="107"/>
        <v>-1.4835053237001611E-3</v>
      </c>
      <c r="T351" s="65">
        <f t="shared" si="108"/>
        <v>24.252081582766785</v>
      </c>
      <c r="U351" s="67">
        <v>369864</v>
      </c>
      <c r="V351" s="70">
        <v>426008</v>
      </c>
      <c r="W351" s="24">
        <f t="shared" si="109"/>
        <v>0.15179633595051145</v>
      </c>
      <c r="X351" s="24">
        <f t="shared" si="110"/>
        <v>6.9622939809263432E-3</v>
      </c>
      <c r="Y351" s="63">
        <f t="shared" si="116"/>
        <v>28.352932157914911</v>
      </c>
      <c r="Z351" s="63">
        <f t="shared" si="117"/>
        <v>32.542051791307003</v>
      </c>
      <c r="AA351" s="24">
        <f t="shared" si="118"/>
        <v>0.14774899999999999</v>
      </c>
      <c r="AB351" s="63">
        <v>0</v>
      </c>
      <c r="AC351" s="69">
        <v>0</v>
      </c>
      <c r="AD351" s="67">
        <f t="shared" si="125"/>
        <v>699311</v>
      </c>
      <c r="AE351" s="67">
        <f t="shared" si="126"/>
        <v>743492</v>
      </c>
      <c r="AF351" s="65">
        <f t="shared" si="111"/>
        <v>56.794133374073795</v>
      </c>
      <c r="AG351" s="21" t="s">
        <v>2640</v>
      </c>
      <c r="AH351" s="67">
        <v>0</v>
      </c>
      <c r="AI351" s="70">
        <v>0</v>
      </c>
      <c r="AJ351" s="21" t="s">
        <v>2640</v>
      </c>
      <c r="AK351" s="67">
        <f t="shared" si="119"/>
        <v>699311</v>
      </c>
      <c r="AL351" s="70">
        <f t="shared" si="120"/>
        <v>743492</v>
      </c>
      <c r="AM351" s="65">
        <f t="shared" si="112"/>
        <v>56.794133374073795</v>
      </c>
      <c r="AN351" s="25">
        <f t="shared" si="121"/>
        <v>6.3177899389541992E-2</v>
      </c>
      <c r="AO351" s="25">
        <f t="shared" si="113"/>
        <v>5.9442036325458414E-2</v>
      </c>
      <c r="AP351" s="24">
        <f t="shared" si="114"/>
        <v>5.4787886572261824E-3</v>
      </c>
      <c r="AQ351" s="25">
        <f t="shared" si="115"/>
        <v>9.2198808002046329E-2</v>
      </c>
      <c r="AR351" s="2">
        <f t="shared" si="122"/>
        <v>1</v>
      </c>
      <c r="AS351" s="2">
        <f t="shared" si="123"/>
        <v>0</v>
      </c>
      <c r="AT351" s="2">
        <f t="shared" si="124"/>
        <v>0</v>
      </c>
    </row>
    <row r="352" spans="2:46" x14ac:dyDescent="0.2">
      <c r="B352" s="2">
        <v>1</v>
      </c>
      <c r="C352" s="2" t="s">
        <v>714</v>
      </c>
      <c r="D352" s="3" t="s">
        <v>715</v>
      </c>
      <c r="E352" s="2" t="s">
        <v>716</v>
      </c>
      <c r="F352" s="2" t="s">
        <v>6</v>
      </c>
      <c r="G352" s="2" t="s">
        <v>7</v>
      </c>
      <c r="H352" s="2">
        <v>10</v>
      </c>
      <c r="I352" s="30">
        <v>29203</v>
      </c>
      <c r="J352" s="30">
        <v>29218</v>
      </c>
      <c r="K352" s="63">
        <v>283.20959699999997</v>
      </c>
      <c r="L352" s="2">
        <v>0.33851100000000001</v>
      </c>
      <c r="M352" s="67">
        <v>17215.320351542305</v>
      </c>
      <c r="N352" s="67">
        <v>7305476.650000005</v>
      </c>
      <c r="O352" s="67">
        <v>519634</v>
      </c>
      <c r="P352" s="70">
        <v>500765</v>
      </c>
      <c r="Q352" s="63">
        <v>0</v>
      </c>
      <c r="R352" s="24">
        <f t="shared" si="106"/>
        <v>-3.631209659106216E-2</v>
      </c>
      <c r="S352" s="24">
        <f t="shared" si="107"/>
        <v>-2.5828567941559278E-3</v>
      </c>
      <c r="T352" s="65">
        <f t="shared" si="108"/>
        <v>17.138921212950919</v>
      </c>
      <c r="U352" s="67">
        <v>524423</v>
      </c>
      <c r="V352" s="70">
        <v>580966</v>
      </c>
      <c r="W352" s="24">
        <f t="shared" si="109"/>
        <v>0.10781945109196212</v>
      </c>
      <c r="X352" s="24">
        <f t="shared" si="110"/>
        <v>7.7398098315734076E-3</v>
      </c>
      <c r="Y352" s="63">
        <f t="shared" si="116"/>
        <v>17.957846796561999</v>
      </c>
      <c r="Z352" s="63">
        <f t="shared" si="117"/>
        <v>19.883838729550277</v>
      </c>
      <c r="AA352" s="24">
        <f t="shared" si="118"/>
        <v>0.107251</v>
      </c>
      <c r="AB352" s="63">
        <v>0</v>
      </c>
      <c r="AC352" s="69">
        <v>0</v>
      </c>
      <c r="AD352" s="67">
        <f t="shared" si="125"/>
        <v>1044057</v>
      </c>
      <c r="AE352" s="67">
        <f t="shared" si="126"/>
        <v>1081731</v>
      </c>
      <c r="AF352" s="65">
        <f t="shared" si="111"/>
        <v>37.022759942501196</v>
      </c>
      <c r="AG352" s="21" t="s">
        <v>2640</v>
      </c>
      <c r="AH352" s="67">
        <v>0</v>
      </c>
      <c r="AI352" s="70">
        <v>0</v>
      </c>
      <c r="AJ352" s="21" t="s">
        <v>2640</v>
      </c>
      <c r="AK352" s="67">
        <f t="shared" si="119"/>
        <v>1044057</v>
      </c>
      <c r="AL352" s="70">
        <f t="shared" si="120"/>
        <v>1081731</v>
      </c>
      <c r="AM352" s="65">
        <f t="shared" si="112"/>
        <v>37.022759942501196</v>
      </c>
      <c r="AN352" s="25">
        <f t="shared" si="121"/>
        <v>3.6084236780175798E-2</v>
      </c>
      <c r="AO352" s="25">
        <f t="shared" si="113"/>
        <v>3.5552329615013756E-2</v>
      </c>
      <c r="AP352" s="24">
        <f t="shared" si="114"/>
        <v>5.1569530374174794E-3</v>
      </c>
      <c r="AQ352" s="25">
        <f t="shared" si="115"/>
        <v>0.1480712418675651</v>
      </c>
      <c r="AR352" s="2">
        <f t="shared" si="122"/>
        <v>1</v>
      </c>
      <c r="AS352" s="2">
        <f t="shared" si="123"/>
        <v>0</v>
      </c>
      <c r="AT352" s="2">
        <f t="shared" si="124"/>
        <v>0</v>
      </c>
    </row>
    <row r="353" spans="2:46" x14ac:dyDescent="0.2">
      <c r="B353" s="2">
        <v>1</v>
      </c>
      <c r="C353" s="2" t="s">
        <v>714</v>
      </c>
      <c r="D353" s="3" t="s">
        <v>717</v>
      </c>
      <c r="E353" s="2" t="s">
        <v>718</v>
      </c>
      <c r="F353" s="2" t="s">
        <v>6</v>
      </c>
      <c r="G353" s="2" t="s">
        <v>7</v>
      </c>
      <c r="H353" s="2">
        <v>14</v>
      </c>
      <c r="I353" s="30">
        <v>37354</v>
      </c>
      <c r="J353" s="30">
        <v>37509</v>
      </c>
      <c r="K353" s="63">
        <v>264.51518299999998</v>
      </c>
      <c r="L353" s="2">
        <v>0.36741000000000001</v>
      </c>
      <c r="M353" s="67">
        <v>17188.955424571745</v>
      </c>
      <c r="N353" s="67">
        <v>17160790.32</v>
      </c>
      <c r="O353" s="67">
        <v>808539</v>
      </c>
      <c r="P353" s="70">
        <v>779179</v>
      </c>
      <c r="Q353" s="63">
        <v>0</v>
      </c>
      <c r="R353" s="24">
        <f t="shared" si="106"/>
        <v>-3.6312410409392704E-2</v>
      </c>
      <c r="S353" s="24">
        <f t="shared" si="107"/>
        <v>-1.7108769149042314E-3</v>
      </c>
      <c r="T353" s="65">
        <f t="shared" si="108"/>
        <v>20.773121117598443</v>
      </c>
      <c r="U353" s="67">
        <v>773729</v>
      </c>
      <c r="V353" s="70">
        <v>832154</v>
      </c>
      <c r="W353" s="24">
        <f t="shared" si="109"/>
        <v>7.5510934707113231E-2</v>
      </c>
      <c r="X353" s="24">
        <f t="shared" si="110"/>
        <v>3.4045634793351404E-3</v>
      </c>
      <c r="Y353" s="63">
        <f t="shared" si="116"/>
        <v>20.71341757241527</v>
      </c>
      <c r="Z353" s="63">
        <f t="shared" si="117"/>
        <v>22.185448825615186</v>
      </c>
      <c r="AA353" s="24">
        <f t="shared" si="118"/>
        <v>7.1067000000000005E-2</v>
      </c>
      <c r="AB353" s="63">
        <v>0</v>
      </c>
      <c r="AC353" s="69">
        <v>0</v>
      </c>
      <c r="AD353" s="67">
        <f t="shared" si="125"/>
        <v>1582268</v>
      </c>
      <c r="AE353" s="67">
        <f t="shared" si="126"/>
        <v>1611333</v>
      </c>
      <c r="AF353" s="65">
        <f t="shared" si="111"/>
        <v>42.958569943213625</v>
      </c>
      <c r="AG353" s="21" t="s">
        <v>2640</v>
      </c>
      <c r="AH353" s="67">
        <v>0</v>
      </c>
      <c r="AI353" s="70">
        <v>0</v>
      </c>
      <c r="AJ353" s="21" t="s">
        <v>2640</v>
      </c>
      <c r="AK353" s="67">
        <f t="shared" si="119"/>
        <v>1582268</v>
      </c>
      <c r="AL353" s="70">
        <f t="shared" si="120"/>
        <v>1611333</v>
      </c>
      <c r="AM353" s="65">
        <f t="shared" si="112"/>
        <v>42.958569943213625</v>
      </c>
      <c r="AN353" s="25">
        <f t="shared" si="121"/>
        <v>1.8369201677591911E-2</v>
      </c>
      <c r="AO353" s="25">
        <f t="shared" si="113"/>
        <v>1.416095229051062E-2</v>
      </c>
      <c r="AP353" s="24">
        <f t="shared" si="114"/>
        <v>1.6936865644309089E-3</v>
      </c>
      <c r="AQ353" s="25">
        <f t="shared" si="115"/>
        <v>9.3896199997390323E-2</v>
      </c>
      <c r="AR353" s="2">
        <f t="shared" si="122"/>
        <v>1</v>
      </c>
      <c r="AS353" s="2">
        <f t="shared" si="123"/>
        <v>0</v>
      </c>
      <c r="AT353" s="2">
        <f t="shared" si="124"/>
        <v>0</v>
      </c>
    </row>
    <row r="354" spans="2:46" x14ac:dyDescent="0.2">
      <c r="B354" s="2">
        <v>1</v>
      </c>
      <c r="C354" s="2" t="s">
        <v>714</v>
      </c>
      <c r="D354" s="3" t="s">
        <v>719</v>
      </c>
      <c r="E354" s="2" t="s">
        <v>720</v>
      </c>
      <c r="F354" s="2" t="s">
        <v>6</v>
      </c>
      <c r="G354" s="2" t="s">
        <v>7</v>
      </c>
      <c r="H354" s="2">
        <v>12</v>
      </c>
      <c r="I354" s="30">
        <v>9614</v>
      </c>
      <c r="J354" s="30">
        <v>9733</v>
      </c>
      <c r="K354" s="63">
        <v>286.20435600000002</v>
      </c>
      <c r="L354" s="2">
        <v>0.38040499999999999</v>
      </c>
      <c r="M354" s="67">
        <v>13439.20242814668</v>
      </c>
      <c r="N354" s="67">
        <v>2668022.5100000007</v>
      </c>
      <c r="O354" s="67">
        <v>100457</v>
      </c>
      <c r="P354" s="70">
        <v>96809</v>
      </c>
      <c r="Q354" s="63">
        <v>0</v>
      </c>
      <c r="R354" s="24">
        <f t="shared" si="106"/>
        <v>-3.6314044815194513E-2</v>
      </c>
      <c r="S354" s="24">
        <f t="shared" si="107"/>
        <v>-1.3673048058353897E-3</v>
      </c>
      <c r="T354" s="65">
        <f t="shared" si="108"/>
        <v>9.9464707695469023</v>
      </c>
      <c r="U354" s="67">
        <v>213192.99999999997</v>
      </c>
      <c r="V354" s="70">
        <v>236013</v>
      </c>
      <c r="W354" s="24">
        <f t="shared" si="109"/>
        <v>0.10703916169855487</v>
      </c>
      <c r="X354" s="24">
        <f t="shared" si="110"/>
        <v>8.5531512250996804E-3</v>
      </c>
      <c r="Y354" s="63">
        <f t="shared" si="116"/>
        <v>22.175265238194296</v>
      </c>
      <c r="Z354" s="63">
        <f t="shared" si="117"/>
        <v>24.248741395253262</v>
      </c>
      <c r="AA354" s="24">
        <f t="shared" si="118"/>
        <v>9.3504000000000004E-2</v>
      </c>
      <c r="AB354" s="63">
        <v>0</v>
      </c>
      <c r="AC354" s="69">
        <v>0</v>
      </c>
      <c r="AD354" s="67">
        <f t="shared" si="125"/>
        <v>313650</v>
      </c>
      <c r="AE354" s="67">
        <f t="shared" si="126"/>
        <v>332822</v>
      </c>
      <c r="AF354" s="65">
        <f t="shared" si="111"/>
        <v>34.195212164800168</v>
      </c>
      <c r="AG354" s="21" t="s">
        <v>2640</v>
      </c>
      <c r="AH354" s="67">
        <v>0</v>
      </c>
      <c r="AI354" s="70">
        <v>0</v>
      </c>
      <c r="AJ354" s="21" t="s">
        <v>2640</v>
      </c>
      <c r="AK354" s="67">
        <f t="shared" si="119"/>
        <v>313650</v>
      </c>
      <c r="AL354" s="70">
        <f t="shared" si="120"/>
        <v>332822</v>
      </c>
      <c r="AM354" s="65">
        <f t="shared" si="112"/>
        <v>34.195212164800168</v>
      </c>
      <c r="AN354" s="25">
        <f t="shared" si="121"/>
        <v>6.1125458313406662E-2</v>
      </c>
      <c r="AO354" s="25">
        <f t="shared" si="113"/>
        <v>4.8151665080149231E-2</v>
      </c>
      <c r="AP354" s="24">
        <f t="shared" si="114"/>
        <v>7.1858464192642796E-3</v>
      </c>
      <c r="AQ354" s="25">
        <f t="shared" si="115"/>
        <v>0.1247448245854567</v>
      </c>
      <c r="AR354" s="2">
        <f t="shared" si="122"/>
        <v>1</v>
      </c>
      <c r="AS354" s="2">
        <f t="shared" si="123"/>
        <v>0</v>
      </c>
      <c r="AT354" s="2">
        <f t="shared" si="124"/>
        <v>0</v>
      </c>
    </row>
    <row r="355" spans="2:46" x14ac:dyDescent="0.2">
      <c r="B355" s="2">
        <v>1</v>
      </c>
      <c r="C355" s="2" t="s">
        <v>714</v>
      </c>
      <c r="D355" s="3" t="s">
        <v>721</v>
      </c>
      <c r="E355" s="2" t="s">
        <v>722</v>
      </c>
      <c r="F355" s="2" t="s">
        <v>6</v>
      </c>
      <c r="G355" s="2" t="s">
        <v>7</v>
      </c>
      <c r="H355" s="2">
        <v>17</v>
      </c>
      <c r="I355" s="30">
        <v>26079</v>
      </c>
      <c r="J355" s="30">
        <v>26150</v>
      </c>
      <c r="K355" s="63">
        <v>297.24221799999998</v>
      </c>
      <c r="L355" s="2">
        <v>0.35269</v>
      </c>
      <c r="M355" s="67">
        <v>14733.311345646438</v>
      </c>
      <c r="N355" s="67">
        <v>8317256.6500000013</v>
      </c>
      <c r="O355" s="67">
        <v>755404</v>
      </c>
      <c r="P355" s="70">
        <v>727973</v>
      </c>
      <c r="Q355" s="63">
        <v>0</v>
      </c>
      <c r="R355" s="24">
        <f t="shared" si="106"/>
        <v>-3.631301925856889E-2</v>
      </c>
      <c r="S355" s="24">
        <f t="shared" si="107"/>
        <v>-3.2980826676786506E-3</v>
      </c>
      <c r="T355" s="65">
        <f t="shared" si="108"/>
        <v>27.838355640535372</v>
      </c>
      <c r="U355" s="67">
        <v>520297.99999999994</v>
      </c>
      <c r="V355" s="70">
        <v>560789</v>
      </c>
      <c r="W355" s="24">
        <f t="shared" si="109"/>
        <v>7.782270929352042E-2</v>
      </c>
      <c r="X355" s="24">
        <f t="shared" si="110"/>
        <v>4.8683119571643913E-3</v>
      </c>
      <c r="Y355" s="63">
        <f t="shared" si="116"/>
        <v>19.950841673377045</v>
      </c>
      <c r="Z355" s="63">
        <f t="shared" si="117"/>
        <v>21.445086042065011</v>
      </c>
      <c r="AA355" s="24">
        <f t="shared" si="118"/>
        <v>7.4896000000000004E-2</v>
      </c>
      <c r="AB355" s="63">
        <v>0</v>
      </c>
      <c r="AC355" s="69">
        <v>0</v>
      </c>
      <c r="AD355" s="67">
        <f t="shared" si="125"/>
        <v>1275702</v>
      </c>
      <c r="AE355" s="67">
        <f t="shared" si="126"/>
        <v>1288762</v>
      </c>
      <c r="AF355" s="65">
        <f t="shared" si="111"/>
        <v>49.283441682600383</v>
      </c>
      <c r="AG355" s="21" t="s">
        <v>2640</v>
      </c>
      <c r="AH355" s="67">
        <v>0</v>
      </c>
      <c r="AI355" s="70">
        <v>0</v>
      </c>
      <c r="AJ355" s="21" t="s">
        <v>2640</v>
      </c>
      <c r="AK355" s="67">
        <f t="shared" si="119"/>
        <v>1275702</v>
      </c>
      <c r="AL355" s="70">
        <f t="shared" si="120"/>
        <v>1288762</v>
      </c>
      <c r="AM355" s="65">
        <f t="shared" si="112"/>
        <v>49.283441682600383</v>
      </c>
      <c r="AN355" s="25">
        <f t="shared" si="121"/>
        <v>1.0237500607508649E-2</v>
      </c>
      <c r="AO355" s="25">
        <f t="shared" si="113"/>
        <v>7.4945995542339272E-3</v>
      </c>
      <c r="AP355" s="24">
        <f t="shared" si="114"/>
        <v>1.5702292894857342E-3</v>
      </c>
      <c r="AQ355" s="25">
        <f t="shared" si="115"/>
        <v>0.15495037056479433</v>
      </c>
      <c r="AR355" s="2">
        <f t="shared" si="122"/>
        <v>1</v>
      </c>
      <c r="AS355" s="2">
        <f t="shared" si="123"/>
        <v>0</v>
      </c>
      <c r="AT355" s="2">
        <f t="shared" si="124"/>
        <v>0</v>
      </c>
    </row>
    <row r="356" spans="2:46" x14ac:dyDescent="0.2">
      <c r="B356" s="2">
        <v>1</v>
      </c>
      <c r="C356" s="2" t="s">
        <v>714</v>
      </c>
      <c r="D356" s="3" t="s">
        <v>723</v>
      </c>
      <c r="E356" s="2" t="s">
        <v>724</v>
      </c>
      <c r="F356" s="2" t="s">
        <v>14</v>
      </c>
      <c r="G356" s="2" t="s">
        <v>7</v>
      </c>
      <c r="H356" s="2">
        <v>14</v>
      </c>
      <c r="I356" s="30">
        <v>106660</v>
      </c>
      <c r="J356" s="30">
        <v>107774</v>
      </c>
      <c r="K356" s="63">
        <v>516.46518600000002</v>
      </c>
      <c r="L356" s="2">
        <v>0.49186099999999999</v>
      </c>
      <c r="M356" s="67">
        <v>16361.980871654669</v>
      </c>
      <c r="N356" s="67">
        <v>67248503.950000018</v>
      </c>
      <c r="O356" s="67">
        <v>7428310</v>
      </c>
      <c r="P356" s="70">
        <v>7158570</v>
      </c>
      <c r="Q356" s="63">
        <v>0</v>
      </c>
      <c r="R356" s="24">
        <f t="shared" si="106"/>
        <v>-3.6312431764425557E-2</v>
      </c>
      <c r="S356" s="24">
        <f t="shared" si="107"/>
        <v>-4.0110929486335423E-3</v>
      </c>
      <c r="T356" s="65">
        <f t="shared" si="108"/>
        <v>66.422049845046118</v>
      </c>
      <c r="U356" s="67">
        <v>2620558</v>
      </c>
      <c r="V356" s="70">
        <v>2818271</v>
      </c>
      <c r="W356" s="24">
        <f t="shared" si="109"/>
        <v>7.5446908635488974E-2</v>
      </c>
      <c r="X356" s="24">
        <f t="shared" si="110"/>
        <v>2.940035664540608E-3</v>
      </c>
      <c r="Y356" s="63">
        <f t="shared" si="116"/>
        <v>24.569266829176822</v>
      </c>
      <c r="Z356" s="63">
        <f t="shared" si="117"/>
        <v>26.149822777293224</v>
      </c>
      <c r="AA356" s="24">
        <f t="shared" si="118"/>
        <v>6.4330999999999999E-2</v>
      </c>
      <c r="AB356" s="63">
        <v>0</v>
      </c>
      <c r="AC356" s="69">
        <v>0</v>
      </c>
      <c r="AD356" s="67">
        <f t="shared" si="125"/>
        <v>10048868</v>
      </c>
      <c r="AE356" s="67">
        <f t="shared" si="126"/>
        <v>9976841</v>
      </c>
      <c r="AF356" s="65">
        <f t="shared" si="111"/>
        <v>92.571872622339342</v>
      </c>
      <c r="AG356" s="21" t="s">
        <v>2640</v>
      </c>
      <c r="AH356" s="67">
        <v>0</v>
      </c>
      <c r="AI356" s="70">
        <v>0</v>
      </c>
      <c r="AJ356" s="21" t="s">
        <v>2640</v>
      </c>
      <c r="AK356" s="67">
        <f t="shared" si="119"/>
        <v>10048868</v>
      </c>
      <c r="AL356" s="70">
        <f t="shared" si="120"/>
        <v>9976841</v>
      </c>
      <c r="AM356" s="65">
        <f t="shared" si="112"/>
        <v>92.571872622339342</v>
      </c>
      <c r="AN356" s="25">
        <f t="shared" si="121"/>
        <v>-7.1676730155078167E-3</v>
      </c>
      <c r="AO356" s="25">
        <f t="shared" si="113"/>
        <v>-1.743002954176387E-2</v>
      </c>
      <c r="AP356" s="24">
        <f t="shared" si="114"/>
        <v>-1.0710572840929345E-3</v>
      </c>
      <c r="AQ356" s="25">
        <f t="shared" si="115"/>
        <v>0.14835781339340853</v>
      </c>
      <c r="AR356" s="2">
        <f t="shared" si="122"/>
        <v>0</v>
      </c>
      <c r="AS356" s="2">
        <f t="shared" si="123"/>
        <v>1</v>
      </c>
      <c r="AT356" s="2">
        <f t="shared" si="124"/>
        <v>0</v>
      </c>
    </row>
    <row r="357" spans="2:46" x14ac:dyDescent="0.2">
      <c r="B357" s="2">
        <v>1</v>
      </c>
      <c r="C357" s="2" t="s">
        <v>714</v>
      </c>
      <c r="D357" s="3" t="s">
        <v>725</v>
      </c>
      <c r="E357" s="2" t="s">
        <v>726</v>
      </c>
      <c r="F357" s="2" t="s">
        <v>6</v>
      </c>
      <c r="G357" s="2" t="s">
        <v>7</v>
      </c>
      <c r="H357" s="2">
        <v>19</v>
      </c>
      <c r="I357" s="30">
        <v>55735</v>
      </c>
      <c r="J357" s="30">
        <v>56266</v>
      </c>
      <c r="K357" s="63">
        <v>200.85175799999999</v>
      </c>
      <c r="L357" s="2">
        <v>0.32481700000000002</v>
      </c>
      <c r="M357" s="67">
        <v>18829.857254625826</v>
      </c>
      <c r="N357" s="67">
        <v>14589792.33</v>
      </c>
      <c r="O357" s="67">
        <v>577790</v>
      </c>
      <c r="P357" s="70">
        <v>556809</v>
      </c>
      <c r="Q357" s="63">
        <v>0</v>
      </c>
      <c r="R357" s="24">
        <f t="shared" si="106"/>
        <v>-3.6312501081707915E-2</v>
      </c>
      <c r="S357" s="24">
        <f t="shared" si="107"/>
        <v>-1.4380602222046845E-3</v>
      </c>
      <c r="T357" s="65">
        <f t="shared" si="108"/>
        <v>9.8960118010876901</v>
      </c>
      <c r="U357" s="67">
        <v>1693605</v>
      </c>
      <c r="V357" s="70">
        <v>1709740</v>
      </c>
      <c r="W357" s="24">
        <f t="shared" si="109"/>
        <v>9.5270148588366688E-3</v>
      </c>
      <c r="X357" s="24">
        <f t="shared" si="110"/>
        <v>1.1059101894701198E-3</v>
      </c>
      <c r="Y357" s="63">
        <f t="shared" si="116"/>
        <v>30.386740827128374</v>
      </c>
      <c r="Z357" s="63">
        <f t="shared" si="117"/>
        <v>30.386734439981517</v>
      </c>
      <c r="AA357" s="24">
        <f t="shared" si="118"/>
        <v>0</v>
      </c>
      <c r="AB357" s="63">
        <v>0</v>
      </c>
      <c r="AC357" s="69">
        <v>0</v>
      </c>
      <c r="AD357" s="67">
        <f t="shared" si="125"/>
        <v>2271395</v>
      </c>
      <c r="AE357" s="67">
        <f t="shared" si="126"/>
        <v>2266549</v>
      </c>
      <c r="AF357" s="65">
        <f t="shared" si="111"/>
        <v>40.282746241069205</v>
      </c>
      <c r="AG357" s="21" t="s">
        <v>2640</v>
      </c>
      <c r="AH357" s="67">
        <v>0</v>
      </c>
      <c r="AI357" s="70">
        <v>0</v>
      </c>
      <c r="AJ357" s="21" t="s">
        <v>2640</v>
      </c>
      <c r="AK357" s="67">
        <f t="shared" si="119"/>
        <v>2271395</v>
      </c>
      <c r="AL357" s="70">
        <f t="shared" si="120"/>
        <v>2266549</v>
      </c>
      <c r="AM357" s="65">
        <f t="shared" si="112"/>
        <v>40.282746241069205</v>
      </c>
      <c r="AN357" s="25">
        <f t="shared" si="121"/>
        <v>-2.1334906522203316E-3</v>
      </c>
      <c r="AO357" s="25">
        <f t="shared" si="113"/>
        <v>-1.1550671835593551E-2</v>
      </c>
      <c r="AP357" s="24">
        <f t="shared" si="114"/>
        <v>-3.3215003273456465E-4</v>
      </c>
      <c r="AQ357" s="25">
        <f t="shared" si="115"/>
        <v>0.15535169718210787</v>
      </c>
      <c r="AR357" s="2">
        <f t="shared" si="122"/>
        <v>0</v>
      </c>
      <c r="AS357" s="2">
        <f t="shared" si="123"/>
        <v>1</v>
      </c>
      <c r="AT357" s="2">
        <f t="shared" si="124"/>
        <v>0</v>
      </c>
    </row>
    <row r="358" spans="2:46" x14ac:dyDescent="0.2">
      <c r="B358" s="2">
        <v>1</v>
      </c>
      <c r="C358" s="2" t="s">
        <v>714</v>
      </c>
      <c r="D358" s="3" t="s">
        <v>727</v>
      </c>
      <c r="E358" s="2" t="s">
        <v>728</v>
      </c>
      <c r="F358" s="2" t="s">
        <v>135</v>
      </c>
      <c r="G358" s="2" t="s">
        <v>7</v>
      </c>
      <c r="H358" s="2">
        <v>8</v>
      </c>
      <c r="I358" s="30">
        <v>219928</v>
      </c>
      <c r="J358" s="30">
        <v>221575</v>
      </c>
      <c r="K358" s="63">
        <v>518.18436199999996</v>
      </c>
      <c r="L358" s="2">
        <v>0.57595099999999999</v>
      </c>
      <c r="M358" s="67">
        <v>15931.490742444032</v>
      </c>
      <c r="N358" s="67">
        <v>236226310.93000001</v>
      </c>
      <c r="O358" s="67">
        <v>19689495</v>
      </c>
      <c r="P358" s="70">
        <v>19002162</v>
      </c>
      <c r="Q358" s="63">
        <v>0</v>
      </c>
      <c r="R358" s="24">
        <f t="shared" si="106"/>
        <v>-3.4908614974634933E-2</v>
      </c>
      <c r="S358" s="24">
        <f t="shared" si="107"/>
        <v>-2.9096377846059437E-3</v>
      </c>
      <c r="T358" s="65">
        <f t="shared" si="108"/>
        <v>85.759503554101315</v>
      </c>
      <c r="U358" s="67">
        <v>7558720</v>
      </c>
      <c r="V358" s="70">
        <v>7834511</v>
      </c>
      <c r="W358" s="24">
        <f t="shared" si="109"/>
        <v>3.6486468608441625E-2</v>
      </c>
      <c r="X358" s="24">
        <f t="shared" si="110"/>
        <v>1.1674863774244185E-3</v>
      </c>
      <c r="Y358" s="63">
        <f t="shared" si="116"/>
        <v>34.369066239860317</v>
      </c>
      <c r="Z358" s="63">
        <f t="shared" si="117"/>
        <v>35.358280491932753</v>
      </c>
      <c r="AA358" s="24">
        <f t="shared" si="118"/>
        <v>2.8781999999999999E-2</v>
      </c>
      <c r="AB358" s="63">
        <v>0</v>
      </c>
      <c r="AC358" s="69">
        <v>0</v>
      </c>
      <c r="AD358" s="67">
        <f t="shared" si="125"/>
        <v>27248215</v>
      </c>
      <c r="AE358" s="67">
        <f t="shared" si="126"/>
        <v>26836673</v>
      </c>
      <c r="AF358" s="65">
        <f t="shared" si="111"/>
        <v>121.11778404603407</v>
      </c>
      <c r="AG358" s="21" t="s">
        <v>2640</v>
      </c>
      <c r="AH358" s="67">
        <v>0</v>
      </c>
      <c r="AI358" s="70">
        <v>0</v>
      </c>
      <c r="AJ358" s="21" t="s">
        <v>2640</v>
      </c>
      <c r="AK358" s="67">
        <f t="shared" si="119"/>
        <v>27248215</v>
      </c>
      <c r="AL358" s="70">
        <f t="shared" si="120"/>
        <v>26836673</v>
      </c>
      <c r="AM358" s="65">
        <f t="shared" si="112"/>
        <v>121.11778404603407</v>
      </c>
      <c r="AN358" s="25">
        <f t="shared" si="121"/>
        <v>-1.510344806072618E-2</v>
      </c>
      <c r="AO358" s="25">
        <f t="shared" si="113"/>
        <v>-2.242433092677143E-2</v>
      </c>
      <c r="AP358" s="24">
        <f t="shared" si="114"/>
        <v>-1.7421514071815252E-3</v>
      </c>
      <c r="AQ358" s="25">
        <f t="shared" si="115"/>
        <v>0.11360577445563379</v>
      </c>
      <c r="AR358" s="2">
        <f t="shared" si="122"/>
        <v>0</v>
      </c>
      <c r="AS358" s="2">
        <f t="shared" si="123"/>
        <v>1</v>
      </c>
      <c r="AT358" s="2">
        <f t="shared" si="124"/>
        <v>0</v>
      </c>
    </row>
    <row r="359" spans="2:46" x14ac:dyDescent="0.2">
      <c r="B359" s="2">
        <v>1</v>
      </c>
      <c r="C359" s="2" t="s">
        <v>714</v>
      </c>
      <c r="D359" s="3" t="s">
        <v>729</v>
      </c>
      <c r="E359" s="2" t="s">
        <v>730</v>
      </c>
      <c r="F359" s="2" t="s">
        <v>6</v>
      </c>
      <c r="G359" s="2" t="s">
        <v>7</v>
      </c>
      <c r="H359" s="2">
        <v>13</v>
      </c>
      <c r="I359" s="30">
        <v>45039</v>
      </c>
      <c r="J359" s="30">
        <v>45231</v>
      </c>
      <c r="K359" s="63">
        <v>245.11496500000001</v>
      </c>
      <c r="L359" s="2">
        <v>0.36002600000000001</v>
      </c>
      <c r="M359" s="67">
        <v>17090.696710618275</v>
      </c>
      <c r="N359" s="67">
        <v>12307234.729999999</v>
      </c>
      <c r="O359" s="67">
        <v>677631</v>
      </c>
      <c r="P359" s="70">
        <v>653025</v>
      </c>
      <c r="Q359" s="63">
        <v>0</v>
      </c>
      <c r="R359" s="24">
        <f t="shared" si="106"/>
        <v>-3.6311798013963337E-2</v>
      </c>
      <c r="S359" s="24">
        <f t="shared" si="107"/>
        <v>-1.9993118307901161E-3</v>
      </c>
      <c r="T359" s="65">
        <f t="shared" si="108"/>
        <v>14.437553890031174</v>
      </c>
      <c r="U359" s="67">
        <v>950409</v>
      </c>
      <c r="V359" s="70">
        <v>1016599</v>
      </c>
      <c r="W359" s="24">
        <f t="shared" si="109"/>
        <v>6.9643700764618233E-2</v>
      </c>
      <c r="X359" s="24">
        <f t="shared" si="110"/>
        <v>5.3781374494024951E-3</v>
      </c>
      <c r="Y359" s="63">
        <f t="shared" si="116"/>
        <v>21.101911676546994</v>
      </c>
      <c r="Z359" s="63">
        <f t="shared" si="117"/>
        <v>22.475713559284561</v>
      </c>
      <c r="AA359" s="24">
        <f t="shared" si="118"/>
        <v>6.5102999999999994E-2</v>
      </c>
      <c r="AB359" s="63">
        <v>0</v>
      </c>
      <c r="AC359" s="69">
        <v>0</v>
      </c>
      <c r="AD359" s="67">
        <f t="shared" si="125"/>
        <v>1628040</v>
      </c>
      <c r="AE359" s="67">
        <f t="shared" si="126"/>
        <v>1669624</v>
      </c>
      <c r="AF359" s="65">
        <f t="shared" si="111"/>
        <v>36.913267449315732</v>
      </c>
      <c r="AG359" s="21" t="s">
        <v>2640</v>
      </c>
      <c r="AH359" s="67">
        <v>0</v>
      </c>
      <c r="AI359" s="70">
        <v>0</v>
      </c>
      <c r="AJ359" s="21" t="s">
        <v>2640</v>
      </c>
      <c r="AK359" s="67">
        <f t="shared" si="119"/>
        <v>1628040</v>
      </c>
      <c r="AL359" s="70">
        <f t="shared" si="120"/>
        <v>1669624</v>
      </c>
      <c r="AM359" s="65">
        <f t="shared" si="112"/>
        <v>36.913267449315732</v>
      </c>
      <c r="AN359" s="25">
        <f t="shared" si="121"/>
        <v>2.5542369966339892E-2</v>
      </c>
      <c r="AO359" s="25">
        <f t="shared" si="113"/>
        <v>2.1189069463730226E-2</v>
      </c>
      <c r="AP359" s="24">
        <f t="shared" si="114"/>
        <v>3.378825618612379E-3</v>
      </c>
      <c r="AQ359" s="25">
        <f t="shared" si="115"/>
        <v>0.13566199366703718</v>
      </c>
      <c r="AR359" s="2">
        <f t="shared" si="122"/>
        <v>1</v>
      </c>
      <c r="AS359" s="2">
        <f t="shared" si="123"/>
        <v>0</v>
      </c>
      <c r="AT359" s="2">
        <f t="shared" si="124"/>
        <v>0</v>
      </c>
    </row>
    <row r="360" spans="2:46" x14ac:dyDescent="0.2">
      <c r="B360" s="2">
        <v>1</v>
      </c>
      <c r="C360" s="2" t="s">
        <v>714</v>
      </c>
      <c r="D360" s="3" t="s">
        <v>731</v>
      </c>
      <c r="E360" s="2" t="s">
        <v>732</v>
      </c>
      <c r="F360" s="2" t="s">
        <v>6</v>
      </c>
      <c r="G360" s="2" t="s">
        <v>7</v>
      </c>
      <c r="H360" s="2">
        <v>11</v>
      </c>
      <c r="I360" s="30">
        <v>16620</v>
      </c>
      <c r="J360" s="30">
        <v>16580</v>
      </c>
      <c r="K360" s="63">
        <v>298.86332900000002</v>
      </c>
      <c r="L360" s="2">
        <v>0.34429900000000002</v>
      </c>
      <c r="M360" s="67">
        <v>13855.296724976983</v>
      </c>
      <c r="N360" s="67">
        <v>3824927.59</v>
      </c>
      <c r="O360" s="67">
        <v>540068</v>
      </c>
      <c r="P360" s="70">
        <v>520457</v>
      </c>
      <c r="Q360" s="63">
        <v>0</v>
      </c>
      <c r="R360" s="24">
        <f t="shared" si="106"/>
        <v>-3.631209403260327E-2</v>
      </c>
      <c r="S360" s="24">
        <f t="shared" si="107"/>
        <v>-5.1271558842764919E-3</v>
      </c>
      <c r="T360" s="65">
        <f t="shared" si="108"/>
        <v>31.390651387213509</v>
      </c>
      <c r="U360" s="67">
        <v>341511.99999999988</v>
      </c>
      <c r="V360" s="70">
        <v>354315</v>
      </c>
      <c r="W360" s="24">
        <f t="shared" si="109"/>
        <v>3.7489165827262694E-2</v>
      </c>
      <c r="X360" s="24">
        <f t="shared" si="110"/>
        <v>3.347252908387768E-3</v>
      </c>
      <c r="Y360" s="63">
        <f t="shared" si="116"/>
        <v>20.548255114320089</v>
      </c>
      <c r="Z360" s="63">
        <f t="shared" si="117"/>
        <v>21.370024125452353</v>
      </c>
      <c r="AA360" s="24">
        <f t="shared" si="118"/>
        <v>3.9992E-2</v>
      </c>
      <c r="AB360" s="63">
        <v>0</v>
      </c>
      <c r="AC360" s="69">
        <v>0</v>
      </c>
      <c r="AD360" s="67">
        <f t="shared" si="125"/>
        <v>881579.99999999988</v>
      </c>
      <c r="AE360" s="67">
        <f t="shared" si="126"/>
        <v>874772</v>
      </c>
      <c r="AF360" s="65">
        <f t="shared" si="111"/>
        <v>52.760675512665863</v>
      </c>
      <c r="AG360" s="21" t="s">
        <v>2640</v>
      </c>
      <c r="AH360" s="67">
        <v>0</v>
      </c>
      <c r="AI360" s="70">
        <v>0</v>
      </c>
      <c r="AJ360" s="21" t="s">
        <v>2640</v>
      </c>
      <c r="AK360" s="67">
        <f t="shared" si="119"/>
        <v>881579.99999999988</v>
      </c>
      <c r="AL360" s="70">
        <f t="shared" si="120"/>
        <v>874772</v>
      </c>
      <c r="AM360" s="65">
        <f t="shared" si="112"/>
        <v>52.760675512665863</v>
      </c>
      <c r="AN360" s="25">
        <f t="shared" si="121"/>
        <v>-7.7224982417930131E-3</v>
      </c>
      <c r="AO360" s="25">
        <f t="shared" si="113"/>
        <v>-5.3285838829071341E-3</v>
      </c>
      <c r="AP360" s="24">
        <f t="shared" si="114"/>
        <v>-1.7799029758887237E-3</v>
      </c>
      <c r="AQ360" s="25">
        <f t="shared" si="115"/>
        <v>0.22870289160166821</v>
      </c>
      <c r="AR360" s="2">
        <f t="shared" si="122"/>
        <v>0</v>
      </c>
      <c r="AS360" s="2">
        <f t="shared" si="123"/>
        <v>1</v>
      </c>
      <c r="AT360" s="2">
        <f t="shared" si="124"/>
        <v>0</v>
      </c>
    </row>
    <row r="361" spans="2:46" x14ac:dyDescent="0.2">
      <c r="B361" s="2">
        <v>1</v>
      </c>
      <c r="C361" s="2" t="s">
        <v>714</v>
      </c>
      <c r="D361" s="3" t="s">
        <v>733</v>
      </c>
      <c r="E361" s="2" t="s">
        <v>734</v>
      </c>
      <c r="F361" s="2" t="s">
        <v>6</v>
      </c>
      <c r="G361" s="2" t="s">
        <v>7</v>
      </c>
      <c r="H361" s="2">
        <v>10</v>
      </c>
      <c r="I361" s="30">
        <v>20076</v>
      </c>
      <c r="J361" s="30">
        <v>20139</v>
      </c>
      <c r="K361" s="63">
        <v>202.89061000000001</v>
      </c>
      <c r="L361" s="2">
        <v>0.42542400000000002</v>
      </c>
      <c r="M361" s="67">
        <v>16944.73961005644</v>
      </c>
      <c r="N361" s="67">
        <v>6649993.9200000018</v>
      </c>
      <c r="O361" s="67">
        <v>185695</v>
      </c>
      <c r="P361" s="70">
        <v>178952</v>
      </c>
      <c r="Q361" s="63">
        <v>0</v>
      </c>
      <c r="R361" s="24">
        <f t="shared" si="106"/>
        <v>-3.6312232424136393E-2</v>
      </c>
      <c r="S361" s="24">
        <f t="shared" si="107"/>
        <v>-1.0139858894788281E-3</v>
      </c>
      <c r="T361" s="65">
        <f t="shared" si="108"/>
        <v>8.8858433884502706</v>
      </c>
      <c r="U361" s="67">
        <v>600670</v>
      </c>
      <c r="V361" s="70">
        <v>602555</v>
      </c>
      <c r="W361" s="24">
        <f t="shared" si="109"/>
        <v>3.1381623853363738E-3</v>
      </c>
      <c r="X361" s="24">
        <f t="shared" si="110"/>
        <v>2.834589057789694E-4</v>
      </c>
      <c r="Y361" s="63">
        <f t="shared" si="116"/>
        <v>29.919804741980474</v>
      </c>
      <c r="Z361" s="63">
        <f t="shared" si="117"/>
        <v>29.919807338993991</v>
      </c>
      <c r="AA361" s="24">
        <f t="shared" si="118"/>
        <v>0</v>
      </c>
      <c r="AB361" s="63">
        <v>0</v>
      </c>
      <c r="AC361" s="69">
        <v>0</v>
      </c>
      <c r="AD361" s="67">
        <f t="shared" si="125"/>
        <v>786365</v>
      </c>
      <c r="AE361" s="67">
        <f t="shared" si="126"/>
        <v>781507</v>
      </c>
      <c r="AF361" s="65">
        <f t="shared" si="111"/>
        <v>38.805650727444259</v>
      </c>
      <c r="AG361" s="21" t="s">
        <v>2640</v>
      </c>
      <c r="AH361" s="67">
        <v>0</v>
      </c>
      <c r="AI361" s="70">
        <v>0</v>
      </c>
      <c r="AJ361" s="21" t="s">
        <v>2640</v>
      </c>
      <c r="AK361" s="67">
        <f t="shared" si="119"/>
        <v>786365</v>
      </c>
      <c r="AL361" s="70">
        <f t="shared" si="120"/>
        <v>781507</v>
      </c>
      <c r="AM361" s="65">
        <f t="shared" si="112"/>
        <v>38.805650727444259</v>
      </c>
      <c r="AN361" s="25">
        <f t="shared" si="121"/>
        <v>-6.1777927552726791E-3</v>
      </c>
      <c r="AO361" s="25">
        <f t="shared" si="113"/>
        <v>-9.2867256246513818E-3</v>
      </c>
      <c r="AP361" s="24">
        <f t="shared" si="114"/>
        <v>-7.3052698369985855E-4</v>
      </c>
      <c r="AQ361" s="25">
        <f t="shared" si="115"/>
        <v>0.11751995707087801</v>
      </c>
      <c r="AR361" s="2">
        <f t="shared" si="122"/>
        <v>0</v>
      </c>
      <c r="AS361" s="2">
        <f t="shared" si="123"/>
        <v>1</v>
      </c>
      <c r="AT361" s="2">
        <f t="shared" si="124"/>
        <v>0</v>
      </c>
    </row>
    <row r="362" spans="2:46" x14ac:dyDescent="0.2">
      <c r="B362" s="2">
        <v>1</v>
      </c>
      <c r="C362" s="2" t="s">
        <v>714</v>
      </c>
      <c r="D362" s="3" t="s">
        <v>735</v>
      </c>
      <c r="E362" s="2" t="s">
        <v>736</v>
      </c>
      <c r="F362" s="2" t="s">
        <v>6</v>
      </c>
      <c r="G362" s="2" t="s">
        <v>7</v>
      </c>
      <c r="H362" s="2">
        <v>5</v>
      </c>
      <c r="I362" s="30">
        <v>20817</v>
      </c>
      <c r="J362" s="30">
        <v>20841</v>
      </c>
      <c r="K362" s="63">
        <v>501.501847</v>
      </c>
      <c r="L362" s="2">
        <v>0.43682900000000002</v>
      </c>
      <c r="M362" s="67">
        <v>16448.130606860159</v>
      </c>
      <c r="N362" s="67">
        <v>13426834.939999998</v>
      </c>
      <c r="O362" s="67">
        <v>1423669</v>
      </c>
      <c r="P362" s="70">
        <v>1371972</v>
      </c>
      <c r="Q362" s="63">
        <v>0</v>
      </c>
      <c r="R362" s="24">
        <f t="shared" si="106"/>
        <v>-3.6312513653103395E-2</v>
      </c>
      <c r="S362" s="24">
        <f t="shared" si="107"/>
        <v>-3.8502744862073958E-3</v>
      </c>
      <c r="T362" s="65">
        <f t="shared" si="108"/>
        <v>65.830430401612205</v>
      </c>
      <c r="U362" s="67">
        <v>201156</v>
      </c>
      <c r="V362" s="70">
        <v>241665</v>
      </c>
      <c r="W362" s="24">
        <f t="shared" si="109"/>
        <v>0.20138101771759231</v>
      </c>
      <c r="X362" s="24">
        <f t="shared" si="110"/>
        <v>3.0170177991329359E-3</v>
      </c>
      <c r="Y362" s="63">
        <f t="shared" si="116"/>
        <v>9.6630638420521695</v>
      </c>
      <c r="Z362" s="63">
        <f t="shared" si="117"/>
        <v>11.595652799769685</v>
      </c>
      <c r="AA362" s="24">
        <f t="shared" si="118"/>
        <v>0.19999800000000001</v>
      </c>
      <c r="AB362" s="63">
        <v>0</v>
      </c>
      <c r="AC362" s="69">
        <v>0</v>
      </c>
      <c r="AD362" s="67">
        <f t="shared" si="125"/>
        <v>1624825</v>
      </c>
      <c r="AE362" s="67">
        <f t="shared" si="126"/>
        <v>1613637</v>
      </c>
      <c r="AF362" s="65">
        <f t="shared" si="111"/>
        <v>77.426083201381886</v>
      </c>
      <c r="AG362" s="21" t="s">
        <v>2640</v>
      </c>
      <c r="AH362" s="67">
        <v>0</v>
      </c>
      <c r="AI362" s="70">
        <v>0</v>
      </c>
      <c r="AJ362" s="21" t="s">
        <v>2640</v>
      </c>
      <c r="AK362" s="67">
        <f t="shared" si="119"/>
        <v>1624825</v>
      </c>
      <c r="AL362" s="70">
        <f t="shared" si="120"/>
        <v>1613637</v>
      </c>
      <c r="AM362" s="65">
        <f t="shared" si="112"/>
        <v>77.426083201381886</v>
      </c>
      <c r="AN362" s="25">
        <f t="shared" si="121"/>
        <v>-6.8856646100349268E-3</v>
      </c>
      <c r="AO362" s="25">
        <f t="shared" si="113"/>
        <v>-8.0293114623625206E-3</v>
      </c>
      <c r="AP362" s="24">
        <f t="shared" si="114"/>
        <v>-8.3325668707445971E-4</v>
      </c>
      <c r="AQ362" s="25">
        <f t="shared" si="115"/>
        <v>0.12017999828036914</v>
      </c>
      <c r="AR362" s="2">
        <f t="shared" si="122"/>
        <v>0</v>
      </c>
      <c r="AS362" s="2">
        <f t="shared" si="123"/>
        <v>1</v>
      </c>
      <c r="AT362" s="2">
        <f t="shared" si="124"/>
        <v>0</v>
      </c>
    </row>
    <row r="363" spans="2:46" x14ac:dyDescent="0.2">
      <c r="B363" s="2">
        <v>1</v>
      </c>
      <c r="C363" s="2" t="s">
        <v>714</v>
      </c>
      <c r="D363" s="3" t="s">
        <v>737</v>
      </c>
      <c r="E363" s="2" t="s">
        <v>738</v>
      </c>
      <c r="F363" s="2" t="s">
        <v>6</v>
      </c>
      <c r="G363" s="2" t="s">
        <v>7</v>
      </c>
      <c r="H363" s="2">
        <v>7</v>
      </c>
      <c r="I363" s="30">
        <v>35908</v>
      </c>
      <c r="J363" s="30">
        <v>36137</v>
      </c>
      <c r="K363" s="63">
        <v>366.736198</v>
      </c>
      <c r="L363" s="2">
        <v>0.38417299999999999</v>
      </c>
      <c r="M363" s="67">
        <v>22430.26040428062</v>
      </c>
      <c r="N363" s="67">
        <v>14128477.470000004</v>
      </c>
      <c r="O363" s="67">
        <v>736504</v>
      </c>
      <c r="P363" s="70">
        <v>709760</v>
      </c>
      <c r="Q363" s="63">
        <v>0</v>
      </c>
      <c r="R363" s="24">
        <f t="shared" si="106"/>
        <v>-3.6312090633587868E-2</v>
      </c>
      <c r="S363" s="24">
        <f t="shared" si="107"/>
        <v>-1.8929145094924366E-3</v>
      </c>
      <c r="T363" s="65">
        <f t="shared" si="108"/>
        <v>19.640811356781139</v>
      </c>
      <c r="U363" s="67">
        <v>633156</v>
      </c>
      <c r="V363" s="70">
        <v>682939</v>
      </c>
      <c r="W363" s="24">
        <f t="shared" si="109"/>
        <v>7.8626752332758398E-2</v>
      </c>
      <c r="X363" s="24">
        <f t="shared" si="110"/>
        <v>3.523592694662802E-3</v>
      </c>
      <c r="Y363" s="63">
        <f t="shared" si="116"/>
        <v>17.632728082878469</v>
      </c>
      <c r="Z363" s="63">
        <f t="shared" si="117"/>
        <v>18.898608074826356</v>
      </c>
      <c r="AA363" s="24">
        <f t="shared" si="118"/>
        <v>7.1790999999999994E-2</v>
      </c>
      <c r="AB363" s="63">
        <v>0</v>
      </c>
      <c r="AC363" s="69">
        <v>0</v>
      </c>
      <c r="AD363" s="67">
        <f t="shared" si="125"/>
        <v>1369660</v>
      </c>
      <c r="AE363" s="67">
        <f t="shared" si="126"/>
        <v>1392699</v>
      </c>
      <c r="AF363" s="65">
        <f t="shared" si="111"/>
        <v>38.539419431607492</v>
      </c>
      <c r="AG363" s="21" t="s">
        <v>2640</v>
      </c>
      <c r="AH363" s="67">
        <v>0</v>
      </c>
      <c r="AI363" s="70">
        <v>0</v>
      </c>
      <c r="AJ363" s="21" t="s">
        <v>2640</v>
      </c>
      <c r="AK363" s="67">
        <f t="shared" si="119"/>
        <v>1369660</v>
      </c>
      <c r="AL363" s="70">
        <f t="shared" si="120"/>
        <v>1392699</v>
      </c>
      <c r="AM363" s="65">
        <f t="shared" si="112"/>
        <v>38.539419431607492</v>
      </c>
      <c r="AN363" s="25">
        <f t="shared" si="121"/>
        <v>1.6820962866696845E-2</v>
      </c>
      <c r="AO363" s="25">
        <f t="shared" si="113"/>
        <v>1.037737318032339E-2</v>
      </c>
      <c r="AP363" s="24">
        <f t="shared" si="114"/>
        <v>1.6306781851703651E-3</v>
      </c>
      <c r="AQ363" s="25">
        <f t="shared" si="115"/>
        <v>9.8573891132800143E-2</v>
      </c>
      <c r="AR363" s="2">
        <f t="shared" si="122"/>
        <v>1</v>
      </c>
      <c r="AS363" s="2">
        <f t="shared" si="123"/>
        <v>0</v>
      </c>
      <c r="AT363" s="2">
        <f t="shared" si="124"/>
        <v>0</v>
      </c>
    </row>
    <row r="364" spans="2:46" x14ac:dyDescent="0.2">
      <c r="B364" s="2">
        <v>1</v>
      </c>
      <c r="C364" s="2" t="s">
        <v>714</v>
      </c>
      <c r="D364" s="3" t="s">
        <v>739</v>
      </c>
      <c r="E364" s="2" t="s">
        <v>740</v>
      </c>
      <c r="F364" s="2" t="s">
        <v>14</v>
      </c>
      <c r="G364" s="2" t="s">
        <v>7</v>
      </c>
      <c r="H364" s="2">
        <v>16</v>
      </c>
      <c r="I364" s="30">
        <v>62796</v>
      </c>
      <c r="J364" s="30">
        <v>63189</v>
      </c>
      <c r="K364" s="63">
        <v>394.18943200000001</v>
      </c>
      <c r="L364" s="2">
        <v>0.44209900000000002</v>
      </c>
      <c r="M364" s="67">
        <v>16643.790504177272</v>
      </c>
      <c r="N364" s="67">
        <v>31392178.569999997</v>
      </c>
      <c r="O364" s="67">
        <v>2274022</v>
      </c>
      <c r="P364" s="70">
        <v>2191447</v>
      </c>
      <c r="Q364" s="63">
        <v>0</v>
      </c>
      <c r="R364" s="24">
        <f t="shared" si="106"/>
        <v>-3.6312313601187696E-2</v>
      </c>
      <c r="S364" s="24">
        <f t="shared" si="107"/>
        <v>-2.6304322847765967E-3</v>
      </c>
      <c r="T364" s="65">
        <f t="shared" si="108"/>
        <v>34.680830524300113</v>
      </c>
      <c r="U364" s="67">
        <v>1475569.0000000002</v>
      </c>
      <c r="V364" s="70">
        <v>1617276</v>
      </c>
      <c r="W364" s="24">
        <f t="shared" si="109"/>
        <v>9.6035495459717346E-2</v>
      </c>
      <c r="X364" s="24">
        <f t="shared" si="110"/>
        <v>4.5140861977455227E-3</v>
      </c>
      <c r="Y364" s="63">
        <f t="shared" si="116"/>
        <v>23.497818332377861</v>
      </c>
      <c r="Z364" s="63">
        <f t="shared" si="117"/>
        <v>25.594264824573898</v>
      </c>
      <c r="AA364" s="24">
        <f t="shared" si="118"/>
        <v>8.9219000000000007E-2</v>
      </c>
      <c r="AB364" s="63">
        <v>0</v>
      </c>
      <c r="AC364" s="69">
        <v>0</v>
      </c>
      <c r="AD364" s="67">
        <f t="shared" si="125"/>
        <v>3749591</v>
      </c>
      <c r="AE364" s="67">
        <f t="shared" si="126"/>
        <v>3808723</v>
      </c>
      <c r="AF364" s="65">
        <f t="shared" si="111"/>
        <v>60.275095348874011</v>
      </c>
      <c r="AG364" s="21" t="s">
        <v>2640</v>
      </c>
      <c r="AH364" s="67">
        <v>0</v>
      </c>
      <c r="AI364" s="70">
        <v>0</v>
      </c>
      <c r="AJ364" s="21" t="s">
        <v>2640</v>
      </c>
      <c r="AK364" s="67">
        <f t="shared" si="119"/>
        <v>3749591</v>
      </c>
      <c r="AL364" s="70">
        <f t="shared" si="120"/>
        <v>3808723</v>
      </c>
      <c r="AM364" s="65">
        <f t="shared" si="112"/>
        <v>60.275095348874011</v>
      </c>
      <c r="AN364" s="25">
        <f t="shared" si="121"/>
        <v>1.5770253342297865E-2</v>
      </c>
      <c r="AO364" s="25">
        <f t="shared" si="113"/>
        <v>9.4527343189942936E-3</v>
      </c>
      <c r="AP364" s="24">
        <f t="shared" si="114"/>
        <v>1.8836539129689336E-3</v>
      </c>
      <c r="AQ364" s="25">
        <f t="shared" si="115"/>
        <v>0.12132713221884557</v>
      </c>
      <c r="AR364" s="2">
        <f t="shared" si="122"/>
        <v>1</v>
      </c>
      <c r="AS364" s="2">
        <f t="shared" si="123"/>
        <v>0</v>
      </c>
      <c r="AT364" s="2">
        <f t="shared" si="124"/>
        <v>0</v>
      </c>
    </row>
    <row r="365" spans="2:46" x14ac:dyDescent="0.2">
      <c r="B365" s="2">
        <v>1</v>
      </c>
      <c r="C365" s="2" t="s">
        <v>714</v>
      </c>
      <c r="D365" s="3" t="s">
        <v>741</v>
      </c>
      <c r="E365" s="2" t="s">
        <v>742</v>
      </c>
      <c r="F365" s="2" t="s">
        <v>6</v>
      </c>
      <c r="G365" s="2" t="s">
        <v>7</v>
      </c>
      <c r="H365" s="2">
        <v>12</v>
      </c>
      <c r="I365" s="30">
        <v>49000</v>
      </c>
      <c r="J365" s="30">
        <v>49442</v>
      </c>
      <c r="K365" s="63">
        <v>243.76285300000001</v>
      </c>
      <c r="L365" s="2">
        <v>0.37665300000000002</v>
      </c>
      <c r="M365" s="67">
        <v>19513.489667952883</v>
      </c>
      <c r="N365" s="67">
        <v>15113646.959999999</v>
      </c>
      <c r="O365" s="67">
        <v>1116792</v>
      </c>
      <c r="P365" s="70">
        <v>1076239</v>
      </c>
      <c r="Q365" s="63">
        <v>0</v>
      </c>
      <c r="R365" s="24">
        <f t="shared" si="106"/>
        <v>-3.6312043782548598E-2</v>
      </c>
      <c r="S365" s="24">
        <f t="shared" si="107"/>
        <v>-2.6832041338088791E-3</v>
      </c>
      <c r="T365" s="65">
        <f t="shared" si="108"/>
        <v>21.767707617005783</v>
      </c>
      <c r="U365" s="67">
        <v>865742</v>
      </c>
      <c r="V365" s="70">
        <v>1048262</v>
      </c>
      <c r="W365" s="24">
        <f t="shared" si="109"/>
        <v>0.21082493398726188</v>
      </c>
      <c r="X365" s="24">
        <f t="shared" si="110"/>
        <v>1.2076502811205007E-2</v>
      </c>
      <c r="Y365" s="63">
        <f t="shared" si="116"/>
        <v>17.668204081632652</v>
      </c>
      <c r="Z365" s="63">
        <f t="shared" si="117"/>
        <v>21.201852675862629</v>
      </c>
      <c r="AA365" s="24">
        <f t="shared" si="118"/>
        <v>0.2</v>
      </c>
      <c r="AB365" s="63">
        <v>0</v>
      </c>
      <c r="AC365" s="69">
        <v>0</v>
      </c>
      <c r="AD365" s="67">
        <f t="shared" si="125"/>
        <v>1982534</v>
      </c>
      <c r="AE365" s="67">
        <f t="shared" si="126"/>
        <v>2124501</v>
      </c>
      <c r="AF365" s="65">
        <f t="shared" si="111"/>
        <v>42.969560292868408</v>
      </c>
      <c r="AG365" s="21" t="s">
        <v>2640</v>
      </c>
      <c r="AH365" s="67">
        <v>0</v>
      </c>
      <c r="AI365" s="70">
        <v>0</v>
      </c>
      <c r="AJ365" s="21" t="s">
        <v>2640</v>
      </c>
      <c r="AK365" s="67">
        <f t="shared" si="119"/>
        <v>1982534</v>
      </c>
      <c r="AL365" s="70">
        <f t="shared" si="120"/>
        <v>2124501</v>
      </c>
      <c r="AM365" s="65">
        <f t="shared" si="112"/>
        <v>42.969560292868408</v>
      </c>
      <c r="AN365" s="25">
        <f t="shared" si="121"/>
        <v>7.1608860175916278E-2</v>
      </c>
      <c r="AO365" s="25">
        <f t="shared" si="113"/>
        <v>6.2028925784149092E-2</v>
      </c>
      <c r="AP365" s="24">
        <f t="shared" si="114"/>
        <v>9.3932986773961284E-3</v>
      </c>
      <c r="AQ365" s="25">
        <f t="shared" si="115"/>
        <v>0.1405683886637511</v>
      </c>
      <c r="AR365" s="2">
        <f t="shared" si="122"/>
        <v>1</v>
      </c>
      <c r="AS365" s="2">
        <f t="shared" si="123"/>
        <v>0</v>
      </c>
      <c r="AT365" s="2">
        <f t="shared" si="124"/>
        <v>0</v>
      </c>
    </row>
    <row r="366" spans="2:46" x14ac:dyDescent="0.2">
      <c r="B366" s="2">
        <v>1</v>
      </c>
      <c r="C366" s="2" t="s">
        <v>714</v>
      </c>
      <c r="D366" s="3" t="s">
        <v>743</v>
      </c>
      <c r="E366" s="2" t="s">
        <v>744</v>
      </c>
      <c r="F366" s="2" t="s">
        <v>6</v>
      </c>
      <c r="G366" s="2" t="s">
        <v>7</v>
      </c>
      <c r="H366" s="2">
        <v>10</v>
      </c>
      <c r="I366" s="30">
        <v>21134</v>
      </c>
      <c r="J366" s="30">
        <v>21234</v>
      </c>
      <c r="K366" s="63">
        <v>239.51342199999999</v>
      </c>
      <c r="L366" s="2">
        <v>0.43353799999999998</v>
      </c>
      <c r="M366" s="67">
        <v>15895.743119266055</v>
      </c>
      <c r="N366" s="67">
        <v>7430885.589999998</v>
      </c>
      <c r="O366" s="67">
        <v>213492</v>
      </c>
      <c r="P366" s="70">
        <v>205740</v>
      </c>
      <c r="Q366" s="63">
        <v>0</v>
      </c>
      <c r="R366" s="24">
        <f t="shared" si="106"/>
        <v>-3.6310494070035393E-2</v>
      </c>
      <c r="S366" s="24">
        <f t="shared" si="107"/>
        <v>-1.0432134778702738E-3</v>
      </c>
      <c r="T366" s="65">
        <f t="shared" si="108"/>
        <v>9.6891777338231133</v>
      </c>
      <c r="U366" s="67">
        <v>558811</v>
      </c>
      <c r="V366" s="70">
        <v>593395</v>
      </c>
      <c r="W366" s="24">
        <f t="shared" si="109"/>
        <v>6.1888545501072922E-2</v>
      </c>
      <c r="X366" s="24">
        <f t="shared" si="110"/>
        <v>4.654088611798962E-3</v>
      </c>
      <c r="Y366" s="63">
        <f t="shared" si="116"/>
        <v>26.44132677202612</v>
      </c>
      <c r="Z366" s="63">
        <f t="shared" si="117"/>
        <v>27.945511914853537</v>
      </c>
      <c r="AA366" s="24">
        <f t="shared" si="118"/>
        <v>5.6888000000000001E-2</v>
      </c>
      <c r="AB366" s="63">
        <v>0</v>
      </c>
      <c r="AC366" s="69">
        <v>0</v>
      </c>
      <c r="AD366" s="67">
        <f t="shared" si="125"/>
        <v>772303</v>
      </c>
      <c r="AE366" s="67">
        <f t="shared" si="126"/>
        <v>799135</v>
      </c>
      <c r="AF366" s="65">
        <f t="shared" si="111"/>
        <v>37.634689648676648</v>
      </c>
      <c r="AG366" s="21" t="s">
        <v>2640</v>
      </c>
      <c r="AH366" s="67">
        <v>0</v>
      </c>
      <c r="AI366" s="70">
        <v>0</v>
      </c>
      <c r="AJ366" s="21" t="s">
        <v>2640</v>
      </c>
      <c r="AK366" s="67">
        <f t="shared" si="119"/>
        <v>772303</v>
      </c>
      <c r="AL366" s="70">
        <f t="shared" si="120"/>
        <v>799135</v>
      </c>
      <c r="AM366" s="65">
        <f t="shared" si="112"/>
        <v>37.634689648676648</v>
      </c>
      <c r="AN366" s="25">
        <f t="shared" si="121"/>
        <v>3.4742840569051268E-2</v>
      </c>
      <c r="AO366" s="25">
        <f t="shared" si="113"/>
        <v>2.9869793377899967E-2</v>
      </c>
      <c r="AP366" s="24">
        <f t="shared" si="114"/>
        <v>3.610875133928688E-3</v>
      </c>
      <c r="AQ366" s="25">
        <f t="shared" si="115"/>
        <v>0.1075423636013753</v>
      </c>
      <c r="AR366" s="2">
        <f t="shared" si="122"/>
        <v>1</v>
      </c>
      <c r="AS366" s="2">
        <f t="shared" si="123"/>
        <v>0</v>
      </c>
      <c r="AT366" s="2">
        <f t="shared" si="124"/>
        <v>0</v>
      </c>
    </row>
    <row r="367" spans="2:46" x14ac:dyDescent="0.2">
      <c r="B367" s="2">
        <v>1</v>
      </c>
      <c r="C367" s="2" t="s">
        <v>714</v>
      </c>
      <c r="D367" s="3" t="s">
        <v>745</v>
      </c>
      <c r="E367" s="2" t="s">
        <v>746</v>
      </c>
      <c r="F367" s="2" t="s">
        <v>6</v>
      </c>
      <c r="G367" s="2" t="s">
        <v>7</v>
      </c>
      <c r="H367" s="2">
        <v>11</v>
      </c>
      <c r="I367" s="30">
        <v>17149</v>
      </c>
      <c r="J367" s="30">
        <v>17163</v>
      </c>
      <c r="K367" s="63">
        <v>553.30880400000001</v>
      </c>
      <c r="L367" s="2">
        <v>0.43114599999999997</v>
      </c>
      <c r="M367" s="67">
        <v>14789.881739130435</v>
      </c>
      <c r="N367" s="67">
        <v>8019308.8300000057</v>
      </c>
      <c r="O367" s="67">
        <v>799540</v>
      </c>
      <c r="P367" s="70">
        <v>770507</v>
      </c>
      <c r="Q367" s="63">
        <v>0</v>
      </c>
      <c r="R367" s="24">
        <f t="shared" si="106"/>
        <v>-3.6312129474447841E-2</v>
      </c>
      <c r="S367" s="24">
        <f t="shared" si="107"/>
        <v>-3.6203868207928813E-3</v>
      </c>
      <c r="T367" s="65">
        <f t="shared" si="108"/>
        <v>44.893491813785467</v>
      </c>
      <c r="U367" s="67">
        <v>165714</v>
      </c>
      <c r="V367" s="70">
        <v>199019</v>
      </c>
      <c r="W367" s="24">
        <f t="shared" si="109"/>
        <v>0.20097879479102554</v>
      </c>
      <c r="X367" s="24">
        <f t="shared" si="110"/>
        <v>4.1531010597081561E-3</v>
      </c>
      <c r="Y367" s="63">
        <f t="shared" si="116"/>
        <v>9.663187357863432</v>
      </c>
      <c r="Z367" s="63">
        <f t="shared" si="117"/>
        <v>11.595816582182602</v>
      </c>
      <c r="AA367" s="24">
        <f t="shared" si="118"/>
        <v>0.19999900000000001</v>
      </c>
      <c r="AB367" s="63">
        <v>0</v>
      </c>
      <c r="AC367" s="69">
        <v>0</v>
      </c>
      <c r="AD367" s="67">
        <f t="shared" si="125"/>
        <v>965254</v>
      </c>
      <c r="AE367" s="67">
        <f t="shared" si="126"/>
        <v>969526</v>
      </c>
      <c r="AF367" s="65">
        <f t="shared" si="111"/>
        <v>56.489308395968074</v>
      </c>
      <c r="AG367" s="21" t="s">
        <v>2640</v>
      </c>
      <c r="AH367" s="67">
        <v>0</v>
      </c>
      <c r="AI367" s="70">
        <v>0</v>
      </c>
      <c r="AJ367" s="21" t="s">
        <v>2640</v>
      </c>
      <c r="AK367" s="67">
        <f t="shared" si="119"/>
        <v>965254</v>
      </c>
      <c r="AL367" s="70">
        <f t="shared" si="120"/>
        <v>969526</v>
      </c>
      <c r="AM367" s="65">
        <f t="shared" si="112"/>
        <v>56.489308395968074</v>
      </c>
      <c r="AN367" s="25">
        <f t="shared" si="121"/>
        <v>4.4257780853536998E-3</v>
      </c>
      <c r="AO367" s="25">
        <f t="shared" si="113"/>
        <v>3.6064597323155478E-3</v>
      </c>
      <c r="AP367" s="24">
        <f t="shared" si="114"/>
        <v>5.3271423891527536E-4</v>
      </c>
      <c r="AQ367" s="25">
        <f t="shared" si="115"/>
        <v>0.1208989478461075</v>
      </c>
      <c r="AR367" s="2">
        <f t="shared" si="122"/>
        <v>1</v>
      </c>
      <c r="AS367" s="2">
        <f t="shared" si="123"/>
        <v>0</v>
      </c>
      <c r="AT367" s="2">
        <f t="shared" si="124"/>
        <v>0</v>
      </c>
    </row>
    <row r="368" spans="2:46" x14ac:dyDescent="0.2">
      <c r="B368" s="2">
        <v>1</v>
      </c>
      <c r="C368" s="2" t="s">
        <v>714</v>
      </c>
      <c r="D368" s="3" t="s">
        <v>747</v>
      </c>
      <c r="E368" s="2" t="s">
        <v>748</v>
      </c>
      <c r="F368" s="2" t="s">
        <v>6</v>
      </c>
      <c r="G368" s="2" t="s">
        <v>7</v>
      </c>
      <c r="H368" s="2">
        <v>19</v>
      </c>
      <c r="I368" s="30">
        <v>35203</v>
      </c>
      <c r="J368" s="30">
        <v>35403</v>
      </c>
      <c r="K368" s="63">
        <v>396.88585699999999</v>
      </c>
      <c r="L368" s="2">
        <v>0.37195</v>
      </c>
      <c r="M368" s="67">
        <v>14932.373146861246</v>
      </c>
      <c r="N368" s="67">
        <v>11280364.739999998</v>
      </c>
      <c r="O368" s="67">
        <v>1437728</v>
      </c>
      <c r="P368" s="70">
        <v>1385521</v>
      </c>
      <c r="Q368" s="63">
        <v>0</v>
      </c>
      <c r="R368" s="24">
        <f t="shared" si="106"/>
        <v>-3.6312153620156273E-2</v>
      </c>
      <c r="S368" s="24">
        <f t="shared" si="107"/>
        <v>-4.6281304907521996E-3</v>
      </c>
      <c r="T368" s="65">
        <f t="shared" si="108"/>
        <v>39.135694715137134</v>
      </c>
      <c r="U368" s="67">
        <v>435294</v>
      </c>
      <c r="V368" s="70">
        <v>525320</v>
      </c>
      <c r="W368" s="24">
        <f t="shared" si="109"/>
        <v>0.20681654238284919</v>
      </c>
      <c r="X368" s="24">
        <f t="shared" si="110"/>
        <v>7.9807703097373433E-3</v>
      </c>
      <c r="Y368" s="63">
        <f t="shared" si="116"/>
        <v>12.365252961395335</v>
      </c>
      <c r="Z368" s="63">
        <f t="shared" si="117"/>
        <v>14.838290540349687</v>
      </c>
      <c r="AA368" s="24">
        <f t="shared" si="118"/>
        <v>0.19999900000000001</v>
      </c>
      <c r="AB368" s="63">
        <v>0</v>
      </c>
      <c r="AC368" s="69">
        <v>0</v>
      </c>
      <c r="AD368" s="67">
        <f t="shared" si="125"/>
        <v>1873022</v>
      </c>
      <c r="AE368" s="67">
        <f t="shared" si="126"/>
        <v>1910841</v>
      </c>
      <c r="AF368" s="65">
        <f t="shared" si="111"/>
        <v>53.973985255486824</v>
      </c>
      <c r="AG368" s="21" t="s">
        <v>2640</v>
      </c>
      <c r="AH368" s="67">
        <v>0</v>
      </c>
      <c r="AI368" s="70">
        <v>0</v>
      </c>
      <c r="AJ368" s="21" t="s">
        <v>2640</v>
      </c>
      <c r="AK368" s="67">
        <f t="shared" si="119"/>
        <v>1873022</v>
      </c>
      <c r="AL368" s="70">
        <f t="shared" si="120"/>
        <v>1910841</v>
      </c>
      <c r="AM368" s="65">
        <f t="shared" si="112"/>
        <v>53.973985255486824</v>
      </c>
      <c r="AN368" s="25">
        <f t="shared" si="121"/>
        <v>2.0191433950055043E-2</v>
      </c>
      <c r="AO368" s="25">
        <f t="shared" si="113"/>
        <v>1.4428128953585473E-2</v>
      </c>
      <c r="AP368" s="24">
        <f t="shared" si="114"/>
        <v>3.3526398189851446E-3</v>
      </c>
      <c r="AQ368" s="25">
        <f t="shared" si="115"/>
        <v>0.16939532045663272</v>
      </c>
      <c r="AR368" s="2">
        <f t="shared" si="122"/>
        <v>1</v>
      </c>
      <c r="AS368" s="2">
        <f t="shared" si="123"/>
        <v>0</v>
      </c>
      <c r="AT368" s="2">
        <f t="shared" si="124"/>
        <v>0</v>
      </c>
    </row>
    <row r="369" spans="2:46" x14ac:dyDescent="0.2">
      <c r="B369" s="2">
        <v>1</v>
      </c>
      <c r="C369" s="2" t="s">
        <v>714</v>
      </c>
      <c r="D369" s="3" t="s">
        <v>749</v>
      </c>
      <c r="E369" s="2" t="s">
        <v>750</v>
      </c>
      <c r="F369" s="2" t="s">
        <v>14</v>
      </c>
      <c r="G369" s="2" t="s">
        <v>7</v>
      </c>
      <c r="H369" s="2">
        <v>9</v>
      </c>
      <c r="I369" s="30">
        <v>59220</v>
      </c>
      <c r="J369" s="30">
        <v>59285</v>
      </c>
      <c r="K369" s="63">
        <v>373.41184099999998</v>
      </c>
      <c r="L369" s="2">
        <v>0.4083</v>
      </c>
      <c r="M369" s="67">
        <v>18292.540167496689</v>
      </c>
      <c r="N369" s="67">
        <v>22564336.900000006</v>
      </c>
      <c r="O369" s="67">
        <v>2498663</v>
      </c>
      <c r="P369" s="70">
        <v>2407930</v>
      </c>
      <c r="Q369" s="63">
        <v>0</v>
      </c>
      <c r="R369" s="24">
        <f t="shared" si="106"/>
        <v>-3.6312619989170236E-2</v>
      </c>
      <c r="S369" s="24">
        <f t="shared" si="107"/>
        <v>-4.021079830624226E-3</v>
      </c>
      <c r="T369" s="65">
        <f t="shared" si="108"/>
        <v>40.616176098507211</v>
      </c>
      <c r="U369" s="67">
        <v>1443512.9999999998</v>
      </c>
      <c r="V369" s="70">
        <v>1445097</v>
      </c>
      <c r="W369" s="24">
        <f t="shared" si="109"/>
        <v>1.0973229891246827E-3</v>
      </c>
      <c r="X369" s="24">
        <f t="shared" si="110"/>
        <v>7.0199270956649841E-5</v>
      </c>
      <c r="Y369" s="63">
        <f t="shared" si="116"/>
        <v>24.375430597771018</v>
      </c>
      <c r="Z369" s="63">
        <f t="shared" si="117"/>
        <v>24.37542380028675</v>
      </c>
      <c r="AA369" s="24">
        <f t="shared" si="118"/>
        <v>0</v>
      </c>
      <c r="AB369" s="63">
        <v>0</v>
      </c>
      <c r="AC369" s="69">
        <v>0</v>
      </c>
      <c r="AD369" s="67">
        <f t="shared" si="125"/>
        <v>3942176</v>
      </c>
      <c r="AE369" s="67">
        <f t="shared" si="126"/>
        <v>3853027</v>
      </c>
      <c r="AF369" s="65">
        <f t="shared" si="111"/>
        <v>64.991599898793964</v>
      </c>
      <c r="AG369" s="21" t="s">
        <v>2640</v>
      </c>
      <c r="AH369" s="67">
        <v>0</v>
      </c>
      <c r="AI369" s="70">
        <v>0</v>
      </c>
      <c r="AJ369" s="21" t="s">
        <v>2640</v>
      </c>
      <c r="AK369" s="67">
        <f t="shared" si="119"/>
        <v>3942176</v>
      </c>
      <c r="AL369" s="70">
        <f t="shared" si="120"/>
        <v>3853027</v>
      </c>
      <c r="AM369" s="65">
        <f t="shared" si="112"/>
        <v>64.991599898793964</v>
      </c>
      <c r="AN369" s="25">
        <f t="shared" si="121"/>
        <v>-2.2614160301315821E-2</v>
      </c>
      <c r="AO369" s="25">
        <f t="shared" si="113"/>
        <v>-2.3685764915980734E-2</v>
      </c>
      <c r="AP369" s="24">
        <f t="shared" si="114"/>
        <v>-3.9508805596675869E-3</v>
      </c>
      <c r="AQ369" s="25">
        <f t="shared" si="115"/>
        <v>0.17075737776278277</v>
      </c>
      <c r="AR369" s="2">
        <f t="shared" si="122"/>
        <v>0</v>
      </c>
      <c r="AS369" s="2">
        <f t="shared" si="123"/>
        <v>1</v>
      </c>
      <c r="AT369" s="2">
        <f t="shared" si="124"/>
        <v>0</v>
      </c>
    </row>
    <row r="370" spans="2:46" x14ac:dyDescent="0.2">
      <c r="B370" s="2">
        <v>1</v>
      </c>
      <c r="C370" s="2" t="s">
        <v>714</v>
      </c>
      <c r="D370" s="3" t="s">
        <v>751</v>
      </c>
      <c r="E370" s="2" t="s">
        <v>752</v>
      </c>
      <c r="F370" s="2" t="s">
        <v>6</v>
      </c>
      <c r="G370" s="2" t="s">
        <v>7</v>
      </c>
      <c r="H370" s="2">
        <v>14</v>
      </c>
      <c r="I370" s="30">
        <v>30611</v>
      </c>
      <c r="J370" s="30">
        <v>30678</v>
      </c>
      <c r="K370" s="63">
        <v>283.47366199999999</v>
      </c>
      <c r="L370" s="2">
        <v>0.40060200000000001</v>
      </c>
      <c r="M370" s="67">
        <v>16100.644842320868</v>
      </c>
      <c r="N370" s="67">
        <v>10464707.070000002</v>
      </c>
      <c r="O370" s="67">
        <v>466799</v>
      </c>
      <c r="P370" s="70">
        <v>449848</v>
      </c>
      <c r="Q370" s="63">
        <v>0</v>
      </c>
      <c r="R370" s="24">
        <f t="shared" si="106"/>
        <v>-3.6313274021581021E-2</v>
      </c>
      <c r="S370" s="24">
        <f t="shared" si="107"/>
        <v>-1.6198255609652719E-3</v>
      </c>
      <c r="T370" s="65">
        <f t="shared" si="108"/>
        <v>14.663537388356477</v>
      </c>
      <c r="U370" s="67">
        <v>689355.00000000012</v>
      </c>
      <c r="V370" s="70">
        <v>737504</v>
      </c>
      <c r="W370" s="24">
        <f t="shared" si="109"/>
        <v>6.9846450667652826E-2</v>
      </c>
      <c r="X370" s="24">
        <f t="shared" si="110"/>
        <v>4.6010843569651754E-3</v>
      </c>
      <c r="Y370" s="63">
        <f t="shared" si="116"/>
        <v>22.519845807062826</v>
      </c>
      <c r="Z370" s="63">
        <f t="shared" si="117"/>
        <v>24.040159071647434</v>
      </c>
      <c r="AA370" s="24">
        <f t="shared" si="118"/>
        <v>6.7510000000000001E-2</v>
      </c>
      <c r="AB370" s="63">
        <v>0</v>
      </c>
      <c r="AC370" s="69">
        <v>0</v>
      </c>
      <c r="AD370" s="67">
        <f t="shared" si="125"/>
        <v>1156154</v>
      </c>
      <c r="AE370" s="67">
        <f t="shared" si="126"/>
        <v>1187352</v>
      </c>
      <c r="AF370" s="65">
        <f t="shared" si="111"/>
        <v>38.703696460003911</v>
      </c>
      <c r="AG370" s="21" t="s">
        <v>2640</v>
      </c>
      <c r="AH370" s="67">
        <v>0</v>
      </c>
      <c r="AI370" s="70">
        <v>0</v>
      </c>
      <c r="AJ370" s="21" t="s">
        <v>2640</v>
      </c>
      <c r="AK370" s="67">
        <f t="shared" si="119"/>
        <v>1156154</v>
      </c>
      <c r="AL370" s="70">
        <f t="shared" si="120"/>
        <v>1187352</v>
      </c>
      <c r="AM370" s="65">
        <f t="shared" si="112"/>
        <v>38.703696460003911</v>
      </c>
      <c r="AN370" s="25">
        <f t="shared" si="121"/>
        <v>2.6984294479801135E-2</v>
      </c>
      <c r="AO370" s="25">
        <f t="shared" si="113"/>
        <v>2.4741385954794692E-2</v>
      </c>
      <c r="AP370" s="24">
        <f t="shared" si="114"/>
        <v>2.9812587959999145E-3</v>
      </c>
      <c r="AQ370" s="25">
        <f t="shared" si="115"/>
        <v>0.11346251663401791</v>
      </c>
      <c r="AR370" s="2">
        <f t="shared" si="122"/>
        <v>1</v>
      </c>
      <c r="AS370" s="2">
        <f t="shared" si="123"/>
        <v>0</v>
      </c>
      <c r="AT370" s="2">
        <f t="shared" si="124"/>
        <v>0</v>
      </c>
    </row>
    <row r="371" spans="2:46" x14ac:dyDescent="0.2">
      <c r="B371" s="2">
        <v>1</v>
      </c>
      <c r="C371" s="2" t="s">
        <v>714</v>
      </c>
      <c r="D371" s="3" t="s">
        <v>753</v>
      </c>
      <c r="E371" s="2" t="s">
        <v>754</v>
      </c>
      <c r="F371" s="2" t="s">
        <v>14</v>
      </c>
      <c r="G371" s="2" t="s">
        <v>7</v>
      </c>
      <c r="H371" s="2">
        <v>22</v>
      </c>
      <c r="I371" s="30">
        <v>52266</v>
      </c>
      <c r="J371" s="30">
        <v>52496</v>
      </c>
      <c r="K371" s="63">
        <v>323.21854999999999</v>
      </c>
      <c r="L371" s="2">
        <v>0.38914900000000002</v>
      </c>
      <c r="M371" s="67">
        <v>16800.481605024968</v>
      </c>
      <c r="N371" s="67">
        <v>24049794.769999988</v>
      </c>
      <c r="O371" s="67">
        <v>1454953</v>
      </c>
      <c r="P371" s="70">
        <v>1402120</v>
      </c>
      <c r="Q371" s="63">
        <v>0</v>
      </c>
      <c r="R371" s="24">
        <f t="shared" si="106"/>
        <v>-3.6312513187711226E-2</v>
      </c>
      <c r="S371" s="24">
        <f t="shared" si="107"/>
        <v>-2.196817083275261E-3</v>
      </c>
      <c r="T371" s="65">
        <f t="shared" si="108"/>
        <v>26.709082596769278</v>
      </c>
      <c r="U371" s="67">
        <v>655078.99999999988</v>
      </c>
      <c r="V371" s="70">
        <v>789554</v>
      </c>
      <c r="W371" s="24">
        <f t="shared" si="109"/>
        <v>0.20528058447912412</v>
      </c>
      <c r="X371" s="24">
        <f t="shared" si="110"/>
        <v>5.5915238065875677E-3</v>
      </c>
      <c r="Y371" s="63">
        <f t="shared" si="116"/>
        <v>12.533559101519149</v>
      </c>
      <c r="Z371" s="63">
        <f t="shared" si="117"/>
        <v>15.04026973483694</v>
      </c>
      <c r="AA371" s="24">
        <f t="shared" si="118"/>
        <v>0.2</v>
      </c>
      <c r="AB371" s="63">
        <v>0</v>
      </c>
      <c r="AC371" s="69">
        <v>0</v>
      </c>
      <c r="AD371" s="67">
        <f t="shared" si="125"/>
        <v>2110032</v>
      </c>
      <c r="AE371" s="67">
        <f t="shared" si="126"/>
        <v>2191674</v>
      </c>
      <c r="AF371" s="65">
        <f t="shared" si="111"/>
        <v>41.749352331606218</v>
      </c>
      <c r="AG371" s="21" t="s">
        <v>2640</v>
      </c>
      <c r="AH371" s="67">
        <v>0</v>
      </c>
      <c r="AI371" s="70">
        <v>0</v>
      </c>
      <c r="AJ371" s="21" t="s">
        <v>2640</v>
      </c>
      <c r="AK371" s="67">
        <f t="shared" si="119"/>
        <v>2110032</v>
      </c>
      <c r="AL371" s="70">
        <f t="shared" si="120"/>
        <v>2191674</v>
      </c>
      <c r="AM371" s="65">
        <f t="shared" si="112"/>
        <v>41.749352331606218</v>
      </c>
      <c r="AN371" s="25">
        <f t="shared" si="121"/>
        <v>3.8692304192543055E-2</v>
      </c>
      <c r="AO371" s="25">
        <f t="shared" si="113"/>
        <v>3.4141495941166111E-2</v>
      </c>
      <c r="AP371" s="24">
        <f t="shared" si="114"/>
        <v>3.3947067233123019E-3</v>
      </c>
      <c r="AQ371" s="25">
        <f t="shared" si="115"/>
        <v>9.1130673710942481E-2</v>
      </c>
      <c r="AR371" s="2">
        <f t="shared" si="122"/>
        <v>1</v>
      </c>
      <c r="AS371" s="2">
        <f t="shared" si="123"/>
        <v>0</v>
      </c>
      <c r="AT371" s="2">
        <f t="shared" si="124"/>
        <v>0</v>
      </c>
    </row>
    <row r="372" spans="2:46" x14ac:dyDescent="0.2">
      <c r="B372" s="2">
        <v>1</v>
      </c>
      <c r="C372" s="2" t="s">
        <v>714</v>
      </c>
      <c r="D372" s="3" t="s">
        <v>755</v>
      </c>
      <c r="E372" s="2" t="s">
        <v>756</v>
      </c>
      <c r="F372" s="2" t="s">
        <v>14</v>
      </c>
      <c r="G372" s="2" t="s">
        <v>7</v>
      </c>
      <c r="H372" s="2">
        <v>26</v>
      </c>
      <c r="I372" s="30">
        <v>72785</v>
      </c>
      <c r="J372" s="30">
        <v>73514</v>
      </c>
      <c r="K372" s="63">
        <v>385.17899999999997</v>
      </c>
      <c r="L372" s="2">
        <v>0.456181</v>
      </c>
      <c r="M372" s="67">
        <v>16255.162749018737</v>
      </c>
      <c r="N372" s="67">
        <v>44305311.629999988</v>
      </c>
      <c r="O372" s="67">
        <v>2168935</v>
      </c>
      <c r="P372" s="70">
        <v>2090176</v>
      </c>
      <c r="Q372" s="63">
        <v>0</v>
      </c>
      <c r="R372" s="24">
        <f t="shared" si="106"/>
        <v>-3.6312291516343298E-2</v>
      </c>
      <c r="S372" s="24">
        <f t="shared" si="107"/>
        <v>-1.7776423887439887E-3</v>
      </c>
      <c r="T372" s="65">
        <f t="shared" si="108"/>
        <v>28.432353021193244</v>
      </c>
      <c r="U372" s="67">
        <v>1887400.9999999995</v>
      </c>
      <c r="V372" s="70">
        <v>1973715</v>
      </c>
      <c r="W372" s="24">
        <f t="shared" si="109"/>
        <v>4.5731670164422145E-2</v>
      </c>
      <c r="X372" s="24">
        <f t="shared" si="110"/>
        <v>1.9481637037297257E-3</v>
      </c>
      <c r="Y372" s="63">
        <f t="shared" si="116"/>
        <v>25.931180875180321</v>
      </c>
      <c r="Z372" s="63">
        <f t="shared" si="117"/>
        <v>26.848151372527681</v>
      </c>
      <c r="AA372" s="24">
        <f t="shared" si="118"/>
        <v>3.5361999999999998E-2</v>
      </c>
      <c r="AB372" s="63">
        <v>0</v>
      </c>
      <c r="AC372" s="69">
        <v>0</v>
      </c>
      <c r="AD372" s="67">
        <f t="shared" si="125"/>
        <v>4056335.9999999995</v>
      </c>
      <c r="AE372" s="67">
        <f t="shared" si="126"/>
        <v>4063891</v>
      </c>
      <c r="AF372" s="65">
        <f t="shared" si="111"/>
        <v>55.280504393720925</v>
      </c>
      <c r="AG372" s="21" t="s">
        <v>2640</v>
      </c>
      <c r="AH372" s="67">
        <v>0</v>
      </c>
      <c r="AI372" s="70">
        <v>0</v>
      </c>
      <c r="AJ372" s="21" t="s">
        <v>2640</v>
      </c>
      <c r="AK372" s="67">
        <f t="shared" si="119"/>
        <v>4056335.9999999995</v>
      </c>
      <c r="AL372" s="70">
        <f t="shared" si="120"/>
        <v>4063891</v>
      </c>
      <c r="AM372" s="65">
        <f t="shared" si="112"/>
        <v>55.280504393720925</v>
      </c>
      <c r="AN372" s="25">
        <f t="shared" si="121"/>
        <v>1.8625182923703723E-3</v>
      </c>
      <c r="AO372" s="25">
        <f t="shared" si="113"/>
        <v>-8.0724298241127146E-3</v>
      </c>
      <c r="AP372" s="24">
        <f t="shared" si="114"/>
        <v>1.7052131498573701E-4</v>
      </c>
      <c r="AQ372" s="25">
        <f t="shared" si="115"/>
        <v>9.1724690572952891E-2</v>
      </c>
      <c r="AR372" s="2">
        <f t="shared" si="122"/>
        <v>1</v>
      </c>
      <c r="AS372" s="2">
        <f t="shared" si="123"/>
        <v>0</v>
      </c>
      <c r="AT372" s="2">
        <f t="shared" si="124"/>
        <v>0</v>
      </c>
    </row>
    <row r="373" spans="2:46" x14ac:dyDescent="0.2">
      <c r="B373" s="2">
        <v>1</v>
      </c>
      <c r="C373" s="2" t="s">
        <v>757</v>
      </c>
      <c r="D373" s="3" t="s">
        <v>758</v>
      </c>
      <c r="E373" s="2" t="s">
        <v>759</v>
      </c>
      <c r="F373" s="2" t="s">
        <v>6</v>
      </c>
      <c r="G373" s="2" t="s">
        <v>7</v>
      </c>
      <c r="H373" s="2">
        <v>35</v>
      </c>
      <c r="I373" s="30">
        <v>35546</v>
      </c>
      <c r="J373" s="30">
        <v>35599</v>
      </c>
      <c r="K373" s="63">
        <v>332.36669599999999</v>
      </c>
      <c r="L373" s="2">
        <v>0.38987300000000003</v>
      </c>
      <c r="M373" s="67">
        <v>18127.150361748976</v>
      </c>
      <c r="N373" s="67">
        <v>18612459.909700021</v>
      </c>
      <c r="O373" s="67">
        <v>699867</v>
      </c>
      <c r="P373" s="70">
        <v>674453</v>
      </c>
      <c r="Q373" s="63">
        <v>0</v>
      </c>
      <c r="R373" s="24">
        <f t="shared" si="106"/>
        <v>-3.6312613682313977E-2</v>
      </c>
      <c r="S373" s="24">
        <f t="shared" si="107"/>
        <v>-1.3654294017716221E-3</v>
      </c>
      <c r="T373" s="65">
        <f t="shared" si="108"/>
        <v>18.945841175313912</v>
      </c>
      <c r="U373" s="67">
        <v>690011.99999999988</v>
      </c>
      <c r="V373" s="70">
        <v>755289</v>
      </c>
      <c r="W373" s="24">
        <f t="shared" si="109"/>
        <v>9.4602702561694674E-2</v>
      </c>
      <c r="X373" s="24">
        <f t="shared" si="110"/>
        <v>3.5071667214703053E-3</v>
      </c>
      <c r="Y373" s="63">
        <f t="shared" si="116"/>
        <v>19.411804422438529</v>
      </c>
      <c r="Z373" s="63">
        <f t="shared" si="117"/>
        <v>21.216579117390939</v>
      </c>
      <c r="AA373" s="24">
        <f t="shared" si="118"/>
        <v>9.2973E-2</v>
      </c>
      <c r="AB373" s="63">
        <v>0</v>
      </c>
      <c r="AC373" s="69">
        <v>0</v>
      </c>
      <c r="AD373" s="67">
        <f t="shared" si="125"/>
        <v>1389879</v>
      </c>
      <c r="AE373" s="67">
        <f t="shared" si="126"/>
        <v>1429742</v>
      </c>
      <c r="AF373" s="65">
        <f t="shared" si="111"/>
        <v>40.162420292704851</v>
      </c>
      <c r="AG373" s="21" t="s">
        <v>2640</v>
      </c>
      <c r="AH373" s="67">
        <v>0</v>
      </c>
      <c r="AI373" s="70">
        <v>0</v>
      </c>
      <c r="AJ373" s="21" t="s">
        <v>2640</v>
      </c>
      <c r="AK373" s="67">
        <f t="shared" si="119"/>
        <v>1389879</v>
      </c>
      <c r="AL373" s="70">
        <f t="shared" si="120"/>
        <v>1429742</v>
      </c>
      <c r="AM373" s="65">
        <f t="shared" si="112"/>
        <v>40.162420292704851</v>
      </c>
      <c r="AN373" s="25">
        <f t="shared" si="121"/>
        <v>2.868091395006328E-2</v>
      </c>
      <c r="AO373" s="25">
        <f t="shared" si="113"/>
        <v>2.7149407771817957E-2</v>
      </c>
      <c r="AP373" s="24">
        <f t="shared" si="114"/>
        <v>2.1417373196986767E-3</v>
      </c>
      <c r="AQ373" s="25">
        <f t="shared" si="115"/>
        <v>7.6816391113077934E-2</v>
      </c>
      <c r="AR373" s="2">
        <f t="shared" si="122"/>
        <v>1</v>
      </c>
      <c r="AS373" s="2">
        <f t="shared" si="123"/>
        <v>0</v>
      </c>
      <c r="AT373" s="2">
        <f t="shared" si="124"/>
        <v>0</v>
      </c>
    </row>
    <row r="374" spans="2:46" x14ac:dyDescent="0.2">
      <c r="B374" s="2">
        <v>1</v>
      </c>
      <c r="C374" s="2" t="s">
        <v>757</v>
      </c>
      <c r="D374" s="3" t="s">
        <v>760</v>
      </c>
      <c r="E374" s="2" t="s">
        <v>761</v>
      </c>
      <c r="F374" s="2" t="s">
        <v>6</v>
      </c>
      <c r="G374" s="2" t="s">
        <v>7</v>
      </c>
      <c r="H374" s="2">
        <v>34</v>
      </c>
      <c r="I374" s="30">
        <v>24672</v>
      </c>
      <c r="J374" s="30">
        <v>24818</v>
      </c>
      <c r="K374" s="63">
        <v>225.46127799999999</v>
      </c>
      <c r="L374" s="2">
        <v>0.42774600000000002</v>
      </c>
      <c r="M374" s="67">
        <v>14492.331227947903</v>
      </c>
      <c r="N374" s="67">
        <v>11563872.299999999</v>
      </c>
      <c r="O374" s="67">
        <v>427389</v>
      </c>
      <c r="P374" s="70">
        <v>411869</v>
      </c>
      <c r="Q374" s="63">
        <v>0</v>
      </c>
      <c r="R374" s="24">
        <f t="shared" si="106"/>
        <v>-3.6313522341473448E-2</v>
      </c>
      <c r="S374" s="24">
        <f t="shared" si="107"/>
        <v>-1.3421109812843577E-3</v>
      </c>
      <c r="T374" s="65">
        <f t="shared" si="108"/>
        <v>16.595575791764041</v>
      </c>
      <c r="U374" s="67">
        <v>667755.00000000012</v>
      </c>
      <c r="V374" s="70">
        <v>722951</v>
      </c>
      <c r="W374" s="24">
        <f t="shared" si="109"/>
        <v>8.2659059086041875E-2</v>
      </c>
      <c r="X374" s="24">
        <f t="shared" si="110"/>
        <v>4.7731416058615491E-3</v>
      </c>
      <c r="Y374" s="63">
        <f t="shared" si="116"/>
        <v>27.06529669260701</v>
      </c>
      <c r="Z374" s="63">
        <f t="shared" si="117"/>
        <v>29.130107180272383</v>
      </c>
      <c r="AA374" s="24">
        <f t="shared" si="118"/>
        <v>7.6289999999999997E-2</v>
      </c>
      <c r="AB374" s="63">
        <v>0</v>
      </c>
      <c r="AC374" s="69">
        <v>0</v>
      </c>
      <c r="AD374" s="67">
        <f t="shared" si="125"/>
        <v>1095144</v>
      </c>
      <c r="AE374" s="67">
        <f t="shared" si="126"/>
        <v>1134820</v>
      </c>
      <c r="AF374" s="65">
        <f t="shared" si="111"/>
        <v>45.725682972036424</v>
      </c>
      <c r="AG374" s="21" t="s">
        <v>2640</v>
      </c>
      <c r="AH374" s="67">
        <v>0</v>
      </c>
      <c r="AI374" s="70">
        <v>0</v>
      </c>
      <c r="AJ374" s="21" t="s">
        <v>2640</v>
      </c>
      <c r="AK374" s="67">
        <f t="shared" si="119"/>
        <v>1095144</v>
      </c>
      <c r="AL374" s="70">
        <f t="shared" si="120"/>
        <v>1134820</v>
      </c>
      <c r="AM374" s="65">
        <f t="shared" si="112"/>
        <v>45.725682972036424</v>
      </c>
      <c r="AN374" s="25">
        <f t="shared" si="121"/>
        <v>3.6229025589328889E-2</v>
      </c>
      <c r="AO374" s="25">
        <f t="shared" si="113"/>
        <v>3.0133069519700406E-2</v>
      </c>
      <c r="AP374" s="24">
        <f t="shared" si="114"/>
        <v>3.4310306245772019E-3</v>
      </c>
      <c r="AQ374" s="25">
        <f t="shared" si="115"/>
        <v>9.8134947408576978E-2</v>
      </c>
      <c r="AR374" s="2">
        <f t="shared" si="122"/>
        <v>1</v>
      </c>
      <c r="AS374" s="2">
        <f t="shared" si="123"/>
        <v>0</v>
      </c>
      <c r="AT374" s="2">
        <f t="shared" si="124"/>
        <v>0</v>
      </c>
    </row>
    <row r="375" spans="2:46" x14ac:dyDescent="0.2">
      <c r="B375" s="2">
        <v>1</v>
      </c>
      <c r="C375" s="2" t="s">
        <v>757</v>
      </c>
      <c r="D375" s="3" t="s">
        <v>762</v>
      </c>
      <c r="E375" s="2" t="s">
        <v>763</v>
      </c>
      <c r="F375" s="2" t="s">
        <v>6</v>
      </c>
      <c r="G375" s="2" t="s">
        <v>38</v>
      </c>
      <c r="H375" s="2">
        <v>15</v>
      </c>
      <c r="I375" s="30">
        <v>9317</v>
      </c>
      <c r="J375" s="30">
        <v>9364</v>
      </c>
      <c r="K375" s="63">
        <v>109.81514300000001</v>
      </c>
      <c r="L375" s="2">
        <v>0.41126600000000002</v>
      </c>
      <c r="M375" s="67">
        <v>12985.533369604642</v>
      </c>
      <c r="N375" s="67">
        <v>3769796.9699999988</v>
      </c>
      <c r="O375" s="67">
        <v>83568</v>
      </c>
      <c r="P375" s="70">
        <v>80533</v>
      </c>
      <c r="Q375" s="63">
        <v>0</v>
      </c>
      <c r="R375" s="24">
        <f t="shared" si="106"/>
        <v>-3.6317729274363386E-2</v>
      </c>
      <c r="S375" s="24">
        <f t="shared" si="107"/>
        <v>-8.0508314483578166E-4</v>
      </c>
      <c r="T375" s="65">
        <f t="shared" si="108"/>
        <v>8.6002776591200334</v>
      </c>
      <c r="U375" s="67">
        <v>227587.99999999997</v>
      </c>
      <c r="V375" s="70">
        <v>274483</v>
      </c>
      <c r="W375" s="24">
        <f t="shared" si="109"/>
        <v>0.20605216443749241</v>
      </c>
      <c r="X375" s="24">
        <f t="shared" si="110"/>
        <v>1.243966196938188E-2</v>
      </c>
      <c r="Y375" s="63">
        <f t="shared" si="116"/>
        <v>24.427176129655464</v>
      </c>
      <c r="Z375" s="63">
        <f t="shared" si="117"/>
        <v>29.312580093976933</v>
      </c>
      <c r="AA375" s="24">
        <f t="shared" si="118"/>
        <v>0.19999900000000001</v>
      </c>
      <c r="AB375" s="63">
        <v>0</v>
      </c>
      <c r="AC375" s="69">
        <v>0</v>
      </c>
      <c r="AD375" s="67">
        <f t="shared" si="125"/>
        <v>311156</v>
      </c>
      <c r="AE375" s="67">
        <f t="shared" si="126"/>
        <v>355016</v>
      </c>
      <c r="AF375" s="65">
        <f t="shared" si="111"/>
        <v>37.912857753096965</v>
      </c>
      <c r="AG375" s="21" t="s">
        <v>2640</v>
      </c>
      <c r="AH375" s="67">
        <v>-79080</v>
      </c>
      <c r="AI375" s="70">
        <v>-79080</v>
      </c>
      <c r="AJ375" s="21" t="s">
        <v>2640</v>
      </c>
      <c r="AK375" s="67">
        <f t="shared" si="119"/>
        <v>232076</v>
      </c>
      <c r="AL375" s="70">
        <f t="shared" si="120"/>
        <v>275936</v>
      </c>
      <c r="AM375" s="65">
        <f t="shared" si="112"/>
        <v>29.467748825288339</v>
      </c>
      <c r="AN375" s="25">
        <f t="shared" si="121"/>
        <v>0.18898981368172496</v>
      </c>
      <c r="AO375" s="25">
        <f t="shared" si="113"/>
        <v>0.18302200919186573</v>
      </c>
      <c r="AP375" s="24">
        <f t="shared" si="114"/>
        <v>1.1634578824546091E-2</v>
      </c>
      <c r="AQ375" s="25">
        <f t="shared" si="115"/>
        <v>7.3196514877563845E-2</v>
      </c>
      <c r="AR375" s="2">
        <f t="shared" si="122"/>
        <v>1</v>
      </c>
      <c r="AS375" s="2">
        <f t="shared" si="123"/>
        <v>0</v>
      </c>
      <c r="AT375" s="2">
        <f t="shared" si="124"/>
        <v>0</v>
      </c>
    </row>
    <row r="376" spans="2:46" x14ac:dyDescent="0.2">
      <c r="B376" s="2">
        <v>1</v>
      </c>
      <c r="C376" s="2" t="s">
        <v>757</v>
      </c>
      <c r="D376" s="3" t="s">
        <v>764</v>
      </c>
      <c r="E376" s="2" t="s">
        <v>765</v>
      </c>
      <c r="F376" s="2" t="s">
        <v>14</v>
      </c>
      <c r="G376" s="2" t="s">
        <v>7</v>
      </c>
      <c r="H376" s="2">
        <v>44</v>
      </c>
      <c r="I376" s="30">
        <v>80193</v>
      </c>
      <c r="J376" s="30">
        <v>80614</v>
      </c>
      <c r="K376" s="63">
        <v>348.66027000000003</v>
      </c>
      <c r="L376" s="2">
        <v>0.34531000000000001</v>
      </c>
      <c r="M376" s="67">
        <v>15779.510902823502</v>
      </c>
      <c r="N376" s="67">
        <v>46539902.210000008</v>
      </c>
      <c r="O376" s="67">
        <v>3497549</v>
      </c>
      <c r="P376" s="70">
        <v>3370544</v>
      </c>
      <c r="Q376" s="63">
        <v>0</v>
      </c>
      <c r="R376" s="24">
        <f t="shared" si="106"/>
        <v>-3.6312572032586199E-2</v>
      </c>
      <c r="S376" s="24">
        <f t="shared" si="107"/>
        <v>-2.7289485789402991E-3</v>
      </c>
      <c r="T376" s="65">
        <f t="shared" si="108"/>
        <v>41.810901332274788</v>
      </c>
      <c r="U376" s="67">
        <v>1616944</v>
      </c>
      <c r="V376" s="70">
        <v>1718672</v>
      </c>
      <c r="W376" s="24">
        <f t="shared" si="109"/>
        <v>6.291374345679257E-2</v>
      </c>
      <c r="X376" s="24">
        <f t="shared" si="110"/>
        <v>2.1858232434820578E-3</v>
      </c>
      <c r="Y376" s="63">
        <f t="shared" si="116"/>
        <v>20.163156385220656</v>
      </c>
      <c r="Z376" s="63">
        <f t="shared" si="117"/>
        <v>21.319770759421441</v>
      </c>
      <c r="AA376" s="24">
        <f t="shared" si="118"/>
        <v>5.7362999999999997E-2</v>
      </c>
      <c r="AB376" s="63">
        <v>0</v>
      </c>
      <c r="AC376" s="69">
        <v>0</v>
      </c>
      <c r="AD376" s="67">
        <f t="shared" si="125"/>
        <v>5114493</v>
      </c>
      <c r="AE376" s="67">
        <f t="shared" si="126"/>
        <v>5089216</v>
      </c>
      <c r="AF376" s="65">
        <f t="shared" si="111"/>
        <v>63.130672091696233</v>
      </c>
      <c r="AG376" s="21" t="s">
        <v>2640</v>
      </c>
      <c r="AH376" s="67">
        <v>0</v>
      </c>
      <c r="AI376" s="70">
        <v>0</v>
      </c>
      <c r="AJ376" s="21" t="s">
        <v>2640</v>
      </c>
      <c r="AK376" s="67">
        <f t="shared" si="119"/>
        <v>5114493</v>
      </c>
      <c r="AL376" s="70">
        <f t="shared" si="120"/>
        <v>5089216</v>
      </c>
      <c r="AM376" s="65">
        <f t="shared" si="112"/>
        <v>63.130672091696233</v>
      </c>
      <c r="AN376" s="25">
        <f t="shared" si="121"/>
        <v>-4.9422298554323962E-3</v>
      </c>
      <c r="AO376" s="25">
        <f t="shared" si="113"/>
        <v>-1.0138837407853374E-2</v>
      </c>
      <c r="AP376" s="24">
        <f t="shared" si="114"/>
        <v>-5.4312533545824125E-4</v>
      </c>
      <c r="AQ376" s="25">
        <f t="shared" si="115"/>
        <v>0.10935166939191554</v>
      </c>
      <c r="AR376" s="2">
        <f t="shared" si="122"/>
        <v>0</v>
      </c>
      <c r="AS376" s="2">
        <f t="shared" si="123"/>
        <v>1</v>
      </c>
      <c r="AT376" s="2">
        <f t="shared" si="124"/>
        <v>0</v>
      </c>
    </row>
    <row r="377" spans="2:46" x14ac:dyDescent="0.2">
      <c r="B377" s="2">
        <v>1</v>
      </c>
      <c r="C377" s="2" t="s">
        <v>757</v>
      </c>
      <c r="D377" s="3" t="s">
        <v>766</v>
      </c>
      <c r="E377" s="2" t="s">
        <v>767</v>
      </c>
      <c r="F377" s="2" t="s">
        <v>6</v>
      </c>
      <c r="G377" s="2" t="s">
        <v>7</v>
      </c>
      <c r="H377" s="2">
        <v>23</v>
      </c>
      <c r="I377" s="30">
        <v>22632</v>
      </c>
      <c r="J377" s="30">
        <v>22541</v>
      </c>
      <c r="K377" s="63">
        <v>209.03056699999999</v>
      </c>
      <c r="L377" s="2">
        <v>0.43069200000000002</v>
      </c>
      <c r="M377" s="67">
        <v>13680.236703772418</v>
      </c>
      <c r="N377" s="67">
        <v>10115460.580000002</v>
      </c>
      <c r="O377" s="67">
        <v>316305</v>
      </c>
      <c r="P377" s="70">
        <v>304819</v>
      </c>
      <c r="Q377" s="63">
        <v>0</v>
      </c>
      <c r="R377" s="24">
        <f t="shared" si="106"/>
        <v>-3.631305227549364E-2</v>
      </c>
      <c r="S377" s="24">
        <f t="shared" si="107"/>
        <v>-1.1354895715485055E-3</v>
      </c>
      <c r="T377" s="65">
        <f t="shared" si="108"/>
        <v>13.522869437913137</v>
      </c>
      <c r="U377" s="67">
        <v>645658.00000000023</v>
      </c>
      <c r="V377" s="70">
        <v>695835</v>
      </c>
      <c r="W377" s="24">
        <f t="shared" si="109"/>
        <v>7.7714517592904819E-2</v>
      </c>
      <c r="X377" s="24">
        <f t="shared" si="110"/>
        <v>4.9604266264660539E-3</v>
      </c>
      <c r="Y377" s="63">
        <f t="shared" si="116"/>
        <v>28.528543655001776</v>
      </c>
      <c r="Z377" s="63">
        <f t="shared" si="117"/>
        <v>30.869748458364757</v>
      </c>
      <c r="AA377" s="24">
        <f t="shared" si="118"/>
        <v>8.2064999999999999E-2</v>
      </c>
      <c r="AB377" s="63">
        <v>0</v>
      </c>
      <c r="AC377" s="69">
        <v>0</v>
      </c>
      <c r="AD377" s="67">
        <f t="shared" si="125"/>
        <v>961963.00000000023</v>
      </c>
      <c r="AE377" s="67">
        <f t="shared" si="126"/>
        <v>1000654</v>
      </c>
      <c r="AF377" s="65">
        <f t="shared" si="111"/>
        <v>44.392617896277891</v>
      </c>
      <c r="AG377" s="21" t="s">
        <v>2640</v>
      </c>
      <c r="AH377" s="67">
        <v>0</v>
      </c>
      <c r="AI377" s="70">
        <v>0</v>
      </c>
      <c r="AJ377" s="21" t="s">
        <v>2640</v>
      </c>
      <c r="AK377" s="67">
        <f t="shared" si="119"/>
        <v>961963.00000000023</v>
      </c>
      <c r="AL377" s="70">
        <f t="shared" si="120"/>
        <v>1000654</v>
      </c>
      <c r="AM377" s="65">
        <f t="shared" si="112"/>
        <v>44.392617896277891</v>
      </c>
      <c r="AN377" s="25">
        <f t="shared" si="121"/>
        <v>4.0220881676322019E-2</v>
      </c>
      <c r="AO377" s="25">
        <f t="shared" si="113"/>
        <v>4.442034488702884E-2</v>
      </c>
      <c r="AP377" s="24">
        <f t="shared" si="114"/>
        <v>3.8249370549175488E-3</v>
      </c>
      <c r="AQ377" s="25">
        <f t="shared" si="115"/>
        <v>9.8923226687123306E-2</v>
      </c>
      <c r="AR377" s="2">
        <f t="shared" si="122"/>
        <v>1</v>
      </c>
      <c r="AS377" s="2">
        <f t="shared" si="123"/>
        <v>0</v>
      </c>
      <c r="AT377" s="2">
        <f t="shared" si="124"/>
        <v>0</v>
      </c>
    </row>
    <row r="378" spans="2:46" x14ac:dyDescent="0.2">
      <c r="B378" s="2">
        <v>1</v>
      </c>
      <c r="C378" s="2" t="s">
        <v>757</v>
      </c>
      <c r="D378" s="3" t="s">
        <v>768</v>
      </c>
      <c r="E378" s="2" t="s">
        <v>769</v>
      </c>
      <c r="F378" s="2" t="s">
        <v>14</v>
      </c>
      <c r="G378" s="2" t="s">
        <v>7</v>
      </c>
      <c r="H378" s="2">
        <v>71</v>
      </c>
      <c r="I378" s="30">
        <v>142562</v>
      </c>
      <c r="J378" s="30">
        <v>144210</v>
      </c>
      <c r="K378" s="63">
        <v>339.79652599999997</v>
      </c>
      <c r="L378" s="2">
        <v>0.56507099999999999</v>
      </c>
      <c r="M378" s="67">
        <v>13425.433447197776</v>
      </c>
      <c r="N378" s="67">
        <v>104937102.97999997</v>
      </c>
      <c r="O378" s="67">
        <v>4697478</v>
      </c>
      <c r="P378" s="70">
        <v>4526901</v>
      </c>
      <c r="Q378" s="63">
        <v>0</v>
      </c>
      <c r="R378" s="24">
        <f t="shared" si="106"/>
        <v>-3.6312463836978059E-2</v>
      </c>
      <c r="S378" s="24">
        <f t="shared" si="107"/>
        <v>-1.6255165728418324E-3</v>
      </c>
      <c r="T378" s="65">
        <f t="shared" si="108"/>
        <v>31.391033908882878</v>
      </c>
      <c r="U378" s="67">
        <v>6962667</v>
      </c>
      <c r="V378" s="70">
        <v>7043155</v>
      </c>
      <c r="W378" s="24">
        <f t="shared" si="109"/>
        <v>1.1559938167371886E-2</v>
      </c>
      <c r="X378" s="24">
        <f t="shared" si="110"/>
        <v>7.6701183579787086E-4</v>
      </c>
      <c r="Y378" s="63">
        <f t="shared" si="116"/>
        <v>48.839571554832283</v>
      </c>
      <c r="Z378" s="63">
        <f t="shared" si="117"/>
        <v>48.839574232022741</v>
      </c>
      <c r="AA378" s="24">
        <f t="shared" si="118"/>
        <v>0</v>
      </c>
      <c r="AB378" s="63">
        <v>0</v>
      </c>
      <c r="AC378" s="69">
        <v>0</v>
      </c>
      <c r="AD378" s="67">
        <f t="shared" si="125"/>
        <v>11660145</v>
      </c>
      <c r="AE378" s="67">
        <f t="shared" si="126"/>
        <v>11570056</v>
      </c>
      <c r="AF378" s="65">
        <f t="shared" si="111"/>
        <v>80.23060814090563</v>
      </c>
      <c r="AG378" s="21" t="s">
        <v>2640</v>
      </c>
      <c r="AH378" s="67">
        <v>0</v>
      </c>
      <c r="AI378" s="70">
        <v>0</v>
      </c>
      <c r="AJ378" s="21" t="s">
        <v>2640</v>
      </c>
      <c r="AK378" s="67">
        <f t="shared" si="119"/>
        <v>11660145</v>
      </c>
      <c r="AL378" s="70">
        <f t="shared" si="120"/>
        <v>11570056</v>
      </c>
      <c r="AM378" s="65">
        <f t="shared" si="112"/>
        <v>80.23060814090563</v>
      </c>
      <c r="AN378" s="25">
        <f t="shared" si="121"/>
        <v>-7.7262332501010925E-3</v>
      </c>
      <c r="AO378" s="25">
        <f t="shared" si="113"/>
        <v>-1.9065718498029849E-2</v>
      </c>
      <c r="AP378" s="24">
        <f t="shared" si="114"/>
        <v>-8.5850473704396162E-4</v>
      </c>
      <c r="AQ378" s="25">
        <f t="shared" si="115"/>
        <v>0.11025705562126242</v>
      </c>
      <c r="AR378" s="2">
        <f t="shared" si="122"/>
        <v>0</v>
      </c>
      <c r="AS378" s="2">
        <f t="shared" si="123"/>
        <v>1</v>
      </c>
      <c r="AT378" s="2">
        <f t="shared" si="124"/>
        <v>0</v>
      </c>
    </row>
    <row r="379" spans="2:46" x14ac:dyDescent="0.2">
      <c r="B379" s="2">
        <v>1</v>
      </c>
      <c r="C379" s="2" t="s">
        <v>757</v>
      </c>
      <c r="D379" s="3" t="s">
        <v>770</v>
      </c>
      <c r="E379" s="2" t="s">
        <v>771</v>
      </c>
      <c r="F379" s="2" t="s">
        <v>6</v>
      </c>
      <c r="G379" s="2" t="s">
        <v>7</v>
      </c>
      <c r="H379" s="2">
        <v>21</v>
      </c>
      <c r="I379" s="30">
        <v>12545</v>
      </c>
      <c r="J379" s="30">
        <v>12659</v>
      </c>
      <c r="K379" s="63">
        <v>300.12354800000003</v>
      </c>
      <c r="L379" s="2">
        <v>0.490759</v>
      </c>
      <c r="M379" s="67">
        <v>13381.85497372007</v>
      </c>
      <c r="N379" s="67">
        <v>6331784.0700000003</v>
      </c>
      <c r="O379" s="67">
        <v>734128</v>
      </c>
      <c r="P379" s="70">
        <v>707470</v>
      </c>
      <c r="Q379" s="63">
        <v>0</v>
      </c>
      <c r="R379" s="24">
        <f t="shared" si="106"/>
        <v>-3.6312468670313569E-2</v>
      </c>
      <c r="S379" s="24">
        <f t="shared" si="107"/>
        <v>-4.2101877930906762E-3</v>
      </c>
      <c r="T379" s="65">
        <f t="shared" si="108"/>
        <v>55.886720910024486</v>
      </c>
      <c r="U379" s="67">
        <v>353209.99999999994</v>
      </c>
      <c r="V379" s="70">
        <v>390133</v>
      </c>
      <c r="W379" s="24">
        <f t="shared" si="109"/>
        <v>0.10453554542623378</v>
      </c>
      <c r="X379" s="24">
        <f t="shared" si="110"/>
        <v>5.8313738421594749E-3</v>
      </c>
      <c r="Y379" s="63">
        <f t="shared" si="116"/>
        <v>28.155440414507769</v>
      </c>
      <c r="Z379" s="63">
        <f t="shared" si="117"/>
        <v>30.818627063749112</v>
      </c>
      <c r="AA379" s="24">
        <f t="shared" si="118"/>
        <v>9.4589000000000006E-2</v>
      </c>
      <c r="AB379" s="63">
        <v>89272</v>
      </c>
      <c r="AC379" s="69">
        <v>89272</v>
      </c>
      <c r="AD379" s="67">
        <f t="shared" si="125"/>
        <v>1176610</v>
      </c>
      <c r="AE379" s="67">
        <f t="shared" si="126"/>
        <v>1186875</v>
      </c>
      <c r="AF379" s="65">
        <f t="shared" si="111"/>
        <v>93.75740579824631</v>
      </c>
      <c r="AG379" s="21" t="s">
        <v>2640</v>
      </c>
      <c r="AH379" s="67">
        <v>0</v>
      </c>
      <c r="AI379" s="70">
        <v>0</v>
      </c>
      <c r="AJ379" s="21" t="s">
        <v>2640</v>
      </c>
      <c r="AK379" s="67">
        <f t="shared" si="119"/>
        <v>1176610</v>
      </c>
      <c r="AL379" s="70">
        <f t="shared" si="120"/>
        <v>1186875</v>
      </c>
      <c r="AM379" s="65">
        <f t="shared" si="112"/>
        <v>93.75740579824631</v>
      </c>
      <c r="AN379" s="25">
        <f t="shared" si="121"/>
        <v>8.7242161803826254E-3</v>
      </c>
      <c r="AO379" s="25">
        <f t="shared" si="113"/>
        <v>-3.5979998555168979E-4</v>
      </c>
      <c r="AP379" s="24">
        <f t="shared" si="114"/>
        <v>1.6211860490687896E-3</v>
      </c>
      <c r="AQ379" s="25">
        <f t="shared" si="115"/>
        <v>0.18744716921466337</v>
      </c>
      <c r="AR379" s="2">
        <f t="shared" si="122"/>
        <v>1</v>
      </c>
      <c r="AS379" s="2">
        <f t="shared" si="123"/>
        <v>0</v>
      </c>
      <c r="AT379" s="2">
        <f t="shared" si="124"/>
        <v>0</v>
      </c>
    </row>
    <row r="380" spans="2:46" x14ac:dyDescent="0.2">
      <c r="B380" s="2">
        <v>1</v>
      </c>
      <c r="C380" s="2" t="s">
        <v>757</v>
      </c>
      <c r="D380" s="3" t="s">
        <v>772</v>
      </c>
      <c r="E380" s="2" t="s">
        <v>773</v>
      </c>
      <c r="F380" s="2" t="s">
        <v>6</v>
      </c>
      <c r="G380" s="2" t="s">
        <v>7</v>
      </c>
      <c r="H380" s="2">
        <v>18</v>
      </c>
      <c r="I380" s="30">
        <v>26112</v>
      </c>
      <c r="J380" s="30">
        <v>26439</v>
      </c>
      <c r="K380" s="63">
        <v>270.55493799999999</v>
      </c>
      <c r="L380" s="2">
        <v>0.57432799999999995</v>
      </c>
      <c r="M380" s="67">
        <v>17343.538815685028</v>
      </c>
      <c r="N380" s="67">
        <v>19278307.379999999</v>
      </c>
      <c r="O380" s="67">
        <v>336430</v>
      </c>
      <c r="P380" s="70">
        <v>324213</v>
      </c>
      <c r="Q380" s="63">
        <v>0</v>
      </c>
      <c r="R380" s="24">
        <f t="shared" si="106"/>
        <v>-3.6313646226555307E-2</v>
      </c>
      <c r="S380" s="24">
        <f t="shared" si="107"/>
        <v>-6.3371746072865033E-4</v>
      </c>
      <c r="T380" s="65">
        <f t="shared" si="108"/>
        <v>12.262680131623737</v>
      </c>
      <c r="U380" s="67">
        <v>875313</v>
      </c>
      <c r="V380" s="70">
        <v>906074</v>
      </c>
      <c r="W380" s="24">
        <f t="shared" si="109"/>
        <v>3.5142857469270927E-2</v>
      </c>
      <c r="X380" s="24">
        <f t="shared" si="110"/>
        <v>1.5956276344007542E-3</v>
      </c>
      <c r="Y380" s="63">
        <f t="shared" si="116"/>
        <v>33.521484375</v>
      </c>
      <c r="Z380" s="63">
        <f t="shared" si="117"/>
        <v>34.270358182987252</v>
      </c>
      <c r="AA380" s="24">
        <f t="shared" si="118"/>
        <v>2.2339999999999999E-2</v>
      </c>
      <c r="AB380" s="63">
        <v>0</v>
      </c>
      <c r="AC380" s="69">
        <v>0</v>
      </c>
      <c r="AD380" s="67">
        <f t="shared" si="125"/>
        <v>1211743</v>
      </c>
      <c r="AE380" s="67">
        <f t="shared" si="126"/>
        <v>1230287</v>
      </c>
      <c r="AF380" s="65">
        <f t="shared" si="111"/>
        <v>46.533038314610991</v>
      </c>
      <c r="AG380" s="21" t="s">
        <v>2640</v>
      </c>
      <c r="AH380" s="67">
        <v>0</v>
      </c>
      <c r="AI380" s="70">
        <v>0</v>
      </c>
      <c r="AJ380" s="21" t="s">
        <v>2640</v>
      </c>
      <c r="AK380" s="67">
        <f t="shared" si="119"/>
        <v>1211743</v>
      </c>
      <c r="AL380" s="70">
        <f t="shared" si="120"/>
        <v>1230287</v>
      </c>
      <c r="AM380" s="65">
        <f t="shared" si="112"/>
        <v>46.533038314610991</v>
      </c>
      <c r="AN380" s="25">
        <f t="shared" si="121"/>
        <v>1.530357509801996E-2</v>
      </c>
      <c r="AO380" s="25">
        <f t="shared" si="113"/>
        <v>2.7462064737506786E-3</v>
      </c>
      <c r="AP380" s="24">
        <f t="shared" si="114"/>
        <v>9.6191017367210378E-4</v>
      </c>
      <c r="AQ380" s="25">
        <f t="shared" si="115"/>
        <v>6.3817168994636089E-2</v>
      </c>
      <c r="AR380" s="2">
        <f t="shared" si="122"/>
        <v>1</v>
      </c>
      <c r="AS380" s="2">
        <f t="shared" si="123"/>
        <v>0</v>
      </c>
      <c r="AT380" s="2">
        <f t="shared" si="124"/>
        <v>0</v>
      </c>
    </row>
    <row r="381" spans="2:46" x14ac:dyDescent="0.2">
      <c r="B381" s="2">
        <v>1</v>
      </c>
      <c r="C381" s="2" t="s">
        <v>757</v>
      </c>
      <c r="D381" s="3" t="s">
        <v>774</v>
      </c>
      <c r="E381" s="2" t="s">
        <v>775</v>
      </c>
      <c r="F381" s="2" t="s">
        <v>6</v>
      </c>
      <c r="G381" s="2" t="s">
        <v>7</v>
      </c>
      <c r="H381" s="2">
        <v>10</v>
      </c>
      <c r="I381" s="30">
        <v>29585</v>
      </c>
      <c r="J381" s="30">
        <v>29984</v>
      </c>
      <c r="K381" s="63">
        <v>511.62336599999998</v>
      </c>
      <c r="L381" s="2">
        <v>0.43520799999999998</v>
      </c>
      <c r="M381" s="67">
        <v>18098.876497979869</v>
      </c>
      <c r="N381" s="67">
        <v>20162962.060000002</v>
      </c>
      <c r="O381" s="67">
        <v>677943</v>
      </c>
      <c r="P381" s="70">
        <v>653325</v>
      </c>
      <c r="Q381" s="63">
        <v>0</v>
      </c>
      <c r="R381" s="24">
        <f t="shared" si="106"/>
        <v>-3.6312787358229182E-2</v>
      </c>
      <c r="S381" s="24">
        <f t="shared" si="107"/>
        <v>-1.2209515609235837E-3</v>
      </c>
      <c r="T381" s="65">
        <f t="shared" si="108"/>
        <v>21.789120864461047</v>
      </c>
      <c r="U381" s="67">
        <v>285883</v>
      </c>
      <c r="V381" s="70">
        <v>347686</v>
      </c>
      <c r="W381" s="24">
        <f t="shared" si="109"/>
        <v>0.21618284403059995</v>
      </c>
      <c r="X381" s="24">
        <f t="shared" si="110"/>
        <v>3.0651746413096208E-3</v>
      </c>
      <c r="Y381" s="63">
        <f t="shared" si="116"/>
        <v>9.6631063038702045</v>
      </c>
      <c r="Z381" s="63">
        <f t="shared" si="117"/>
        <v>11.595717716115262</v>
      </c>
      <c r="AA381" s="24">
        <f t="shared" si="118"/>
        <v>0.19999900000000001</v>
      </c>
      <c r="AB381" s="63">
        <v>0</v>
      </c>
      <c r="AC381" s="69">
        <v>0</v>
      </c>
      <c r="AD381" s="67">
        <f t="shared" si="125"/>
        <v>963826</v>
      </c>
      <c r="AE381" s="67">
        <f t="shared" si="126"/>
        <v>1001011</v>
      </c>
      <c r="AF381" s="65">
        <f t="shared" si="111"/>
        <v>33.384838580576307</v>
      </c>
      <c r="AG381" s="21" t="s">
        <v>2640</v>
      </c>
      <c r="AH381" s="67">
        <v>0</v>
      </c>
      <c r="AI381" s="70">
        <v>0</v>
      </c>
      <c r="AJ381" s="21" t="s">
        <v>2640</v>
      </c>
      <c r="AK381" s="67">
        <f t="shared" si="119"/>
        <v>963826</v>
      </c>
      <c r="AL381" s="70">
        <f t="shared" si="120"/>
        <v>1001011</v>
      </c>
      <c r="AM381" s="65">
        <f t="shared" si="112"/>
        <v>33.384838580576307</v>
      </c>
      <c r="AN381" s="25">
        <f t="shared" si="121"/>
        <v>3.8580615173278161E-2</v>
      </c>
      <c r="AO381" s="25">
        <f t="shared" si="113"/>
        <v>2.4760122061814105E-2</v>
      </c>
      <c r="AP381" s="24">
        <f t="shared" si="114"/>
        <v>1.8442230803860371E-3</v>
      </c>
      <c r="AQ381" s="25">
        <f t="shared" si="115"/>
        <v>4.9646029041826203E-2</v>
      </c>
      <c r="AR381" s="2">
        <f t="shared" si="122"/>
        <v>1</v>
      </c>
      <c r="AS381" s="2">
        <f t="shared" si="123"/>
        <v>0</v>
      </c>
      <c r="AT381" s="2">
        <f t="shared" si="124"/>
        <v>0</v>
      </c>
    </row>
    <row r="382" spans="2:46" x14ac:dyDescent="0.2">
      <c r="B382" s="2">
        <v>1</v>
      </c>
      <c r="C382" s="2" t="s">
        <v>757</v>
      </c>
      <c r="D382" s="3" t="s">
        <v>776</v>
      </c>
      <c r="E382" s="2" t="s">
        <v>777</v>
      </c>
      <c r="F382" s="2" t="s">
        <v>6</v>
      </c>
      <c r="G382" s="2" t="s">
        <v>7</v>
      </c>
      <c r="H382" s="2">
        <v>5</v>
      </c>
      <c r="I382" s="30">
        <v>32026</v>
      </c>
      <c r="J382" s="30">
        <v>32281</v>
      </c>
      <c r="K382" s="63">
        <v>583.07400600000005</v>
      </c>
      <c r="L382" s="2">
        <v>0.430753</v>
      </c>
      <c r="M382" s="67">
        <v>14425.392210882224</v>
      </c>
      <c r="N382" s="67">
        <v>13202274.489999995</v>
      </c>
      <c r="O382" s="67">
        <v>1230253</v>
      </c>
      <c r="P382" s="70">
        <v>1185579</v>
      </c>
      <c r="Q382" s="63">
        <v>0</v>
      </c>
      <c r="R382" s="24">
        <f t="shared" si="106"/>
        <v>-3.6312855973527403E-2</v>
      </c>
      <c r="S382" s="24">
        <f t="shared" si="107"/>
        <v>-3.3838108754546898E-3</v>
      </c>
      <c r="T382" s="65">
        <f t="shared" si="108"/>
        <v>36.726836219447975</v>
      </c>
      <c r="U382" s="67">
        <v>309468</v>
      </c>
      <c r="V382" s="70">
        <v>374318</v>
      </c>
      <c r="W382" s="24">
        <f t="shared" si="109"/>
        <v>0.20955316866364204</v>
      </c>
      <c r="X382" s="24">
        <f t="shared" si="110"/>
        <v>4.9120323963208271E-3</v>
      </c>
      <c r="Y382" s="63">
        <f t="shared" si="116"/>
        <v>9.6630237931680512</v>
      </c>
      <c r="Z382" s="63">
        <f t="shared" si="117"/>
        <v>11.595613518788142</v>
      </c>
      <c r="AA382" s="24">
        <f t="shared" si="118"/>
        <v>0.19999800000000001</v>
      </c>
      <c r="AB382" s="63">
        <v>0</v>
      </c>
      <c r="AC382" s="69">
        <v>0</v>
      </c>
      <c r="AD382" s="67">
        <f t="shared" si="125"/>
        <v>1539721</v>
      </c>
      <c r="AE382" s="67">
        <f t="shared" si="126"/>
        <v>1559897</v>
      </c>
      <c r="AF382" s="65">
        <f t="shared" si="111"/>
        <v>48.322449738236116</v>
      </c>
      <c r="AG382" s="21" t="s">
        <v>2640</v>
      </c>
      <c r="AH382" s="67">
        <v>0</v>
      </c>
      <c r="AI382" s="70">
        <v>0</v>
      </c>
      <c r="AJ382" s="21" t="s">
        <v>2640</v>
      </c>
      <c r="AK382" s="67">
        <f t="shared" si="119"/>
        <v>1539721</v>
      </c>
      <c r="AL382" s="70">
        <f t="shared" si="120"/>
        <v>1559897</v>
      </c>
      <c r="AM382" s="65">
        <f t="shared" si="112"/>
        <v>48.322449738236116</v>
      </c>
      <c r="AN382" s="25">
        <f t="shared" si="121"/>
        <v>1.3103672678361858E-2</v>
      </c>
      <c r="AO382" s="25">
        <f t="shared" si="113"/>
        <v>5.1007782038108296E-3</v>
      </c>
      <c r="AP382" s="24">
        <f t="shared" si="114"/>
        <v>1.5282215208661373E-3</v>
      </c>
      <c r="AQ382" s="25">
        <f t="shared" si="115"/>
        <v>0.11815365611293245</v>
      </c>
      <c r="AR382" s="2">
        <f t="shared" si="122"/>
        <v>1</v>
      </c>
      <c r="AS382" s="2">
        <f t="shared" si="123"/>
        <v>0</v>
      </c>
      <c r="AT382" s="2">
        <f t="shared" si="124"/>
        <v>0</v>
      </c>
    </row>
    <row r="383" spans="2:46" x14ac:dyDescent="0.2">
      <c r="B383" s="2">
        <v>1</v>
      </c>
      <c r="C383" s="2" t="s">
        <v>757</v>
      </c>
      <c r="D383" s="3" t="s">
        <v>778</v>
      </c>
      <c r="E383" s="2" t="s">
        <v>779</v>
      </c>
      <c r="F383" s="2" t="s">
        <v>6</v>
      </c>
      <c r="G383" s="2" t="s">
        <v>7</v>
      </c>
      <c r="H383" s="2">
        <v>5</v>
      </c>
      <c r="I383" s="30">
        <v>28768</v>
      </c>
      <c r="J383" s="30">
        <v>29061</v>
      </c>
      <c r="K383" s="63">
        <v>517.16269199999999</v>
      </c>
      <c r="L383" s="2">
        <v>0.39911400000000002</v>
      </c>
      <c r="M383" s="67">
        <v>15065.772223780146</v>
      </c>
      <c r="N383" s="67">
        <v>18980143.109999996</v>
      </c>
      <c r="O383" s="67">
        <v>1181111</v>
      </c>
      <c r="P383" s="70">
        <v>1138222</v>
      </c>
      <c r="Q383" s="63">
        <v>0</v>
      </c>
      <c r="R383" s="24">
        <f t="shared" si="106"/>
        <v>-3.6312421101826975E-2</v>
      </c>
      <c r="S383" s="24">
        <f t="shared" si="107"/>
        <v>-2.2596773771111998E-3</v>
      </c>
      <c r="T383" s="65">
        <f t="shared" si="108"/>
        <v>39.166649461477583</v>
      </c>
      <c r="U383" s="67">
        <v>277988</v>
      </c>
      <c r="V383" s="70">
        <v>336983</v>
      </c>
      <c r="W383" s="24">
        <f t="shared" si="109"/>
        <v>0.21222139085140368</v>
      </c>
      <c r="X383" s="24">
        <f t="shared" si="110"/>
        <v>3.1082484287970162E-3</v>
      </c>
      <c r="Y383" s="63">
        <f t="shared" si="116"/>
        <v>9.6630978865406014</v>
      </c>
      <c r="Z383" s="63">
        <f t="shared" si="117"/>
        <v>11.595712466880011</v>
      </c>
      <c r="AA383" s="24">
        <f t="shared" si="118"/>
        <v>0.19999900000000001</v>
      </c>
      <c r="AB383" s="63">
        <v>0</v>
      </c>
      <c r="AC383" s="69">
        <v>0</v>
      </c>
      <c r="AD383" s="67">
        <f t="shared" si="125"/>
        <v>1459099</v>
      </c>
      <c r="AE383" s="67">
        <f t="shared" si="126"/>
        <v>1475205</v>
      </c>
      <c r="AF383" s="65">
        <f t="shared" si="111"/>
        <v>50.762361928357592</v>
      </c>
      <c r="AG383" s="21" t="s">
        <v>2640</v>
      </c>
      <c r="AH383" s="67">
        <v>0</v>
      </c>
      <c r="AI383" s="70">
        <v>0</v>
      </c>
      <c r="AJ383" s="21" t="s">
        <v>2640</v>
      </c>
      <c r="AK383" s="67">
        <f t="shared" si="119"/>
        <v>1459099</v>
      </c>
      <c r="AL383" s="70">
        <f t="shared" si="120"/>
        <v>1475205</v>
      </c>
      <c r="AM383" s="65">
        <f t="shared" si="112"/>
        <v>50.762361928357592</v>
      </c>
      <c r="AN383" s="25">
        <f t="shared" si="121"/>
        <v>1.1038318852935956E-2</v>
      </c>
      <c r="AO383" s="25">
        <f t="shared" si="113"/>
        <v>8.4478706036472673E-4</v>
      </c>
      <c r="AP383" s="24">
        <f t="shared" si="114"/>
        <v>8.4857105168581644E-4</v>
      </c>
      <c r="AQ383" s="25">
        <f t="shared" si="115"/>
        <v>7.7723597311695952E-2</v>
      </c>
      <c r="AR383" s="2">
        <f t="shared" si="122"/>
        <v>1</v>
      </c>
      <c r="AS383" s="2">
        <f t="shared" si="123"/>
        <v>0</v>
      </c>
      <c r="AT383" s="2">
        <f t="shared" si="124"/>
        <v>0</v>
      </c>
    </row>
    <row r="384" spans="2:46" x14ac:dyDescent="0.2">
      <c r="B384" s="2">
        <v>1</v>
      </c>
      <c r="C384" s="2" t="s">
        <v>757</v>
      </c>
      <c r="D384" s="3" t="s">
        <v>780</v>
      </c>
      <c r="E384" s="2" t="s">
        <v>781</v>
      </c>
      <c r="F384" s="2" t="s">
        <v>14</v>
      </c>
      <c r="G384" s="2" t="s">
        <v>7</v>
      </c>
      <c r="H384" s="2">
        <v>39</v>
      </c>
      <c r="I384" s="30">
        <v>268669</v>
      </c>
      <c r="J384" s="30">
        <v>272128</v>
      </c>
      <c r="K384" s="63">
        <v>404.361356</v>
      </c>
      <c r="L384" s="2">
        <v>0.32859500000000003</v>
      </c>
      <c r="M384" s="67">
        <v>15181.760304205975</v>
      </c>
      <c r="N384" s="67">
        <v>84683605.850000009</v>
      </c>
      <c r="O384" s="67">
        <v>17222961</v>
      </c>
      <c r="P384" s="70">
        <v>16597553</v>
      </c>
      <c r="Q384" s="63">
        <v>0</v>
      </c>
      <c r="R384" s="24">
        <f t="shared" si="106"/>
        <v>-3.631245521603399E-2</v>
      </c>
      <c r="S384" s="24">
        <f t="shared" si="107"/>
        <v>-7.3852311049175754E-3</v>
      </c>
      <c r="T384" s="65">
        <f t="shared" si="108"/>
        <v>60.99171345837253</v>
      </c>
      <c r="U384" s="67">
        <v>4806975</v>
      </c>
      <c r="V384" s="70">
        <v>5294928</v>
      </c>
      <c r="W384" s="24">
        <f t="shared" si="109"/>
        <v>0.10150936919788434</v>
      </c>
      <c r="X384" s="24">
        <f t="shared" si="110"/>
        <v>5.76207159700203E-3</v>
      </c>
      <c r="Y384" s="63">
        <f t="shared" si="116"/>
        <v>17.891811113302985</v>
      </c>
      <c r="Z384" s="63">
        <f t="shared" si="117"/>
        <v>19.457490592662278</v>
      </c>
      <c r="AA384" s="24">
        <f t="shared" si="118"/>
        <v>8.7508000000000002E-2</v>
      </c>
      <c r="AB384" s="63">
        <v>0</v>
      </c>
      <c r="AC384" s="69">
        <v>0</v>
      </c>
      <c r="AD384" s="67">
        <f t="shared" si="125"/>
        <v>22029936</v>
      </c>
      <c r="AE384" s="67">
        <f t="shared" si="126"/>
        <v>21892481</v>
      </c>
      <c r="AF384" s="65">
        <f t="shared" si="111"/>
        <v>80.449204051034812</v>
      </c>
      <c r="AG384" s="21" t="s">
        <v>2640</v>
      </c>
      <c r="AH384" s="67">
        <v>0</v>
      </c>
      <c r="AI384" s="70">
        <v>0</v>
      </c>
      <c r="AJ384" s="21" t="s">
        <v>2640</v>
      </c>
      <c r="AK384" s="67">
        <f t="shared" si="119"/>
        <v>22029936</v>
      </c>
      <c r="AL384" s="70">
        <f t="shared" si="120"/>
        <v>21892481</v>
      </c>
      <c r="AM384" s="65">
        <f t="shared" si="112"/>
        <v>80.449204051034812</v>
      </c>
      <c r="AN384" s="25">
        <f t="shared" si="121"/>
        <v>-6.2394643361651167E-3</v>
      </c>
      <c r="AO384" s="25">
        <f t="shared" si="113"/>
        <v>-1.8871085091328843E-2</v>
      </c>
      <c r="AP384" s="24">
        <f t="shared" si="114"/>
        <v>-1.6231595079155452E-3</v>
      </c>
      <c r="AQ384" s="25">
        <f t="shared" si="115"/>
        <v>0.25852088819621277</v>
      </c>
      <c r="AR384" s="2">
        <f t="shared" si="122"/>
        <v>0</v>
      </c>
      <c r="AS384" s="2">
        <f t="shared" si="123"/>
        <v>1</v>
      </c>
      <c r="AT384" s="2">
        <f t="shared" si="124"/>
        <v>0</v>
      </c>
    </row>
    <row r="385" spans="2:46" x14ac:dyDescent="0.2">
      <c r="B385" s="2">
        <v>1</v>
      </c>
      <c r="C385" s="2" t="s">
        <v>757</v>
      </c>
      <c r="D385" s="3" t="s">
        <v>782</v>
      </c>
      <c r="E385" s="2" t="s">
        <v>783</v>
      </c>
      <c r="F385" s="2" t="s">
        <v>6</v>
      </c>
      <c r="G385" s="2" t="s">
        <v>7</v>
      </c>
      <c r="H385" s="2">
        <v>3</v>
      </c>
      <c r="I385" s="30">
        <v>41964</v>
      </c>
      <c r="J385" s="30">
        <v>41845</v>
      </c>
      <c r="K385" s="63">
        <v>232.153423</v>
      </c>
      <c r="L385" s="2">
        <v>0.368788</v>
      </c>
      <c r="M385" s="67">
        <v>20734.604223013048</v>
      </c>
      <c r="N385" s="67">
        <v>19317112.289999992</v>
      </c>
      <c r="O385" s="67">
        <v>503855</v>
      </c>
      <c r="P385" s="70">
        <v>485559</v>
      </c>
      <c r="Q385" s="63">
        <v>0</v>
      </c>
      <c r="R385" s="24">
        <f t="shared" si="106"/>
        <v>-3.6312034216193112E-2</v>
      </c>
      <c r="S385" s="24">
        <f t="shared" si="107"/>
        <v>-9.4713949607630552E-4</v>
      </c>
      <c r="T385" s="65">
        <f t="shared" si="108"/>
        <v>11.603751941689568</v>
      </c>
      <c r="U385" s="67">
        <v>899591.00000000012</v>
      </c>
      <c r="V385" s="70">
        <v>935153</v>
      </c>
      <c r="W385" s="24">
        <f t="shared" si="109"/>
        <v>3.9531298112141844E-2</v>
      </c>
      <c r="X385" s="24">
        <f t="shared" si="110"/>
        <v>1.8409583930621702E-3</v>
      </c>
      <c r="Y385" s="63">
        <f t="shared" si="116"/>
        <v>21.437208083118868</v>
      </c>
      <c r="Z385" s="63">
        <f t="shared" si="117"/>
        <v>22.348022463854701</v>
      </c>
      <c r="AA385" s="24">
        <f t="shared" si="118"/>
        <v>4.2487999999999998E-2</v>
      </c>
      <c r="AB385" s="63">
        <v>0</v>
      </c>
      <c r="AC385" s="69">
        <v>0</v>
      </c>
      <c r="AD385" s="67">
        <f t="shared" si="125"/>
        <v>1403446</v>
      </c>
      <c r="AE385" s="67">
        <f t="shared" si="126"/>
        <v>1420712</v>
      </c>
      <c r="AF385" s="65">
        <f t="shared" si="111"/>
        <v>33.951774405544271</v>
      </c>
      <c r="AG385" s="21" t="s">
        <v>2640</v>
      </c>
      <c r="AH385" s="67">
        <v>0</v>
      </c>
      <c r="AI385" s="70">
        <v>0</v>
      </c>
      <c r="AJ385" s="21" t="s">
        <v>2640</v>
      </c>
      <c r="AK385" s="67">
        <f t="shared" si="119"/>
        <v>1403446</v>
      </c>
      <c r="AL385" s="70">
        <f t="shared" si="120"/>
        <v>1420712</v>
      </c>
      <c r="AM385" s="65">
        <f t="shared" si="112"/>
        <v>33.951774405544271</v>
      </c>
      <c r="AN385" s="25">
        <f t="shared" si="121"/>
        <v>1.2302575232677282E-2</v>
      </c>
      <c r="AO385" s="25">
        <f t="shared" si="113"/>
        <v>1.5181390060080568E-2</v>
      </c>
      <c r="AP385" s="24">
        <f t="shared" si="114"/>
        <v>8.9381889698587078E-4</v>
      </c>
      <c r="AQ385" s="25">
        <f t="shared" si="115"/>
        <v>7.3546810655310463E-2</v>
      </c>
      <c r="AR385" s="2">
        <f t="shared" si="122"/>
        <v>1</v>
      </c>
      <c r="AS385" s="2">
        <f t="shared" si="123"/>
        <v>0</v>
      </c>
      <c r="AT385" s="2">
        <f t="shared" si="124"/>
        <v>0</v>
      </c>
    </row>
    <row r="386" spans="2:46" x14ac:dyDescent="0.2">
      <c r="B386" s="2">
        <v>1</v>
      </c>
      <c r="C386" s="2" t="s">
        <v>757</v>
      </c>
      <c r="D386" s="3" t="s">
        <v>784</v>
      </c>
      <c r="E386" s="2" t="s">
        <v>785</v>
      </c>
      <c r="F386" s="2" t="s">
        <v>6</v>
      </c>
      <c r="G386" s="2" t="s">
        <v>7</v>
      </c>
      <c r="H386" s="2">
        <v>15</v>
      </c>
      <c r="I386" s="30">
        <v>25184</v>
      </c>
      <c r="J386" s="30">
        <v>25178</v>
      </c>
      <c r="K386" s="63">
        <v>368.222734</v>
      </c>
      <c r="L386" s="2">
        <v>0.29199900000000001</v>
      </c>
      <c r="M386" s="67">
        <v>16436.027245583478</v>
      </c>
      <c r="N386" s="67">
        <v>10223354.950299989</v>
      </c>
      <c r="O386" s="67">
        <v>568865</v>
      </c>
      <c r="P386" s="70">
        <v>548208</v>
      </c>
      <c r="Q386" s="63">
        <v>0</v>
      </c>
      <c r="R386" s="24">
        <f t="shared" si="106"/>
        <v>-3.6312657660429126E-2</v>
      </c>
      <c r="S386" s="24">
        <f t="shared" si="107"/>
        <v>-2.0205695782277277E-3</v>
      </c>
      <c r="T386" s="65">
        <f t="shared" si="108"/>
        <v>21.77329414568274</v>
      </c>
      <c r="U386" s="67">
        <v>243353.99999999997</v>
      </c>
      <c r="V386" s="70">
        <v>291955</v>
      </c>
      <c r="W386" s="24">
        <f t="shared" si="109"/>
        <v>0.19971317504540731</v>
      </c>
      <c r="X386" s="24">
        <f t="shared" si="110"/>
        <v>4.7539188687343685E-3</v>
      </c>
      <c r="Y386" s="63">
        <f t="shared" si="116"/>
        <v>9.6630400254129594</v>
      </c>
      <c r="Z386" s="63">
        <f t="shared" si="117"/>
        <v>11.595639049964255</v>
      </c>
      <c r="AA386" s="24">
        <f t="shared" si="118"/>
        <v>0.19999900000000001</v>
      </c>
      <c r="AB386" s="63">
        <v>0</v>
      </c>
      <c r="AC386" s="69">
        <v>0</v>
      </c>
      <c r="AD386" s="67">
        <f t="shared" si="125"/>
        <v>812219</v>
      </c>
      <c r="AE386" s="67">
        <f t="shared" si="126"/>
        <v>840163</v>
      </c>
      <c r="AF386" s="65">
        <f t="shared" si="111"/>
        <v>33.368933195646996</v>
      </c>
      <c r="AG386" s="21" t="s">
        <v>2640</v>
      </c>
      <c r="AH386" s="67">
        <v>0</v>
      </c>
      <c r="AI386" s="70">
        <v>0</v>
      </c>
      <c r="AJ386" s="21" t="s">
        <v>2640</v>
      </c>
      <c r="AK386" s="67">
        <f t="shared" si="119"/>
        <v>812219</v>
      </c>
      <c r="AL386" s="70">
        <f t="shared" si="120"/>
        <v>840163</v>
      </c>
      <c r="AM386" s="65">
        <f t="shared" si="112"/>
        <v>33.368933195646996</v>
      </c>
      <c r="AN386" s="25">
        <f t="shared" si="121"/>
        <v>3.4404514053475728E-2</v>
      </c>
      <c r="AO386" s="25">
        <f t="shared" si="113"/>
        <v>3.465101604268539E-2</v>
      </c>
      <c r="AP386" s="24">
        <f t="shared" si="114"/>
        <v>2.7333492905066378E-3</v>
      </c>
      <c r="AQ386" s="25">
        <f t="shared" si="115"/>
        <v>8.2180752217289169E-2</v>
      </c>
      <c r="AR386" s="2">
        <f t="shared" si="122"/>
        <v>1</v>
      </c>
      <c r="AS386" s="2">
        <f t="shared" si="123"/>
        <v>0</v>
      </c>
      <c r="AT386" s="2">
        <f t="shared" si="124"/>
        <v>0</v>
      </c>
    </row>
    <row r="387" spans="2:46" x14ac:dyDescent="0.2">
      <c r="B387" s="2">
        <v>1</v>
      </c>
      <c r="C387" s="2" t="s">
        <v>786</v>
      </c>
      <c r="D387" s="3" t="s">
        <v>787</v>
      </c>
      <c r="E387" s="2" t="s">
        <v>788</v>
      </c>
      <c r="F387" s="2" t="s">
        <v>6</v>
      </c>
      <c r="G387" s="2" t="s">
        <v>7</v>
      </c>
      <c r="H387" s="2">
        <v>10</v>
      </c>
      <c r="I387" s="30">
        <v>28847</v>
      </c>
      <c r="J387" s="30">
        <v>29408</v>
      </c>
      <c r="K387" s="63">
        <v>425.74809599999998</v>
      </c>
      <c r="L387" s="2">
        <v>0.39680500000000002</v>
      </c>
      <c r="M387" s="67">
        <v>18090.400389890216</v>
      </c>
      <c r="N387" s="67">
        <v>12992274.339999998</v>
      </c>
      <c r="O387" s="67">
        <v>331708</v>
      </c>
      <c r="P387" s="70">
        <v>319663</v>
      </c>
      <c r="Q387" s="63">
        <v>0</v>
      </c>
      <c r="R387" s="24">
        <f t="shared" si="106"/>
        <v>-3.6312057592822633E-2</v>
      </c>
      <c r="S387" s="24">
        <f t="shared" si="107"/>
        <v>-9.270894136615039E-4</v>
      </c>
      <c r="T387" s="65">
        <f t="shared" si="108"/>
        <v>10.869933351468989</v>
      </c>
      <c r="U387" s="67">
        <v>278752</v>
      </c>
      <c r="V387" s="70">
        <v>341008</v>
      </c>
      <c r="W387" s="24">
        <f t="shared" si="109"/>
        <v>0.22333830788658027</v>
      </c>
      <c r="X387" s="24">
        <f t="shared" si="110"/>
        <v>4.7917707378090976E-3</v>
      </c>
      <c r="Y387" s="63">
        <f t="shared" si="116"/>
        <v>9.6631192151696883</v>
      </c>
      <c r="Z387" s="63">
        <f t="shared" si="117"/>
        <v>11.59575625680087</v>
      </c>
      <c r="AA387" s="24">
        <f t="shared" si="118"/>
        <v>0.20000100000000001</v>
      </c>
      <c r="AB387" s="63">
        <v>0</v>
      </c>
      <c r="AC387" s="69">
        <v>0</v>
      </c>
      <c r="AD387" s="67">
        <f t="shared" si="125"/>
        <v>610460</v>
      </c>
      <c r="AE387" s="67">
        <f t="shared" si="126"/>
        <v>660671</v>
      </c>
      <c r="AF387" s="65">
        <f t="shared" si="111"/>
        <v>22.465689608269859</v>
      </c>
      <c r="AG387" s="21" t="s">
        <v>2640</v>
      </c>
      <c r="AH387" s="67">
        <v>0</v>
      </c>
      <c r="AI387" s="70">
        <v>0</v>
      </c>
      <c r="AJ387" s="21" t="s">
        <v>2640</v>
      </c>
      <c r="AK387" s="67">
        <f t="shared" si="119"/>
        <v>610460</v>
      </c>
      <c r="AL387" s="70">
        <f t="shared" si="120"/>
        <v>660671</v>
      </c>
      <c r="AM387" s="65">
        <f t="shared" si="112"/>
        <v>22.465689608269859</v>
      </c>
      <c r="AN387" s="25">
        <f t="shared" si="121"/>
        <v>8.2251089342463057E-2</v>
      </c>
      <c r="AO387" s="25">
        <f t="shared" si="113"/>
        <v>6.1605589440357544E-2</v>
      </c>
      <c r="AP387" s="24">
        <f t="shared" si="114"/>
        <v>3.8646813241475942E-3</v>
      </c>
      <c r="AQ387" s="25">
        <f t="shared" si="115"/>
        <v>5.0851066003583183E-2</v>
      </c>
      <c r="AR387" s="2">
        <f t="shared" si="122"/>
        <v>1</v>
      </c>
      <c r="AS387" s="2">
        <f t="shared" si="123"/>
        <v>0</v>
      </c>
      <c r="AT387" s="2">
        <f t="shared" si="124"/>
        <v>0</v>
      </c>
    </row>
    <row r="388" spans="2:46" x14ac:dyDescent="0.2">
      <c r="B388" s="2">
        <v>1</v>
      </c>
      <c r="C388" s="2" t="s">
        <v>786</v>
      </c>
      <c r="D388" s="3" t="s">
        <v>789</v>
      </c>
      <c r="E388" s="2" t="s">
        <v>790</v>
      </c>
      <c r="F388" s="2" t="s">
        <v>6</v>
      </c>
      <c r="G388" s="2" t="s">
        <v>38</v>
      </c>
      <c r="H388" s="2">
        <v>32</v>
      </c>
      <c r="I388" s="30">
        <v>31926</v>
      </c>
      <c r="J388" s="30">
        <v>32032</v>
      </c>
      <c r="K388" s="63">
        <v>217.24591000000001</v>
      </c>
      <c r="L388" s="2">
        <v>0.37989400000000001</v>
      </c>
      <c r="M388" s="67">
        <v>15819.448869238844</v>
      </c>
      <c r="N388" s="67">
        <v>14190302.390000004</v>
      </c>
      <c r="O388" s="67">
        <v>539215</v>
      </c>
      <c r="P388" s="70">
        <v>519635</v>
      </c>
      <c r="Q388" s="63">
        <v>0</v>
      </c>
      <c r="R388" s="24">
        <f t="shared" si="106"/>
        <v>-3.6312046215331573E-2</v>
      </c>
      <c r="S388" s="24">
        <f t="shared" si="107"/>
        <v>-1.3798155572638218E-3</v>
      </c>
      <c r="T388" s="65">
        <f t="shared" si="108"/>
        <v>16.222371378621379</v>
      </c>
      <c r="U388" s="67">
        <v>324442</v>
      </c>
      <c r="V388" s="70">
        <v>390623</v>
      </c>
      <c r="W388" s="24">
        <f t="shared" si="109"/>
        <v>0.20398407111286465</v>
      </c>
      <c r="X388" s="24">
        <f t="shared" si="110"/>
        <v>4.6638188659487738E-3</v>
      </c>
      <c r="Y388" s="63">
        <f t="shared" si="116"/>
        <v>10.162312848462069</v>
      </c>
      <c r="Z388" s="63">
        <f t="shared" si="117"/>
        <v>12.194773976023976</v>
      </c>
      <c r="AA388" s="24">
        <f t="shared" si="118"/>
        <v>0.2</v>
      </c>
      <c r="AB388" s="63">
        <v>0</v>
      </c>
      <c r="AC388" s="69">
        <v>0</v>
      </c>
      <c r="AD388" s="67">
        <f t="shared" si="125"/>
        <v>863657</v>
      </c>
      <c r="AE388" s="67">
        <f t="shared" si="126"/>
        <v>910258</v>
      </c>
      <c r="AF388" s="65">
        <f t="shared" si="111"/>
        <v>28.417145354645356</v>
      </c>
      <c r="AG388" s="21" t="s">
        <v>2640</v>
      </c>
      <c r="AH388" s="67">
        <v>-310367</v>
      </c>
      <c r="AI388" s="70">
        <v>-310367</v>
      </c>
      <c r="AJ388" s="21" t="s">
        <v>2640</v>
      </c>
      <c r="AK388" s="67">
        <f t="shared" si="119"/>
        <v>553290</v>
      </c>
      <c r="AL388" s="70">
        <f t="shared" si="120"/>
        <v>599891</v>
      </c>
      <c r="AM388" s="65">
        <f t="shared" si="112"/>
        <v>18.727865884115886</v>
      </c>
      <c r="AN388" s="25">
        <f t="shared" si="121"/>
        <v>8.4225270653725898E-2</v>
      </c>
      <c r="AO388" s="25">
        <f t="shared" si="113"/>
        <v>8.0637362352986353E-2</v>
      </c>
      <c r="AP388" s="24">
        <f t="shared" si="114"/>
        <v>3.2840033086849523E-3</v>
      </c>
      <c r="AQ388" s="25">
        <f t="shared" si="115"/>
        <v>4.2274715753960745E-2</v>
      </c>
      <c r="AR388" s="2">
        <f t="shared" si="122"/>
        <v>1</v>
      </c>
      <c r="AS388" s="2">
        <f t="shared" si="123"/>
        <v>0</v>
      </c>
      <c r="AT388" s="2">
        <f t="shared" si="124"/>
        <v>0</v>
      </c>
    </row>
    <row r="389" spans="2:46" x14ac:dyDescent="0.2">
      <c r="B389" s="2">
        <v>1</v>
      </c>
      <c r="C389" s="2" t="s">
        <v>786</v>
      </c>
      <c r="D389" s="3" t="s">
        <v>791</v>
      </c>
      <c r="E389" s="2" t="s">
        <v>792</v>
      </c>
      <c r="F389" s="2" t="s">
        <v>14</v>
      </c>
      <c r="G389" s="2" t="s">
        <v>7</v>
      </c>
      <c r="H389" s="2">
        <v>26</v>
      </c>
      <c r="I389" s="30">
        <v>129536</v>
      </c>
      <c r="J389" s="30">
        <v>132460</v>
      </c>
      <c r="K389" s="63">
        <v>384.23603400000002</v>
      </c>
      <c r="L389" s="2">
        <v>0.56447499999999995</v>
      </c>
      <c r="M389" s="67">
        <v>17155.44069173983</v>
      </c>
      <c r="N389" s="67">
        <v>101953884.37999997</v>
      </c>
      <c r="O389" s="67">
        <v>4309153</v>
      </c>
      <c r="P389" s="70">
        <v>4152677</v>
      </c>
      <c r="Q389" s="63">
        <v>0</v>
      </c>
      <c r="R389" s="24">
        <f t="shared" si="106"/>
        <v>-3.6312472543908236E-2</v>
      </c>
      <c r="S389" s="24">
        <f t="shared" si="107"/>
        <v>-1.5347723233063546E-3</v>
      </c>
      <c r="T389" s="65">
        <f t="shared" si="108"/>
        <v>31.350422769137854</v>
      </c>
      <c r="U389" s="67">
        <v>3741953</v>
      </c>
      <c r="V389" s="70">
        <v>4326995</v>
      </c>
      <c r="W389" s="24">
        <f t="shared" si="109"/>
        <v>0.15634669917019273</v>
      </c>
      <c r="X389" s="24">
        <f t="shared" si="110"/>
        <v>5.7383002477811055E-3</v>
      </c>
      <c r="Y389" s="63">
        <f t="shared" si="116"/>
        <v>28.887359498517785</v>
      </c>
      <c r="Z389" s="63">
        <f t="shared" si="117"/>
        <v>32.666427600785141</v>
      </c>
      <c r="AA389" s="24">
        <f t="shared" si="118"/>
        <v>0.13082099999999999</v>
      </c>
      <c r="AB389" s="63">
        <v>0</v>
      </c>
      <c r="AC389" s="69">
        <v>0</v>
      </c>
      <c r="AD389" s="67">
        <f t="shared" si="125"/>
        <v>8051106</v>
      </c>
      <c r="AE389" s="67">
        <f t="shared" si="126"/>
        <v>8479672</v>
      </c>
      <c r="AF389" s="65">
        <f t="shared" si="111"/>
        <v>64.016850369922992</v>
      </c>
      <c r="AG389" s="21" t="s">
        <v>2640</v>
      </c>
      <c r="AH389" s="67">
        <v>0</v>
      </c>
      <c r="AI389" s="70">
        <v>0</v>
      </c>
      <c r="AJ389" s="21" t="s">
        <v>2640</v>
      </c>
      <c r="AK389" s="67">
        <f t="shared" si="119"/>
        <v>8051106</v>
      </c>
      <c r="AL389" s="70">
        <f t="shared" si="120"/>
        <v>8479672</v>
      </c>
      <c r="AM389" s="65">
        <f t="shared" si="112"/>
        <v>64.016850369922992</v>
      </c>
      <c r="AN389" s="25">
        <f t="shared" si="121"/>
        <v>5.3230698987195048E-2</v>
      </c>
      <c r="AO389" s="25">
        <f t="shared" si="113"/>
        <v>2.9981064653520129E-2</v>
      </c>
      <c r="AP389" s="24">
        <f t="shared" si="114"/>
        <v>4.2035279244747514E-3</v>
      </c>
      <c r="AQ389" s="25">
        <f t="shared" si="115"/>
        <v>8.3171642273037666E-2</v>
      </c>
      <c r="AR389" s="2">
        <f t="shared" si="122"/>
        <v>1</v>
      </c>
      <c r="AS389" s="2">
        <f t="shared" si="123"/>
        <v>0</v>
      </c>
      <c r="AT389" s="2">
        <f t="shared" si="124"/>
        <v>0</v>
      </c>
    </row>
    <row r="390" spans="2:46" x14ac:dyDescent="0.2">
      <c r="B390" s="2">
        <v>1</v>
      </c>
      <c r="C390" s="2" t="s">
        <v>786</v>
      </c>
      <c r="D390" s="3" t="s">
        <v>793</v>
      </c>
      <c r="E390" s="2" t="s">
        <v>794</v>
      </c>
      <c r="F390" s="2" t="s">
        <v>6</v>
      </c>
      <c r="G390" s="2" t="s">
        <v>7</v>
      </c>
      <c r="H390" s="2">
        <v>19</v>
      </c>
      <c r="I390" s="30">
        <v>34533</v>
      </c>
      <c r="J390" s="30">
        <v>35148</v>
      </c>
      <c r="K390" s="63">
        <v>239.885143</v>
      </c>
      <c r="L390" s="2">
        <v>0.38364199999999998</v>
      </c>
      <c r="M390" s="67">
        <v>16813.175179546106</v>
      </c>
      <c r="N390" s="67">
        <v>10526423.070000004</v>
      </c>
      <c r="O390" s="67">
        <v>699998</v>
      </c>
      <c r="P390" s="70">
        <v>674579</v>
      </c>
      <c r="Q390" s="63">
        <v>0</v>
      </c>
      <c r="R390" s="24">
        <f t="shared" si="106"/>
        <v>-3.6312960894174018E-2</v>
      </c>
      <c r="S390" s="24">
        <f t="shared" si="107"/>
        <v>-2.4147803894034436E-3</v>
      </c>
      <c r="T390" s="65">
        <f t="shared" si="108"/>
        <v>19.192528735632184</v>
      </c>
      <c r="U390" s="67">
        <v>778272.99999999988</v>
      </c>
      <c r="V390" s="70">
        <v>853745</v>
      </c>
      <c r="W390" s="24">
        <f t="shared" si="109"/>
        <v>9.6973684041461228E-2</v>
      </c>
      <c r="X390" s="24">
        <f t="shared" si="110"/>
        <v>7.1697669282448943E-3</v>
      </c>
      <c r="Y390" s="63">
        <f t="shared" si="116"/>
        <v>22.537080473749743</v>
      </c>
      <c r="Z390" s="63">
        <f t="shared" si="117"/>
        <v>24.290002276089677</v>
      </c>
      <c r="AA390" s="24">
        <f t="shared" si="118"/>
        <v>7.7779000000000001E-2</v>
      </c>
      <c r="AB390" s="63">
        <v>0</v>
      </c>
      <c r="AC390" s="69">
        <v>0</v>
      </c>
      <c r="AD390" s="67">
        <f t="shared" si="125"/>
        <v>1478271</v>
      </c>
      <c r="AE390" s="67">
        <f t="shared" si="126"/>
        <v>1528324</v>
      </c>
      <c r="AF390" s="65">
        <f t="shared" si="111"/>
        <v>43.482531011721861</v>
      </c>
      <c r="AG390" s="21" t="s">
        <v>2640</v>
      </c>
      <c r="AH390" s="67">
        <v>0</v>
      </c>
      <c r="AI390" s="70">
        <v>0</v>
      </c>
      <c r="AJ390" s="21" t="s">
        <v>2640</v>
      </c>
      <c r="AK390" s="67">
        <f t="shared" si="119"/>
        <v>1478271</v>
      </c>
      <c r="AL390" s="70">
        <f t="shared" si="120"/>
        <v>1528324</v>
      </c>
      <c r="AM390" s="65">
        <f t="shared" si="112"/>
        <v>43.482531011721861</v>
      </c>
      <c r="AN390" s="25">
        <f t="shared" si="121"/>
        <v>3.3859150318175761E-2</v>
      </c>
      <c r="AO390" s="25">
        <f t="shared" si="113"/>
        <v>1.5769262488265712E-2</v>
      </c>
      <c r="AP390" s="24">
        <f t="shared" si="114"/>
        <v>4.7549865388414395E-3</v>
      </c>
      <c r="AQ390" s="25">
        <f t="shared" si="115"/>
        <v>0.14518930028146773</v>
      </c>
      <c r="AR390" s="2">
        <f t="shared" si="122"/>
        <v>1</v>
      </c>
      <c r="AS390" s="2">
        <f t="shared" si="123"/>
        <v>0</v>
      </c>
      <c r="AT390" s="2">
        <f t="shared" si="124"/>
        <v>0</v>
      </c>
    </row>
    <row r="391" spans="2:46" x14ac:dyDescent="0.2">
      <c r="B391" s="2">
        <v>1</v>
      </c>
      <c r="C391" s="2" t="s">
        <v>786</v>
      </c>
      <c r="D391" s="3" t="s">
        <v>795</v>
      </c>
      <c r="E391" s="2" t="s">
        <v>796</v>
      </c>
      <c r="F391" s="2" t="s">
        <v>6</v>
      </c>
      <c r="G391" s="2" t="s">
        <v>7</v>
      </c>
      <c r="H391" s="2">
        <v>48</v>
      </c>
      <c r="I391" s="30">
        <v>36374</v>
      </c>
      <c r="J391" s="30">
        <v>36423</v>
      </c>
      <c r="K391" s="63">
        <v>290.20896099999999</v>
      </c>
      <c r="L391" s="2">
        <v>0.47726000000000002</v>
      </c>
      <c r="M391" s="67">
        <v>15876.345746316643</v>
      </c>
      <c r="N391" s="67">
        <v>16633849.229999987</v>
      </c>
      <c r="O391" s="67">
        <v>621196</v>
      </c>
      <c r="P391" s="70">
        <v>598639</v>
      </c>
      <c r="Q391" s="63">
        <v>0</v>
      </c>
      <c r="R391" s="24">
        <f t="shared" si="106"/>
        <v>-3.6312210638832165E-2</v>
      </c>
      <c r="S391" s="24">
        <f t="shared" si="107"/>
        <v>-1.3560902042635634E-3</v>
      </c>
      <c r="T391" s="65">
        <f t="shared" si="108"/>
        <v>16.435741152568433</v>
      </c>
      <c r="U391" s="67">
        <v>1010343.9999999999</v>
      </c>
      <c r="V391" s="70">
        <v>1038857</v>
      </c>
      <c r="W391" s="24">
        <f t="shared" si="109"/>
        <v>2.8221081136721837E-2</v>
      </c>
      <c r="X391" s="24">
        <f t="shared" si="110"/>
        <v>1.7141552508829695E-3</v>
      </c>
      <c r="Y391" s="63">
        <f t="shared" si="116"/>
        <v>27.776543685049759</v>
      </c>
      <c r="Z391" s="63">
        <f t="shared" si="117"/>
        <v>28.522005326304807</v>
      </c>
      <c r="AA391" s="24">
        <f t="shared" si="118"/>
        <v>2.6838000000000001E-2</v>
      </c>
      <c r="AB391" s="63">
        <v>0</v>
      </c>
      <c r="AC391" s="69">
        <v>0</v>
      </c>
      <c r="AD391" s="67">
        <f t="shared" si="125"/>
        <v>1631540</v>
      </c>
      <c r="AE391" s="67">
        <f t="shared" si="126"/>
        <v>1637496</v>
      </c>
      <c r="AF391" s="65">
        <f t="shared" si="111"/>
        <v>44.95774647887324</v>
      </c>
      <c r="AG391" s="21" t="s">
        <v>2640</v>
      </c>
      <c r="AH391" s="67">
        <v>0</v>
      </c>
      <c r="AI391" s="70">
        <v>0</v>
      </c>
      <c r="AJ391" s="21" t="s">
        <v>2640</v>
      </c>
      <c r="AK391" s="67">
        <f t="shared" si="119"/>
        <v>1631540</v>
      </c>
      <c r="AL391" s="70">
        <f t="shared" si="120"/>
        <v>1637496</v>
      </c>
      <c r="AM391" s="65">
        <f t="shared" si="112"/>
        <v>44.95774647887324</v>
      </c>
      <c r="AN391" s="25">
        <f t="shared" si="121"/>
        <v>3.650538754796082E-3</v>
      </c>
      <c r="AO391" s="25">
        <f t="shared" si="113"/>
        <v>2.3003238796077685E-3</v>
      </c>
      <c r="AP391" s="24">
        <f t="shared" si="114"/>
        <v>3.5806504661939901E-4</v>
      </c>
      <c r="AQ391" s="25">
        <f t="shared" si="115"/>
        <v>9.8443599996487482E-2</v>
      </c>
      <c r="AR391" s="2">
        <f t="shared" si="122"/>
        <v>1</v>
      </c>
      <c r="AS391" s="2">
        <f t="shared" si="123"/>
        <v>0</v>
      </c>
      <c r="AT391" s="2">
        <f t="shared" si="124"/>
        <v>0</v>
      </c>
    </row>
    <row r="392" spans="2:46" x14ac:dyDescent="0.2">
      <c r="B392" s="2">
        <v>1</v>
      </c>
      <c r="C392" s="2" t="s">
        <v>786</v>
      </c>
      <c r="D392" s="3" t="s">
        <v>797</v>
      </c>
      <c r="E392" s="2" t="s">
        <v>798</v>
      </c>
      <c r="F392" s="2" t="s">
        <v>6</v>
      </c>
      <c r="G392" s="2" t="s">
        <v>7</v>
      </c>
      <c r="H392" s="2">
        <v>58</v>
      </c>
      <c r="I392" s="30">
        <v>43202</v>
      </c>
      <c r="J392" s="30">
        <v>43590</v>
      </c>
      <c r="K392" s="63">
        <v>284.88194499999997</v>
      </c>
      <c r="L392" s="2">
        <v>0.41872199999999998</v>
      </c>
      <c r="M392" s="67">
        <v>18941.067858801671</v>
      </c>
      <c r="N392" s="67">
        <v>27323627.759999994</v>
      </c>
      <c r="O392" s="67">
        <v>672701</v>
      </c>
      <c r="P392" s="70">
        <v>648274</v>
      </c>
      <c r="Q392" s="63">
        <v>0</v>
      </c>
      <c r="R392" s="24">
        <f t="shared" si="106"/>
        <v>-3.6311823529324272E-2</v>
      </c>
      <c r="S392" s="24">
        <f t="shared" si="107"/>
        <v>-8.9398817077136197E-4</v>
      </c>
      <c r="T392" s="65">
        <f t="shared" si="108"/>
        <v>14.872080752466163</v>
      </c>
      <c r="U392" s="67">
        <v>969320.99999999977</v>
      </c>
      <c r="V392" s="70">
        <v>1038623</v>
      </c>
      <c r="W392" s="24">
        <f t="shared" si="109"/>
        <v>7.1495407610069561E-2</v>
      </c>
      <c r="X392" s="24">
        <f t="shared" si="110"/>
        <v>2.5363396328160286E-3</v>
      </c>
      <c r="Y392" s="63">
        <f t="shared" si="116"/>
        <v>22.436947363547979</v>
      </c>
      <c r="Z392" s="63">
        <f t="shared" si="117"/>
        <v>23.827093370038998</v>
      </c>
      <c r="AA392" s="24">
        <f t="shared" si="118"/>
        <v>6.1957999999999999E-2</v>
      </c>
      <c r="AB392" s="63">
        <v>0</v>
      </c>
      <c r="AC392" s="69">
        <v>0</v>
      </c>
      <c r="AD392" s="67">
        <f t="shared" si="125"/>
        <v>1642021.9999999998</v>
      </c>
      <c r="AE392" s="67">
        <f t="shared" si="126"/>
        <v>1686897</v>
      </c>
      <c r="AF392" s="65">
        <f t="shared" si="111"/>
        <v>38.699174122505163</v>
      </c>
      <c r="AG392" s="21" t="s">
        <v>2640</v>
      </c>
      <c r="AH392" s="67">
        <v>0</v>
      </c>
      <c r="AI392" s="70">
        <v>0</v>
      </c>
      <c r="AJ392" s="21" t="s">
        <v>2640</v>
      </c>
      <c r="AK392" s="67">
        <f t="shared" si="119"/>
        <v>1642021.9999999998</v>
      </c>
      <c r="AL392" s="70">
        <f t="shared" si="120"/>
        <v>1686897</v>
      </c>
      <c r="AM392" s="65">
        <f t="shared" si="112"/>
        <v>38.699174122505163</v>
      </c>
      <c r="AN392" s="25">
        <f t="shared" si="121"/>
        <v>2.7329110085005097E-2</v>
      </c>
      <c r="AO392" s="25">
        <f t="shared" si="113"/>
        <v>1.8184726173259724E-2</v>
      </c>
      <c r="AP392" s="24">
        <f t="shared" si="114"/>
        <v>1.6423514620446666E-3</v>
      </c>
      <c r="AQ392" s="25">
        <f t="shared" si="115"/>
        <v>6.173766583328686E-2</v>
      </c>
      <c r="AR392" s="2">
        <f t="shared" si="122"/>
        <v>1</v>
      </c>
      <c r="AS392" s="2">
        <f t="shared" si="123"/>
        <v>0</v>
      </c>
      <c r="AT392" s="2">
        <f t="shared" si="124"/>
        <v>0</v>
      </c>
    </row>
    <row r="393" spans="2:46" x14ac:dyDescent="0.2">
      <c r="B393" s="2">
        <v>1</v>
      </c>
      <c r="C393" s="2" t="s">
        <v>786</v>
      </c>
      <c r="D393" s="3" t="s">
        <v>799</v>
      </c>
      <c r="E393" s="2" t="s">
        <v>800</v>
      </c>
      <c r="F393" s="2" t="s">
        <v>6</v>
      </c>
      <c r="G393" s="2" t="s">
        <v>7</v>
      </c>
      <c r="H393" s="2">
        <v>29</v>
      </c>
      <c r="I393" s="30">
        <v>36778</v>
      </c>
      <c r="J393" s="30">
        <v>37333</v>
      </c>
      <c r="K393" s="63">
        <v>209.58688000000001</v>
      </c>
      <c r="L393" s="2">
        <v>0.34162100000000001</v>
      </c>
      <c r="M393" s="67">
        <v>17463.097062579822</v>
      </c>
      <c r="N393" s="67">
        <v>13618797.599999996</v>
      </c>
      <c r="O393" s="67">
        <v>374652</v>
      </c>
      <c r="P393" s="70">
        <v>361047</v>
      </c>
      <c r="Q393" s="63">
        <v>0</v>
      </c>
      <c r="R393" s="24">
        <f t="shared" si="106"/>
        <v>-3.6313699112776709E-2</v>
      </c>
      <c r="S393" s="24">
        <f t="shared" si="107"/>
        <v>-9.9898687091142359E-4</v>
      </c>
      <c r="T393" s="65">
        <f t="shared" si="108"/>
        <v>9.6709881338226236</v>
      </c>
      <c r="U393" s="67">
        <v>881645</v>
      </c>
      <c r="V393" s="70">
        <v>894950</v>
      </c>
      <c r="W393" s="24">
        <f t="shared" si="109"/>
        <v>1.5091108099064776E-2</v>
      </c>
      <c r="X393" s="24">
        <f t="shared" si="110"/>
        <v>9.7695849448559287E-4</v>
      </c>
      <c r="Y393" s="63">
        <f t="shared" si="116"/>
        <v>23.972075697427812</v>
      </c>
      <c r="Z393" s="63">
        <f t="shared" si="117"/>
        <v>23.972089036509253</v>
      </c>
      <c r="AA393" s="24">
        <f t="shared" si="118"/>
        <v>9.9999999999999995E-7</v>
      </c>
      <c r="AB393" s="63">
        <v>0</v>
      </c>
      <c r="AC393" s="69">
        <v>0</v>
      </c>
      <c r="AD393" s="67">
        <f t="shared" si="125"/>
        <v>1256297</v>
      </c>
      <c r="AE393" s="67">
        <f t="shared" si="126"/>
        <v>1255997</v>
      </c>
      <c r="AF393" s="65">
        <f t="shared" si="111"/>
        <v>33.643077170331878</v>
      </c>
      <c r="AG393" s="21" t="s">
        <v>2640</v>
      </c>
      <c r="AH393" s="67">
        <v>0</v>
      </c>
      <c r="AI393" s="70">
        <v>0</v>
      </c>
      <c r="AJ393" s="21" t="s">
        <v>2640</v>
      </c>
      <c r="AK393" s="67">
        <f t="shared" si="119"/>
        <v>1256297</v>
      </c>
      <c r="AL393" s="70">
        <f t="shared" si="120"/>
        <v>1255997</v>
      </c>
      <c r="AM393" s="65">
        <f t="shared" si="112"/>
        <v>33.643077170331878</v>
      </c>
      <c r="AN393" s="25">
        <f t="shared" si="121"/>
        <v>-2.3879703605118852E-4</v>
      </c>
      <c r="AO393" s="25">
        <f t="shared" si="113"/>
        <v>-1.5101451193097026E-2</v>
      </c>
      <c r="AP393" s="24">
        <f t="shared" si="114"/>
        <v>-2.2028376425830729E-5</v>
      </c>
      <c r="AQ393" s="25">
        <f t="shared" si="115"/>
        <v>9.2225249019047051E-2</v>
      </c>
      <c r="AR393" s="2">
        <f t="shared" si="122"/>
        <v>0</v>
      </c>
      <c r="AS393" s="2">
        <f t="shared" si="123"/>
        <v>1</v>
      </c>
      <c r="AT393" s="2">
        <f t="shared" si="124"/>
        <v>0</v>
      </c>
    </row>
    <row r="394" spans="2:46" x14ac:dyDescent="0.2">
      <c r="B394" s="2">
        <v>1</v>
      </c>
      <c r="C394" s="2" t="s">
        <v>786</v>
      </c>
      <c r="D394" s="3" t="s">
        <v>801</v>
      </c>
      <c r="E394" s="2" t="s">
        <v>802</v>
      </c>
      <c r="F394" s="2" t="s">
        <v>6</v>
      </c>
      <c r="G394" s="2" t="s">
        <v>7</v>
      </c>
      <c r="H394" s="2">
        <v>76</v>
      </c>
      <c r="I394" s="30">
        <v>25532</v>
      </c>
      <c r="J394" s="30">
        <v>25559</v>
      </c>
      <c r="K394" s="63">
        <v>374.19891200000001</v>
      </c>
      <c r="L394" s="2">
        <v>0.40465400000000001</v>
      </c>
      <c r="M394" s="67">
        <v>15462.95310543451</v>
      </c>
      <c r="N394" s="67">
        <v>12892165.299999991</v>
      </c>
      <c r="O394" s="67">
        <v>339818</v>
      </c>
      <c r="P394" s="70">
        <v>327478</v>
      </c>
      <c r="Q394" s="63">
        <v>0</v>
      </c>
      <c r="R394" s="24">
        <f t="shared" si="106"/>
        <v>-3.6313556080019294E-2</v>
      </c>
      <c r="S394" s="24">
        <f t="shared" si="107"/>
        <v>-9.571704762426532E-4</v>
      </c>
      <c r="T394" s="65">
        <f t="shared" si="108"/>
        <v>12.812629602097109</v>
      </c>
      <c r="U394" s="67">
        <v>533967.99999999988</v>
      </c>
      <c r="V394" s="70">
        <v>571900</v>
      </c>
      <c r="W394" s="24">
        <f t="shared" si="109"/>
        <v>7.1037964821862198E-2</v>
      </c>
      <c r="X394" s="24">
        <f t="shared" si="110"/>
        <v>2.9422520668424988E-3</v>
      </c>
      <c r="Y394" s="63">
        <f t="shared" si="116"/>
        <v>20.913676954410146</v>
      </c>
      <c r="Z394" s="63">
        <f t="shared" si="117"/>
        <v>22.375679799679173</v>
      </c>
      <c r="AA394" s="24">
        <f t="shared" si="118"/>
        <v>6.9906999999999997E-2</v>
      </c>
      <c r="AB394" s="63">
        <v>158664</v>
      </c>
      <c r="AC394" s="69">
        <v>158664</v>
      </c>
      <c r="AD394" s="67">
        <f t="shared" si="125"/>
        <v>1032449.9999999999</v>
      </c>
      <c r="AE394" s="67">
        <f t="shared" si="126"/>
        <v>1058042</v>
      </c>
      <c r="AF394" s="65">
        <f t="shared" si="111"/>
        <v>41.396064008764036</v>
      </c>
      <c r="AG394" s="21" t="s">
        <v>2640</v>
      </c>
      <c r="AH394" s="67">
        <v>0</v>
      </c>
      <c r="AI394" s="70">
        <v>0</v>
      </c>
      <c r="AJ394" s="21" t="s">
        <v>2640</v>
      </c>
      <c r="AK394" s="67">
        <f t="shared" si="119"/>
        <v>1032449.9999999999</v>
      </c>
      <c r="AL394" s="70">
        <f t="shared" si="120"/>
        <v>1058042</v>
      </c>
      <c r="AM394" s="65">
        <f t="shared" si="112"/>
        <v>41.396064008764036</v>
      </c>
      <c r="AN394" s="25">
        <f t="shared" si="121"/>
        <v>2.4787641047992755E-2</v>
      </c>
      <c r="AO394" s="25">
        <f t="shared" si="113"/>
        <v>2.3705076538102166E-2</v>
      </c>
      <c r="AP394" s="24">
        <f t="shared" si="114"/>
        <v>1.9850815905998456E-3</v>
      </c>
      <c r="AQ394" s="25">
        <f t="shared" si="115"/>
        <v>8.2068603324532363E-2</v>
      </c>
      <c r="AR394" s="2">
        <f t="shared" si="122"/>
        <v>1</v>
      </c>
      <c r="AS394" s="2">
        <f t="shared" si="123"/>
        <v>0</v>
      </c>
      <c r="AT394" s="2">
        <f t="shared" si="124"/>
        <v>0</v>
      </c>
    </row>
    <row r="395" spans="2:46" x14ac:dyDescent="0.2">
      <c r="B395" s="2">
        <v>1</v>
      </c>
      <c r="C395" s="2" t="s">
        <v>786</v>
      </c>
      <c r="D395" s="3" t="s">
        <v>803</v>
      </c>
      <c r="E395" s="2" t="s">
        <v>804</v>
      </c>
      <c r="F395" s="2" t="s">
        <v>6</v>
      </c>
      <c r="G395" s="2" t="s">
        <v>7</v>
      </c>
      <c r="H395" s="2">
        <v>104</v>
      </c>
      <c r="I395" s="30">
        <v>47241</v>
      </c>
      <c r="J395" s="30">
        <v>47339</v>
      </c>
      <c r="K395" s="63">
        <v>517.03109500000005</v>
      </c>
      <c r="L395" s="2">
        <v>0.48155599999999998</v>
      </c>
      <c r="M395" s="67">
        <v>14341.656283755483</v>
      </c>
      <c r="N395" s="67">
        <v>34146540.219999984</v>
      </c>
      <c r="O395" s="67">
        <v>1847593</v>
      </c>
      <c r="P395" s="70">
        <v>1780502</v>
      </c>
      <c r="Q395" s="63">
        <v>0</v>
      </c>
      <c r="R395" s="24">
        <f t="shared" si="106"/>
        <v>-3.6312651108766913E-2</v>
      </c>
      <c r="S395" s="24">
        <f t="shared" si="107"/>
        <v>-1.9647964205961954E-3</v>
      </c>
      <c r="T395" s="65">
        <f t="shared" si="108"/>
        <v>37.611736623080333</v>
      </c>
      <c r="U395" s="67">
        <v>456492.99999999977</v>
      </c>
      <c r="V395" s="70">
        <v>548928</v>
      </c>
      <c r="W395" s="24">
        <f t="shared" si="109"/>
        <v>0.20248941385738717</v>
      </c>
      <c r="X395" s="24">
        <f t="shared" si="110"/>
        <v>2.7070092432339627E-3</v>
      </c>
      <c r="Y395" s="63">
        <f t="shared" si="116"/>
        <v>9.6630680976270558</v>
      </c>
      <c r="Z395" s="63">
        <f t="shared" si="117"/>
        <v>11.595682207059719</v>
      </c>
      <c r="AA395" s="24">
        <f t="shared" si="118"/>
        <v>0.2</v>
      </c>
      <c r="AB395" s="63">
        <v>0</v>
      </c>
      <c r="AC395" s="69">
        <v>0</v>
      </c>
      <c r="AD395" s="67">
        <f t="shared" si="125"/>
        <v>2304086</v>
      </c>
      <c r="AE395" s="67">
        <f t="shared" si="126"/>
        <v>2329430</v>
      </c>
      <c r="AF395" s="65">
        <f t="shared" si="111"/>
        <v>49.207418830140057</v>
      </c>
      <c r="AG395" s="21" t="s">
        <v>2640</v>
      </c>
      <c r="AH395" s="67">
        <v>0</v>
      </c>
      <c r="AI395" s="70">
        <v>0</v>
      </c>
      <c r="AJ395" s="21" t="s">
        <v>2640</v>
      </c>
      <c r="AK395" s="67">
        <f t="shared" si="119"/>
        <v>2304086</v>
      </c>
      <c r="AL395" s="70">
        <f t="shared" si="120"/>
        <v>2329430</v>
      </c>
      <c r="AM395" s="65">
        <f t="shared" si="112"/>
        <v>49.207418830140057</v>
      </c>
      <c r="AN395" s="25">
        <f t="shared" si="121"/>
        <v>1.0999589425047503E-2</v>
      </c>
      <c r="AO395" s="25">
        <f t="shared" si="113"/>
        <v>8.9066436559426254E-3</v>
      </c>
      <c r="AP395" s="24">
        <f t="shared" si="114"/>
        <v>7.4221282263776044E-4</v>
      </c>
      <c r="AQ395" s="25">
        <f t="shared" si="115"/>
        <v>6.8218624346475618E-2</v>
      </c>
      <c r="AR395" s="2">
        <f t="shared" si="122"/>
        <v>1</v>
      </c>
      <c r="AS395" s="2">
        <f t="shared" si="123"/>
        <v>0</v>
      </c>
      <c r="AT395" s="2">
        <f t="shared" si="124"/>
        <v>0</v>
      </c>
    </row>
    <row r="396" spans="2:46" x14ac:dyDescent="0.2">
      <c r="B396" s="2">
        <v>1</v>
      </c>
      <c r="C396" s="2" t="s">
        <v>786</v>
      </c>
      <c r="D396" s="3" t="s">
        <v>805</v>
      </c>
      <c r="E396" s="2" t="s">
        <v>806</v>
      </c>
      <c r="F396" s="2" t="s">
        <v>6</v>
      </c>
      <c r="G396" s="2" t="s">
        <v>7</v>
      </c>
      <c r="H396" s="2">
        <v>55</v>
      </c>
      <c r="I396" s="30">
        <v>20618</v>
      </c>
      <c r="J396" s="30">
        <v>20573</v>
      </c>
      <c r="K396" s="63">
        <v>224.88309899999999</v>
      </c>
      <c r="L396" s="2">
        <v>0.50824499999999995</v>
      </c>
      <c r="M396" s="67">
        <v>14948.52105148342</v>
      </c>
      <c r="N396" s="67">
        <v>11293872.949999999</v>
      </c>
      <c r="O396" s="67">
        <v>332344</v>
      </c>
      <c r="P396" s="70">
        <v>320276</v>
      </c>
      <c r="Q396" s="63">
        <v>0</v>
      </c>
      <c r="R396" s="24">
        <f t="shared" si="106"/>
        <v>-3.6311773343282838E-2</v>
      </c>
      <c r="S396" s="24">
        <f t="shared" si="107"/>
        <v>-1.0685439842848595E-3</v>
      </c>
      <c r="T396" s="65">
        <f t="shared" si="108"/>
        <v>15.567783016575122</v>
      </c>
      <c r="U396" s="67">
        <v>690652</v>
      </c>
      <c r="V396" s="70">
        <v>705774</v>
      </c>
      <c r="W396" s="24">
        <f t="shared" si="109"/>
        <v>2.1895252601889181E-2</v>
      </c>
      <c r="X396" s="24">
        <f t="shared" si="110"/>
        <v>1.3389560930026224E-3</v>
      </c>
      <c r="Y396" s="63">
        <f t="shared" si="116"/>
        <v>33.4975264332137</v>
      </c>
      <c r="Z396" s="63">
        <f t="shared" si="117"/>
        <v>34.305837748505326</v>
      </c>
      <c r="AA396" s="24">
        <f t="shared" si="118"/>
        <v>2.4129999999999999E-2</v>
      </c>
      <c r="AB396" s="63">
        <v>0</v>
      </c>
      <c r="AC396" s="69">
        <v>0</v>
      </c>
      <c r="AD396" s="67">
        <f t="shared" si="125"/>
        <v>1022996</v>
      </c>
      <c r="AE396" s="67">
        <f t="shared" si="126"/>
        <v>1026050</v>
      </c>
      <c r="AF396" s="65">
        <f t="shared" si="111"/>
        <v>49.873620765080446</v>
      </c>
      <c r="AG396" s="21" t="s">
        <v>2640</v>
      </c>
      <c r="AH396" s="67">
        <v>0</v>
      </c>
      <c r="AI396" s="70">
        <v>0</v>
      </c>
      <c r="AJ396" s="21" t="s">
        <v>2640</v>
      </c>
      <c r="AK396" s="67">
        <f t="shared" si="119"/>
        <v>1022996</v>
      </c>
      <c r="AL396" s="70">
        <f t="shared" si="120"/>
        <v>1026050</v>
      </c>
      <c r="AM396" s="65">
        <f t="shared" si="112"/>
        <v>49.873620765080446</v>
      </c>
      <c r="AN396" s="25">
        <f t="shared" si="121"/>
        <v>2.9853489163202984E-3</v>
      </c>
      <c r="AO396" s="25">
        <f t="shared" si="113"/>
        <v>5.1792117803282078E-3</v>
      </c>
      <c r="AP396" s="24">
        <f t="shared" si="114"/>
        <v>2.7041210871776275E-4</v>
      </c>
      <c r="AQ396" s="25">
        <f t="shared" si="115"/>
        <v>9.0850145432174359E-2</v>
      </c>
      <c r="AR396" s="2">
        <f t="shared" si="122"/>
        <v>1</v>
      </c>
      <c r="AS396" s="2">
        <f t="shared" si="123"/>
        <v>0</v>
      </c>
      <c r="AT396" s="2">
        <f t="shared" si="124"/>
        <v>0</v>
      </c>
    </row>
    <row r="397" spans="2:46" x14ac:dyDescent="0.2">
      <c r="B397" s="2">
        <v>1</v>
      </c>
      <c r="C397" s="2" t="s">
        <v>786</v>
      </c>
      <c r="D397" s="3" t="s">
        <v>807</v>
      </c>
      <c r="E397" s="2" t="s">
        <v>808</v>
      </c>
      <c r="F397" s="2" t="s">
        <v>135</v>
      </c>
      <c r="G397" s="2" t="s">
        <v>7</v>
      </c>
      <c r="H397" s="2">
        <v>37</v>
      </c>
      <c r="I397" s="30">
        <v>843040</v>
      </c>
      <c r="J397" s="30">
        <v>857067</v>
      </c>
      <c r="K397" s="63">
        <v>775.23238800000001</v>
      </c>
      <c r="L397" s="2">
        <v>0.476798</v>
      </c>
      <c r="M397" s="67">
        <v>17892.181579837921</v>
      </c>
      <c r="N397" s="67">
        <v>690260482.46000016</v>
      </c>
      <c r="O397" s="67">
        <v>83769038</v>
      </c>
      <c r="P397" s="70">
        <v>80727178</v>
      </c>
      <c r="Q397" s="63">
        <v>0</v>
      </c>
      <c r="R397" s="24">
        <f t="shared" si="106"/>
        <v>-3.6312461890752545E-2</v>
      </c>
      <c r="S397" s="24">
        <f t="shared" si="107"/>
        <v>-4.4068291279825257E-3</v>
      </c>
      <c r="T397" s="65">
        <f t="shared" si="108"/>
        <v>94.190043485515133</v>
      </c>
      <c r="U397" s="67">
        <v>20473688.999999996</v>
      </c>
      <c r="V397" s="70">
        <v>22284892</v>
      </c>
      <c r="W397" s="24">
        <f t="shared" si="109"/>
        <v>8.8464907325690234E-2</v>
      </c>
      <c r="X397" s="24">
        <f t="shared" si="110"/>
        <v>2.6239413178415021E-3</v>
      </c>
      <c r="Y397" s="63">
        <f t="shared" si="116"/>
        <v>24.28554872841146</v>
      </c>
      <c r="Z397" s="63">
        <f t="shared" si="117"/>
        <v>26.001341785414677</v>
      </c>
      <c r="AA397" s="24">
        <f t="shared" si="118"/>
        <v>7.0651000000000005E-2</v>
      </c>
      <c r="AB397" s="63">
        <v>0</v>
      </c>
      <c r="AC397" s="69">
        <v>0</v>
      </c>
      <c r="AD397" s="67">
        <f t="shared" si="125"/>
        <v>104242727</v>
      </c>
      <c r="AE397" s="67">
        <f t="shared" si="126"/>
        <v>103012070</v>
      </c>
      <c r="AF397" s="65">
        <f t="shared" si="111"/>
        <v>120.19138527092981</v>
      </c>
      <c r="AG397" s="21" t="s">
        <v>2640</v>
      </c>
      <c r="AH397" s="67">
        <v>0</v>
      </c>
      <c r="AI397" s="70">
        <v>0</v>
      </c>
      <c r="AJ397" s="21" t="s">
        <v>2640</v>
      </c>
      <c r="AK397" s="67">
        <f t="shared" si="119"/>
        <v>104242727</v>
      </c>
      <c r="AL397" s="70">
        <f t="shared" si="120"/>
        <v>103012070</v>
      </c>
      <c r="AM397" s="65">
        <f t="shared" si="112"/>
        <v>120.19138527092981</v>
      </c>
      <c r="AN397" s="25">
        <f t="shared" si="121"/>
        <v>-1.1805686932959841E-2</v>
      </c>
      <c r="AO397" s="25">
        <f t="shared" si="113"/>
        <v>-2.797875348363954E-2</v>
      </c>
      <c r="AP397" s="24">
        <f t="shared" si="114"/>
        <v>-1.7828878101410293E-3</v>
      </c>
      <c r="AQ397" s="25">
        <f t="shared" si="115"/>
        <v>0.14923651667393467</v>
      </c>
      <c r="AR397" s="2">
        <f t="shared" si="122"/>
        <v>0</v>
      </c>
      <c r="AS397" s="2">
        <f t="shared" si="123"/>
        <v>1</v>
      </c>
      <c r="AT397" s="2">
        <f t="shared" si="124"/>
        <v>0</v>
      </c>
    </row>
    <row r="398" spans="2:46" x14ac:dyDescent="0.2">
      <c r="B398" s="2">
        <v>1</v>
      </c>
      <c r="C398" s="2" t="s">
        <v>786</v>
      </c>
      <c r="D398" s="3" t="s">
        <v>809</v>
      </c>
      <c r="E398" s="2" t="s">
        <v>810</v>
      </c>
      <c r="F398" s="2" t="s">
        <v>6</v>
      </c>
      <c r="G398" s="2" t="s">
        <v>7</v>
      </c>
      <c r="H398" s="2">
        <v>28</v>
      </c>
      <c r="I398" s="30">
        <v>23319</v>
      </c>
      <c r="J398" s="30">
        <v>23361</v>
      </c>
      <c r="K398" s="63">
        <v>309.226788</v>
      </c>
      <c r="L398" s="2">
        <v>0.25122800000000001</v>
      </c>
      <c r="M398" s="67">
        <v>15262.713377507163</v>
      </c>
      <c r="N398" s="67">
        <v>6863318.0500000026</v>
      </c>
      <c r="O398" s="67">
        <v>691230</v>
      </c>
      <c r="P398" s="70">
        <v>666130</v>
      </c>
      <c r="Q398" s="63">
        <v>0</v>
      </c>
      <c r="R398" s="24">
        <f t="shared" ref="R398:R461" si="127">IFERROR(P398/O398-1,0)</f>
        <v>-3.6312081362209425E-2</v>
      </c>
      <c r="S398" s="24">
        <f t="shared" ref="S398:S461" si="128">IFERROR((P398-O398)/N398,0)</f>
        <v>-3.6571232481350606E-3</v>
      </c>
      <c r="T398" s="65">
        <f t="shared" ref="T398:T461" si="129">P398/J398</f>
        <v>28.514618381062455</v>
      </c>
      <c r="U398" s="67">
        <v>330207</v>
      </c>
      <c r="V398" s="70">
        <v>347463</v>
      </c>
      <c r="W398" s="24">
        <f t="shared" ref="W398:W461" si="130">IFERROR(V398/U398-1,0)</f>
        <v>5.2258128991814257E-2</v>
      </c>
      <c r="X398" s="24">
        <f t="shared" ref="X398:X461" si="131">IFERROR((V398-U398)/N398,0)</f>
        <v>2.5142358075624944E-3</v>
      </c>
      <c r="Y398" s="63">
        <f t="shared" si="116"/>
        <v>14.160427119516275</v>
      </c>
      <c r="Z398" s="63">
        <f t="shared" si="117"/>
        <v>14.873635546423527</v>
      </c>
      <c r="AA398" s="24">
        <f t="shared" si="118"/>
        <v>5.0366000000000001E-2</v>
      </c>
      <c r="AB398" s="63">
        <v>0</v>
      </c>
      <c r="AC398" s="69">
        <v>0</v>
      </c>
      <c r="AD398" s="67">
        <f t="shared" si="125"/>
        <v>1021437</v>
      </c>
      <c r="AE398" s="67">
        <f t="shared" si="126"/>
        <v>1013593</v>
      </c>
      <c r="AF398" s="65">
        <f t="shared" ref="AF398:AF461" si="132">AE398/J398</f>
        <v>43.388253927485984</v>
      </c>
      <c r="AG398" s="21" t="s">
        <v>2640</v>
      </c>
      <c r="AH398" s="67">
        <v>0</v>
      </c>
      <c r="AI398" s="70">
        <v>0</v>
      </c>
      <c r="AJ398" s="21" t="s">
        <v>2640</v>
      </c>
      <c r="AK398" s="67">
        <f t="shared" si="119"/>
        <v>1021437</v>
      </c>
      <c r="AL398" s="70">
        <f t="shared" si="120"/>
        <v>1013593</v>
      </c>
      <c r="AM398" s="65">
        <f t="shared" ref="AM398:AM461" si="133">IFERROR(AL398/J398,0)</f>
        <v>43.388253927485984</v>
      </c>
      <c r="AN398" s="25">
        <f t="shared" si="121"/>
        <v>-7.679377191153248E-3</v>
      </c>
      <c r="AO398" s="25">
        <f t="shared" ref="AO398:AO461" si="134">IFERROR(AM398/(AK398/I398)-1,0)</f>
        <v>-9.4634389247250095E-3</v>
      </c>
      <c r="AP398" s="24">
        <f t="shared" ref="AP398:AP461" si="135">IFERROR((AL398-AK398)/N398,0)</f>
        <v>-1.1428874405725663E-3</v>
      </c>
      <c r="AQ398" s="25">
        <f t="shared" ref="AQ398:AQ461" si="136">IFERROR(AL398/N398,0)</f>
        <v>0.14768265037637293</v>
      </c>
      <c r="AR398" s="2">
        <f t="shared" si="122"/>
        <v>0</v>
      </c>
      <c r="AS398" s="2">
        <f t="shared" si="123"/>
        <v>1</v>
      </c>
      <c r="AT398" s="2">
        <f t="shared" si="124"/>
        <v>0</v>
      </c>
    </row>
    <row r="399" spans="2:46" x14ac:dyDescent="0.2">
      <c r="B399" s="2">
        <v>1</v>
      </c>
      <c r="C399" s="2" t="s">
        <v>786</v>
      </c>
      <c r="D399" s="3" t="s">
        <v>811</v>
      </c>
      <c r="E399" s="2" t="s">
        <v>812</v>
      </c>
      <c r="F399" s="2" t="s">
        <v>14</v>
      </c>
      <c r="G399" s="2" t="s">
        <v>7</v>
      </c>
      <c r="H399" s="2">
        <v>36</v>
      </c>
      <c r="I399" s="30">
        <v>85529</v>
      </c>
      <c r="J399" s="30">
        <v>86732</v>
      </c>
      <c r="K399" s="63">
        <v>515.61164299999996</v>
      </c>
      <c r="L399" s="2">
        <v>0.52754000000000001</v>
      </c>
      <c r="M399" s="67">
        <v>21873.874983958842</v>
      </c>
      <c r="N399" s="67">
        <v>67779749.350000054</v>
      </c>
      <c r="O399" s="67">
        <v>5673628</v>
      </c>
      <c r="P399" s="70">
        <v>5467605</v>
      </c>
      <c r="Q399" s="63">
        <v>0</v>
      </c>
      <c r="R399" s="24">
        <f t="shared" si="127"/>
        <v>-3.631239129530528E-2</v>
      </c>
      <c r="S399" s="24">
        <f t="shared" si="128"/>
        <v>-3.039595188470549E-3</v>
      </c>
      <c r="T399" s="65">
        <f t="shared" si="129"/>
        <v>63.040227367061753</v>
      </c>
      <c r="U399" s="67">
        <v>1664970</v>
      </c>
      <c r="V399" s="70">
        <v>2026066</v>
      </c>
      <c r="W399" s="24">
        <f t="shared" si="130"/>
        <v>0.21687838219307265</v>
      </c>
      <c r="X399" s="24">
        <f t="shared" si="131"/>
        <v>5.327490931478337E-3</v>
      </c>
      <c r="Y399" s="63">
        <f t="shared" ref="Y399:Y462" si="137">U399/I399</f>
        <v>19.466730582609408</v>
      </c>
      <c r="Z399" s="63">
        <f t="shared" ref="Z399:Z462" si="138">V399/J399</f>
        <v>23.36007471290873</v>
      </c>
      <c r="AA399" s="24">
        <f t="shared" ref="AA399:AA462" si="139">ROUND(IFERROR(Z399/Y399-1,0),6)</f>
        <v>0.2</v>
      </c>
      <c r="AB399" s="63">
        <v>0</v>
      </c>
      <c r="AC399" s="69">
        <v>0</v>
      </c>
      <c r="AD399" s="67">
        <f t="shared" si="125"/>
        <v>7338598</v>
      </c>
      <c r="AE399" s="67">
        <f t="shared" si="126"/>
        <v>7493671</v>
      </c>
      <c r="AF399" s="65">
        <f t="shared" si="132"/>
        <v>86.400302079970487</v>
      </c>
      <c r="AG399" s="21" t="s">
        <v>2640</v>
      </c>
      <c r="AH399" s="67">
        <v>0</v>
      </c>
      <c r="AI399" s="70">
        <v>0</v>
      </c>
      <c r="AJ399" s="21" t="s">
        <v>2640</v>
      </c>
      <c r="AK399" s="67">
        <f t="shared" ref="AK399:AK462" si="140">AD399+AH399</f>
        <v>7338598</v>
      </c>
      <c r="AL399" s="70">
        <f t="shared" ref="AL399:AL462" si="141">AE399+AI399</f>
        <v>7493671</v>
      </c>
      <c r="AM399" s="65">
        <f t="shared" si="133"/>
        <v>86.400302079970487</v>
      </c>
      <c r="AN399" s="25">
        <f t="shared" ref="AN399:AN462" si="142">IFERROR((AL399-AK399)/AK399,0)</f>
        <v>2.1131147938611709E-2</v>
      </c>
      <c r="AO399" s="25">
        <f t="shared" si="134"/>
        <v>6.9677391509652686E-3</v>
      </c>
      <c r="AP399" s="24">
        <f t="shared" si="135"/>
        <v>2.287895743007788E-3</v>
      </c>
      <c r="AQ399" s="25">
        <f t="shared" si="136"/>
        <v>0.11055914298685723</v>
      </c>
      <c r="AR399" s="2">
        <f t="shared" ref="AR399:AR462" si="143">IF(AL399&gt;AK399,1,0)</f>
        <v>1</v>
      </c>
      <c r="AS399" s="2">
        <f t="shared" ref="AS399:AS462" si="144">IF(AK399&gt;AL399,1,0)</f>
        <v>0</v>
      </c>
      <c r="AT399" s="2">
        <f t="shared" ref="AT399:AT462" si="145">IF(AL399=AK399,1,0)</f>
        <v>0</v>
      </c>
    </row>
    <row r="400" spans="2:46" x14ac:dyDescent="0.2">
      <c r="B400" s="2">
        <v>1</v>
      </c>
      <c r="C400" s="2" t="s">
        <v>786</v>
      </c>
      <c r="D400" s="3" t="s">
        <v>813</v>
      </c>
      <c r="E400" s="2" t="s">
        <v>814</v>
      </c>
      <c r="F400" s="2" t="s">
        <v>6</v>
      </c>
      <c r="G400" s="2" t="s">
        <v>7</v>
      </c>
      <c r="H400" s="2">
        <v>18</v>
      </c>
      <c r="I400" s="30">
        <v>23465</v>
      </c>
      <c r="J400" s="30">
        <v>23887</v>
      </c>
      <c r="K400" s="63">
        <v>228.75053399999999</v>
      </c>
      <c r="L400" s="2">
        <v>0.43932199999999999</v>
      </c>
      <c r="M400" s="67">
        <v>22161.901954177898</v>
      </c>
      <c r="N400" s="67">
        <v>7547142.7199999988</v>
      </c>
      <c r="O400" s="67">
        <v>188258</v>
      </c>
      <c r="P400" s="70">
        <v>181422</v>
      </c>
      <c r="Q400" s="63">
        <v>0</v>
      </c>
      <c r="R400" s="24">
        <f t="shared" si="127"/>
        <v>-3.631186988069568E-2</v>
      </c>
      <c r="S400" s="24">
        <f t="shared" si="128"/>
        <v>-9.0577325136366319E-4</v>
      </c>
      <c r="T400" s="65">
        <f t="shared" si="129"/>
        <v>7.59500983798719</v>
      </c>
      <c r="U400" s="67">
        <v>586050</v>
      </c>
      <c r="V400" s="70">
        <v>629806</v>
      </c>
      <c r="W400" s="24">
        <f t="shared" si="130"/>
        <v>7.4662571452947635E-2</v>
      </c>
      <c r="X400" s="24">
        <f t="shared" si="131"/>
        <v>5.7976908113909374E-3</v>
      </c>
      <c r="Y400" s="63">
        <f t="shared" si="137"/>
        <v>24.975495418708714</v>
      </c>
      <c r="Z400" s="63">
        <f t="shared" si="138"/>
        <v>26.366056851006825</v>
      </c>
      <c r="AA400" s="24">
        <f t="shared" si="139"/>
        <v>5.5676999999999997E-2</v>
      </c>
      <c r="AB400" s="63">
        <v>0</v>
      </c>
      <c r="AC400" s="69">
        <v>0</v>
      </c>
      <c r="AD400" s="67">
        <f t="shared" si="125"/>
        <v>774308</v>
      </c>
      <c r="AE400" s="67">
        <f t="shared" si="126"/>
        <v>811228</v>
      </c>
      <c r="AF400" s="65">
        <f t="shared" si="132"/>
        <v>33.961066688994016</v>
      </c>
      <c r="AG400" s="21" t="s">
        <v>2640</v>
      </c>
      <c r="AH400" s="67">
        <v>0</v>
      </c>
      <c r="AI400" s="70">
        <v>0</v>
      </c>
      <c r="AJ400" s="21" t="s">
        <v>2640</v>
      </c>
      <c r="AK400" s="67">
        <f t="shared" si="140"/>
        <v>774308</v>
      </c>
      <c r="AL400" s="70">
        <f t="shared" si="141"/>
        <v>811228</v>
      </c>
      <c r="AM400" s="65">
        <f t="shared" si="133"/>
        <v>33.961066688994016</v>
      </c>
      <c r="AN400" s="25">
        <f t="shared" si="142"/>
        <v>4.7681284450115456E-2</v>
      </c>
      <c r="AO400" s="25">
        <f t="shared" si="134"/>
        <v>2.9172409244440978E-2</v>
      </c>
      <c r="AP400" s="24">
        <f t="shared" si="135"/>
        <v>4.8919175600272745E-3</v>
      </c>
      <c r="AQ400" s="25">
        <f t="shared" si="136"/>
        <v>0.10748809583926884</v>
      </c>
      <c r="AR400" s="2">
        <f t="shared" si="143"/>
        <v>1</v>
      </c>
      <c r="AS400" s="2">
        <f t="shared" si="144"/>
        <v>0</v>
      </c>
      <c r="AT400" s="2">
        <f t="shared" si="145"/>
        <v>0</v>
      </c>
    </row>
    <row r="401" spans="2:46" x14ac:dyDescent="0.2">
      <c r="B401" s="2">
        <v>1</v>
      </c>
      <c r="C401" s="2" t="s">
        <v>786</v>
      </c>
      <c r="D401" s="3" t="s">
        <v>815</v>
      </c>
      <c r="E401" s="2" t="s">
        <v>816</v>
      </c>
      <c r="F401" s="2" t="s">
        <v>6</v>
      </c>
      <c r="G401" s="2" t="s">
        <v>7</v>
      </c>
      <c r="H401" s="2">
        <v>9</v>
      </c>
      <c r="I401" s="30">
        <v>18790</v>
      </c>
      <c r="J401" s="30">
        <v>18991</v>
      </c>
      <c r="K401" s="63">
        <v>338.79753599999998</v>
      </c>
      <c r="L401" s="2">
        <v>0.37534699999999999</v>
      </c>
      <c r="M401" s="67">
        <v>15837.926545570426</v>
      </c>
      <c r="N401" s="67">
        <v>6462922.9799999967</v>
      </c>
      <c r="O401" s="67">
        <v>681704</v>
      </c>
      <c r="P401" s="70">
        <v>656950</v>
      </c>
      <c r="Q401" s="63">
        <v>0</v>
      </c>
      <c r="R401" s="24">
        <f t="shared" si="127"/>
        <v>-3.6311947707509451E-2</v>
      </c>
      <c r="S401" s="24">
        <f t="shared" si="128"/>
        <v>-3.830155500321313E-3</v>
      </c>
      <c r="T401" s="65">
        <f t="shared" si="129"/>
        <v>34.59270180611869</v>
      </c>
      <c r="U401" s="67">
        <v>369838</v>
      </c>
      <c r="V401" s="70">
        <v>403540</v>
      </c>
      <c r="W401" s="24">
        <f t="shared" si="130"/>
        <v>9.1126385065893656E-2</v>
      </c>
      <c r="X401" s="24">
        <f t="shared" si="131"/>
        <v>5.2146683635706913E-3</v>
      </c>
      <c r="Y401" s="63">
        <f t="shared" si="137"/>
        <v>19.682703565726449</v>
      </c>
      <c r="Z401" s="63">
        <f t="shared" si="138"/>
        <v>21.249012690221683</v>
      </c>
      <c r="AA401" s="24">
        <f t="shared" si="139"/>
        <v>7.9577999999999996E-2</v>
      </c>
      <c r="AB401" s="63">
        <v>0</v>
      </c>
      <c r="AC401" s="69">
        <v>0</v>
      </c>
      <c r="AD401" s="67">
        <f t="shared" si="125"/>
        <v>1051542</v>
      </c>
      <c r="AE401" s="67">
        <f t="shared" si="126"/>
        <v>1060490</v>
      </c>
      <c r="AF401" s="65">
        <f t="shared" si="132"/>
        <v>55.841714496340373</v>
      </c>
      <c r="AG401" s="21" t="s">
        <v>2640</v>
      </c>
      <c r="AH401" s="67">
        <v>0</v>
      </c>
      <c r="AI401" s="70">
        <v>0</v>
      </c>
      <c r="AJ401" s="21" t="s">
        <v>2640</v>
      </c>
      <c r="AK401" s="67">
        <f t="shared" si="140"/>
        <v>1051542</v>
      </c>
      <c r="AL401" s="70">
        <f t="shared" si="141"/>
        <v>1060490</v>
      </c>
      <c r="AM401" s="65">
        <f t="shared" si="133"/>
        <v>55.841714496340373</v>
      </c>
      <c r="AN401" s="25">
        <f t="shared" si="142"/>
        <v>8.5094080883122113E-3</v>
      </c>
      <c r="AO401" s="25">
        <f t="shared" si="134"/>
        <v>-2.1646159770740692E-3</v>
      </c>
      <c r="AP401" s="24">
        <f t="shared" si="135"/>
        <v>1.3845128632493783E-3</v>
      </c>
      <c r="AQ401" s="25">
        <f t="shared" si="136"/>
        <v>0.16408829306519146</v>
      </c>
      <c r="AR401" s="2">
        <f t="shared" si="143"/>
        <v>1</v>
      </c>
      <c r="AS401" s="2">
        <f t="shared" si="144"/>
        <v>0</v>
      </c>
      <c r="AT401" s="2">
        <f t="shared" si="145"/>
        <v>0</v>
      </c>
    </row>
    <row r="402" spans="2:46" x14ac:dyDescent="0.2">
      <c r="B402" s="2">
        <v>1</v>
      </c>
      <c r="C402" s="2" t="s">
        <v>786</v>
      </c>
      <c r="D402" s="3" t="s">
        <v>817</v>
      </c>
      <c r="E402" s="2" t="s">
        <v>818</v>
      </c>
      <c r="F402" s="2" t="s">
        <v>6</v>
      </c>
      <c r="G402" s="2" t="s">
        <v>7</v>
      </c>
      <c r="H402" s="2">
        <v>8</v>
      </c>
      <c r="I402" s="30">
        <v>49688</v>
      </c>
      <c r="J402" s="30">
        <v>50333</v>
      </c>
      <c r="K402" s="63">
        <v>255.21924000000001</v>
      </c>
      <c r="L402" s="2">
        <v>0.31804100000000002</v>
      </c>
      <c r="M402" s="67">
        <v>19280.696968487438</v>
      </c>
      <c r="N402" s="67">
        <v>19165939.10768852</v>
      </c>
      <c r="O402" s="67">
        <v>585953</v>
      </c>
      <c r="P402" s="70">
        <v>564676</v>
      </c>
      <c r="Q402" s="63">
        <v>0</v>
      </c>
      <c r="R402" s="24">
        <f t="shared" si="127"/>
        <v>-3.6311786098885079E-2</v>
      </c>
      <c r="S402" s="24">
        <f t="shared" si="128"/>
        <v>-1.1101464885414677E-3</v>
      </c>
      <c r="T402" s="65">
        <f t="shared" si="129"/>
        <v>11.218802773528301</v>
      </c>
      <c r="U402" s="67">
        <v>856817</v>
      </c>
      <c r="V402" s="70">
        <v>948420</v>
      </c>
      <c r="W402" s="24">
        <f t="shared" si="130"/>
        <v>0.10691081059316043</v>
      </c>
      <c r="X402" s="24">
        <f t="shared" si="131"/>
        <v>4.7794683832243293E-3</v>
      </c>
      <c r="Y402" s="63">
        <f t="shared" si="137"/>
        <v>17.243942199323779</v>
      </c>
      <c r="Z402" s="63">
        <f t="shared" si="138"/>
        <v>18.842906244412216</v>
      </c>
      <c r="AA402" s="24">
        <f t="shared" si="139"/>
        <v>9.2726000000000003E-2</v>
      </c>
      <c r="AB402" s="63">
        <v>0</v>
      </c>
      <c r="AC402" s="69">
        <v>0</v>
      </c>
      <c r="AD402" s="67">
        <f t="shared" si="125"/>
        <v>1442770</v>
      </c>
      <c r="AE402" s="67">
        <f t="shared" si="126"/>
        <v>1513096</v>
      </c>
      <c r="AF402" s="65">
        <f t="shared" si="132"/>
        <v>30.061709017940515</v>
      </c>
      <c r="AG402" s="21" t="s">
        <v>2640</v>
      </c>
      <c r="AH402" s="67">
        <v>0</v>
      </c>
      <c r="AI402" s="70">
        <v>0</v>
      </c>
      <c r="AJ402" s="21" t="s">
        <v>2640</v>
      </c>
      <c r="AK402" s="67">
        <f t="shared" si="140"/>
        <v>1442770</v>
      </c>
      <c r="AL402" s="70">
        <f t="shared" si="141"/>
        <v>1513096</v>
      </c>
      <c r="AM402" s="65">
        <f t="shared" si="133"/>
        <v>30.061709017940515</v>
      </c>
      <c r="AN402" s="25">
        <f t="shared" si="142"/>
        <v>4.8743736007818297E-2</v>
      </c>
      <c r="AO402" s="25">
        <f t="shared" si="134"/>
        <v>3.5304447474946432E-2</v>
      </c>
      <c r="AP402" s="24">
        <f t="shared" si="135"/>
        <v>3.6693218946828618E-3</v>
      </c>
      <c r="AQ402" s="25">
        <f t="shared" si="136"/>
        <v>7.89471359320459E-2</v>
      </c>
      <c r="AR402" s="2">
        <f t="shared" si="143"/>
        <v>1</v>
      </c>
      <c r="AS402" s="2">
        <f t="shared" si="144"/>
        <v>0</v>
      </c>
      <c r="AT402" s="2">
        <f t="shared" si="145"/>
        <v>0</v>
      </c>
    </row>
    <row r="403" spans="2:46" x14ac:dyDescent="0.2">
      <c r="B403" s="2">
        <v>1</v>
      </c>
      <c r="C403" s="2" t="s">
        <v>786</v>
      </c>
      <c r="D403" s="3" t="s">
        <v>819</v>
      </c>
      <c r="E403" s="2" t="s">
        <v>820</v>
      </c>
      <c r="F403" s="2" t="s">
        <v>6</v>
      </c>
      <c r="G403" s="2" t="s">
        <v>7</v>
      </c>
      <c r="H403" s="2">
        <v>7</v>
      </c>
      <c r="I403" s="30">
        <v>21543</v>
      </c>
      <c r="J403" s="30">
        <v>21905</v>
      </c>
      <c r="K403" s="63">
        <v>270.302077</v>
      </c>
      <c r="L403" s="2">
        <v>0.36003099999999999</v>
      </c>
      <c r="M403" s="67">
        <v>21936.953939227278</v>
      </c>
      <c r="N403" s="67">
        <v>9825592.0300000012</v>
      </c>
      <c r="O403" s="67">
        <v>158268</v>
      </c>
      <c r="P403" s="70">
        <v>152521</v>
      </c>
      <c r="Q403" s="63">
        <v>0</v>
      </c>
      <c r="R403" s="24">
        <f t="shared" si="127"/>
        <v>-3.6311825511158302E-2</v>
      </c>
      <c r="S403" s="24">
        <f t="shared" si="128"/>
        <v>-5.8490114208415789E-4</v>
      </c>
      <c r="T403" s="65">
        <f t="shared" si="129"/>
        <v>6.962839534352887</v>
      </c>
      <c r="U403" s="67">
        <v>293729</v>
      </c>
      <c r="V403" s="70">
        <v>358398</v>
      </c>
      <c r="W403" s="24">
        <f t="shared" si="130"/>
        <v>0.22016552672701706</v>
      </c>
      <c r="X403" s="24">
        <f t="shared" si="131"/>
        <v>6.5816899177728221E-3</v>
      </c>
      <c r="Y403" s="63">
        <f t="shared" si="137"/>
        <v>13.63454486376085</v>
      </c>
      <c r="Z403" s="63">
        <f t="shared" si="138"/>
        <v>16.361469984021912</v>
      </c>
      <c r="AA403" s="24">
        <f t="shared" si="139"/>
        <v>0.20000100000000001</v>
      </c>
      <c r="AB403" s="63">
        <v>0</v>
      </c>
      <c r="AC403" s="69">
        <v>0</v>
      </c>
      <c r="AD403" s="67">
        <f t="shared" si="125"/>
        <v>451997</v>
      </c>
      <c r="AE403" s="67">
        <f t="shared" si="126"/>
        <v>510919</v>
      </c>
      <c r="AF403" s="65">
        <f t="shared" si="132"/>
        <v>23.3243095183748</v>
      </c>
      <c r="AG403" s="21" t="s">
        <v>2640</v>
      </c>
      <c r="AH403" s="67">
        <v>0</v>
      </c>
      <c r="AI403" s="70">
        <v>0</v>
      </c>
      <c r="AJ403" s="21" t="s">
        <v>2640</v>
      </c>
      <c r="AK403" s="67">
        <f t="shared" si="140"/>
        <v>451997</v>
      </c>
      <c r="AL403" s="70">
        <f t="shared" si="141"/>
        <v>510919</v>
      </c>
      <c r="AM403" s="65">
        <f t="shared" si="133"/>
        <v>23.3243095183748</v>
      </c>
      <c r="AN403" s="25">
        <f t="shared" si="142"/>
        <v>0.13035927229605507</v>
      </c>
      <c r="AO403" s="25">
        <f t="shared" si="134"/>
        <v>0.11167905971576886</v>
      </c>
      <c r="AP403" s="24">
        <f t="shared" si="135"/>
        <v>5.9967887756886638E-3</v>
      </c>
      <c r="AQ403" s="25">
        <f t="shared" si="136"/>
        <v>5.1998800524185811E-2</v>
      </c>
      <c r="AR403" s="2">
        <f t="shared" si="143"/>
        <v>1</v>
      </c>
      <c r="AS403" s="2">
        <f t="shared" si="144"/>
        <v>0</v>
      </c>
      <c r="AT403" s="2">
        <f t="shared" si="145"/>
        <v>0</v>
      </c>
    </row>
    <row r="404" spans="2:46" x14ac:dyDescent="0.2">
      <c r="B404" s="2">
        <v>1</v>
      </c>
      <c r="C404" s="2" t="s">
        <v>821</v>
      </c>
      <c r="D404" s="3" t="s">
        <v>822</v>
      </c>
      <c r="E404" s="2" t="s">
        <v>823</v>
      </c>
      <c r="F404" s="2" t="s">
        <v>6</v>
      </c>
      <c r="G404" s="2" t="s">
        <v>7</v>
      </c>
      <c r="H404" s="2">
        <v>13</v>
      </c>
      <c r="I404" s="30">
        <v>17478</v>
      </c>
      <c r="J404" s="30">
        <v>17758</v>
      </c>
      <c r="K404" s="63">
        <v>298.524609</v>
      </c>
      <c r="L404" s="2">
        <v>0.43727300000000002</v>
      </c>
      <c r="M404" s="67">
        <v>18116.787320478343</v>
      </c>
      <c r="N404" s="67">
        <v>9543140.812311478</v>
      </c>
      <c r="O404" s="67">
        <v>288231</v>
      </c>
      <c r="P404" s="70">
        <v>277765</v>
      </c>
      <c r="Q404" s="63">
        <v>0</v>
      </c>
      <c r="R404" s="24">
        <f t="shared" si="127"/>
        <v>-3.631115320697631E-2</v>
      </c>
      <c r="S404" s="24">
        <f t="shared" si="128"/>
        <v>-1.0967039264995393E-3</v>
      </c>
      <c r="T404" s="65">
        <f t="shared" si="129"/>
        <v>15.641682621916882</v>
      </c>
      <c r="U404" s="67">
        <v>381880</v>
      </c>
      <c r="V404" s="70">
        <v>439796</v>
      </c>
      <c r="W404" s="24">
        <f t="shared" si="130"/>
        <v>0.15166020739499309</v>
      </c>
      <c r="X404" s="24">
        <f t="shared" si="131"/>
        <v>6.0688615141551031E-3</v>
      </c>
      <c r="Y404" s="63">
        <f t="shared" si="137"/>
        <v>21.849181828584506</v>
      </c>
      <c r="Z404" s="63">
        <f t="shared" si="138"/>
        <v>24.766077260952809</v>
      </c>
      <c r="AA404" s="24">
        <f t="shared" si="139"/>
        <v>0.13350100000000001</v>
      </c>
      <c r="AB404" s="63">
        <v>0</v>
      </c>
      <c r="AC404" s="69">
        <v>0</v>
      </c>
      <c r="AD404" s="67">
        <f t="shared" si="125"/>
        <v>670111</v>
      </c>
      <c r="AE404" s="67">
        <f t="shared" si="126"/>
        <v>717561</v>
      </c>
      <c r="AF404" s="65">
        <f t="shared" si="132"/>
        <v>40.407759882869691</v>
      </c>
      <c r="AG404" s="21" t="s">
        <v>2640</v>
      </c>
      <c r="AH404" s="67">
        <v>0</v>
      </c>
      <c r="AI404" s="70">
        <v>0</v>
      </c>
      <c r="AJ404" s="21" t="s">
        <v>2640</v>
      </c>
      <c r="AK404" s="67">
        <f t="shared" si="140"/>
        <v>670111</v>
      </c>
      <c r="AL404" s="70">
        <f t="shared" si="141"/>
        <v>717561</v>
      </c>
      <c r="AM404" s="65">
        <f t="shared" si="133"/>
        <v>40.407759882869691</v>
      </c>
      <c r="AN404" s="25">
        <f t="shared" si="142"/>
        <v>7.0809164451859474E-2</v>
      </c>
      <c r="AO404" s="25">
        <f t="shared" si="134"/>
        <v>5.3925136630791792E-2</v>
      </c>
      <c r="AP404" s="24">
        <f t="shared" si="135"/>
        <v>4.9721575876555645E-3</v>
      </c>
      <c r="AQ404" s="25">
        <f t="shared" si="136"/>
        <v>7.5191282839951828E-2</v>
      </c>
      <c r="AR404" s="2">
        <f t="shared" si="143"/>
        <v>1</v>
      </c>
      <c r="AS404" s="2">
        <f t="shared" si="144"/>
        <v>0</v>
      </c>
      <c r="AT404" s="2">
        <f t="shared" si="145"/>
        <v>0</v>
      </c>
    </row>
    <row r="405" spans="2:46" x14ac:dyDescent="0.2">
      <c r="B405" s="2">
        <v>1</v>
      </c>
      <c r="C405" s="2" t="s">
        <v>821</v>
      </c>
      <c r="D405" s="3" t="s">
        <v>824</v>
      </c>
      <c r="E405" s="2" t="s">
        <v>825</v>
      </c>
      <c r="F405" s="2" t="s">
        <v>6</v>
      </c>
      <c r="G405" s="2" t="s">
        <v>7</v>
      </c>
      <c r="H405" s="2">
        <v>41</v>
      </c>
      <c r="I405" s="30">
        <v>12403</v>
      </c>
      <c r="J405" s="30">
        <v>12422</v>
      </c>
      <c r="K405" s="63">
        <v>189.950411</v>
      </c>
      <c r="L405" s="2">
        <v>0.61383799999999999</v>
      </c>
      <c r="M405" s="67">
        <v>15558.54920689067</v>
      </c>
      <c r="N405" s="67">
        <v>8475425.7199999932</v>
      </c>
      <c r="O405" s="67">
        <v>107948</v>
      </c>
      <c r="P405" s="70">
        <v>104028</v>
      </c>
      <c r="Q405" s="63">
        <v>0</v>
      </c>
      <c r="R405" s="24">
        <f t="shared" si="127"/>
        <v>-3.6313780709230414E-2</v>
      </c>
      <c r="S405" s="24">
        <f t="shared" si="128"/>
        <v>-4.6251363996379914E-4</v>
      </c>
      <c r="T405" s="65">
        <f t="shared" si="129"/>
        <v>8.3744968604089518</v>
      </c>
      <c r="U405" s="67">
        <v>577239.00000000012</v>
      </c>
      <c r="V405" s="70">
        <v>578123</v>
      </c>
      <c r="W405" s="24">
        <f t="shared" si="130"/>
        <v>1.5314280566627314E-3</v>
      </c>
      <c r="X405" s="24">
        <f t="shared" si="131"/>
        <v>1.0430154533876137E-4</v>
      </c>
      <c r="Y405" s="63">
        <f t="shared" si="137"/>
        <v>46.540272514714189</v>
      </c>
      <c r="Z405" s="63">
        <f t="shared" si="138"/>
        <v>46.540251167283849</v>
      </c>
      <c r="AA405" s="24">
        <f t="shared" si="139"/>
        <v>0</v>
      </c>
      <c r="AB405" s="63">
        <v>0</v>
      </c>
      <c r="AC405" s="69">
        <v>0</v>
      </c>
      <c r="AD405" s="67">
        <f t="shared" si="125"/>
        <v>685187.00000000012</v>
      </c>
      <c r="AE405" s="67">
        <f t="shared" si="126"/>
        <v>682151</v>
      </c>
      <c r="AF405" s="65">
        <f t="shared" si="132"/>
        <v>54.914748027692802</v>
      </c>
      <c r="AG405" s="21" t="s">
        <v>2640</v>
      </c>
      <c r="AH405" s="67">
        <v>0</v>
      </c>
      <c r="AI405" s="70">
        <v>0</v>
      </c>
      <c r="AJ405" s="21" t="s">
        <v>2640</v>
      </c>
      <c r="AK405" s="67">
        <f t="shared" si="140"/>
        <v>685187.00000000012</v>
      </c>
      <c r="AL405" s="70">
        <f t="shared" si="141"/>
        <v>682151</v>
      </c>
      <c r="AM405" s="65">
        <f t="shared" si="133"/>
        <v>54.914748027692802</v>
      </c>
      <c r="AN405" s="25">
        <f t="shared" si="142"/>
        <v>-4.4309071830027653E-3</v>
      </c>
      <c r="AO405" s="25">
        <f t="shared" si="134"/>
        <v>-5.9536742707119172E-3</v>
      </c>
      <c r="AP405" s="24">
        <f t="shared" si="135"/>
        <v>-3.5821209462503779E-4</v>
      </c>
      <c r="AQ405" s="25">
        <f t="shared" si="136"/>
        <v>8.0485750514016727E-2</v>
      </c>
      <c r="AR405" s="2">
        <f t="shared" si="143"/>
        <v>0</v>
      </c>
      <c r="AS405" s="2">
        <f t="shared" si="144"/>
        <v>1</v>
      </c>
      <c r="AT405" s="2">
        <f t="shared" si="145"/>
        <v>0</v>
      </c>
    </row>
    <row r="406" spans="2:46" x14ac:dyDescent="0.2">
      <c r="B406" s="2">
        <v>1</v>
      </c>
      <c r="C406" s="2" t="s">
        <v>821</v>
      </c>
      <c r="D406" s="3" t="s">
        <v>826</v>
      </c>
      <c r="E406" s="2" t="s">
        <v>827</v>
      </c>
      <c r="F406" s="2" t="s">
        <v>6</v>
      </c>
      <c r="G406" s="2" t="s">
        <v>7</v>
      </c>
      <c r="H406" s="2">
        <v>24</v>
      </c>
      <c r="I406" s="30">
        <v>7305</v>
      </c>
      <c r="J406" s="30">
        <v>7258</v>
      </c>
      <c r="K406" s="63">
        <v>312.132543</v>
      </c>
      <c r="L406" s="2">
        <v>0.58826100000000003</v>
      </c>
      <c r="M406" s="67">
        <v>14031.882154882154</v>
      </c>
      <c r="N406" s="67">
        <v>5589583.0600000015</v>
      </c>
      <c r="O406" s="67">
        <v>214831</v>
      </c>
      <c r="P406" s="70">
        <v>207030</v>
      </c>
      <c r="Q406" s="63">
        <v>0</v>
      </c>
      <c r="R406" s="24">
        <f t="shared" si="127"/>
        <v>-3.631226405872523E-2</v>
      </c>
      <c r="S406" s="24">
        <f t="shared" si="128"/>
        <v>-1.3956318237446494E-3</v>
      </c>
      <c r="T406" s="65">
        <f t="shared" si="129"/>
        <v>28.524386883438964</v>
      </c>
      <c r="U406" s="67">
        <v>246803</v>
      </c>
      <c r="V406" s="70">
        <v>259829</v>
      </c>
      <c r="W406" s="24">
        <f t="shared" si="130"/>
        <v>5.2778937046956464E-2</v>
      </c>
      <c r="X406" s="24">
        <f t="shared" si="131"/>
        <v>2.3304063756054098E-3</v>
      </c>
      <c r="Y406" s="63">
        <f t="shared" si="137"/>
        <v>33.785489390828197</v>
      </c>
      <c r="Z406" s="63">
        <f t="shared" si="138"/>
        <v>35.798980435381651</v>
      </c>
      <c r="AA406" s="24">
        <f t="shared" si="139"/>
        <v>5.9596000000000003E-2</v>
      </c>
      <c r="AB406" s="63">
        <v>0</v>
      </c>
      <c r="AC406" s="69">
        <v>0</v>
      </c>
      <c r="AD406" s="67">
        <f t="shared" si="125"/>
        <v>461634</v>
      </c>
      <c r="AE406" s="67">
        <f t="shared" si="126"/>
        <v>466859</v>
      </c>
      <c r="AF406" s="65">
        <f t="shared" si="132"/>
        <v>64.323367318820615</v>
      </c>
      <c r="AG406" s="21" t="s">
        <v>2640</v>
      </c>
      <c r="AH406" s="67">
        <v>0</v>
      </c>
      <c r="AI406" s="70">
        <v>0</v>
      </c>
      <c r="AJ406" s="21" t="s">
        <v>2640</v>
      </c>
      <c r="AK406" s="67">
        <f t="shared" si="140"/>
        <v>461634</v>
      </c>
      <c r="AL406" s="70">
        <f t="shared" si="141"/>
        <v>466859</v>
      </c>
      <c r="AM406" s="65">
        <f t="shared" si="133"/>
        <v>64.323367318820615</v>
      </c>
      <c r="AN406" s="25">
        <f t="shared" si="142"/>
        <v>1.1318490405819328E-2</v>
      </c>
      <c r="AO406" s="25">
        <f t="shared" si="134"/>
        <v>1.7867397687312048E-2</v>
      </c>
      <c r="AP406" s="24">
        <f t="shared" si="135"/>
        <v>9.3477455186076052E-4</v>
      </c>
      <c r="AQ406" s="25">
        <f t="shared" si="136"/>
        <v>8.3523045455916323E-2</v>
      </c>
      <c r="AR406" s="2">
        <f t="shared" si="143"/>
        <v>1</v>
      </c>
      <c r="AS406" s="2">
        <f t="shared" si="144"/>
        <v>0</v>
      </c>
      <c r="AT406" s="2">
        <f t="shared" si="145"/>
        <v>0</v>
      </c>
    </row>
    <row r="407" spans="2:46" x14ac:dyDescent="0.2">
      <c r="B407" s="2">
        <v>1</v>
      </c>
      <c r="C407" s="2" t="s">
        <v>821</v>
      </c>
      <c r="D407" s="3" t="s">
        <v>828</v>
      </c>
      <c r="E407" s="2" t="s">
        <v>829</v>
      </c>
      <c r="F407" s="2" t="s">
        <v>6</v>
      </c>
      <c r="G407" s="2" t="s">
        <v>7</v>
      </c>
      <c r="H407" s="2">
        <v>37</v>
      </c>
      <c r="I407" s="30">
        <v>7794</v>
      </c>
      <c r="J407" s="30">
        <v>7779</v>
      </c>
      <c r="K407" s="63">
        <v>281.449929</v>
      </c>
      <c r="L407" s="2">
        <v>0.63695500000000005</v>
      </c>
      <c r="M407" s="67">
        <v>15535.258358249524</v>
      </c>
      <c r="N407" s="67">
        <v>5103907.1700000027</v>
      </c>
      <c r="O407" s="67">
        <v>103610</v>
      </c>
      <c r="P407" s="70">
        <v>99848</v>
      </c>
      <c r="Q407" s="63">
        <v>0</v>
      </c>
      <c r="R407" s="24">
        <f t="shared" si="127"/>
        <v>-3.6309236560177593E-2</v>
      </c>
      <c r="S407" s="24">
        <f t="shared" si="128"/>
        <v>-7.3708237134728258E-4</v>
      </c>
      <c r="T407" s="65">
        <f t="shared" si="129"/>
        <v>12.835582979817458</v>
      </c>
      <c r="U407" s="67">
        <v>271719</v>
      </c>
      <c r="V407" s="70">
        <v>284248</v>
      </c>
      <c r="W407" s="24">
        <f t="shared" si="130"/>
        <v>4.611013583886292E-2</v>
      </c>
      <c r="X407" s="24">
        <f t="shared" si="131"/>
        <v>2.4547860262121488E-3</v>
      </c>
      <c r="Y407" s="63">
        <f t="shared" si="137"/>
        <v>34.862586605080828</v>
      </c>
      <c r="Z407" s="63">
        <f t="shared" si="138"/>
        <v>36.540429361100401</v>
      </c>
      <c r="AA407" s="24">
        <f t="shared" si="139"/>
        <v>4.8127000000000003E-2</v>
      </c>
      <c r="AB407" s="63">
        <v>0</v>
      </c>
      <c r="AC407" s="69">
        <v>0</v>
      </c>
      <c r="AD407" s="67">
        <f t="shared" si="125"/>
        <v>375329</v>
      </c>
      <c r="AE407" s="67">
        <f t="shared" si="126"/>
        <v>384096</v>
      </c>
      <c r="AF407" s="65">
        <f t="shared" si="132"/>
        <v>49.376012340917853</v>
      </c>
      <c r="AG407" s="21" t="s">
        <v>2640</v>
      </c>
      <c r="AH407" s="67">
        <v>0</v>
      </c>
      <c r="AI407" s="70">
        <v>0</v>
      </c>
      <c r="AJ407" s="21" t="s">
        <v>2640</v>
      </c>
      <c r="AK407" s="67">
        <f t="shared" si="140"/>
        <v>375329</v>
      </c>
      <c r="AL407" s="70">
        <f t="shared" si="141"/>
        <v>384096</v>
      </c>
      <c r="AM407" s="65">
        <f t="shared" si="133"/>
        <v>49.376012340917853</v>
      </c>
      <c r="AN407" s="25">
        <f t="shared" si="142"/>
        <v>2.335817376221928E-2</v>
      </c>
      <c r="AO407" s="25">
        <f t="shared" si="134"/>
        <v>2.5331483005879507E-2</v>
      </c>
      <c r="AP407" s="24">
        <f t="shared" si="135"/>
        <v>1.717703654864866E-3</v>
      </c>
      <c r="AQ407" s="25">
        <f t="shared" si="136"/>
        <v>7.5255287215578379E-2</v>
      </c>
      <c r="AR407" s="2">
        <f t="shared" si="143"/>
        <v>1</v>
      </c>
      <c r="AS407" s="2">
        <f t="shared" si="144"/>
        <v>0</v>
      </c>
      <c r="AT407" s="2">
        <f t="shared" si="145"/>
        <v>0</v>
      </c>
    </row>
    <row r="408" spans="2:46" x14ac:dyDescent="0.2">
      <c r="B408" s="2">
        <v>1</v>
      </c>
      <c r="C408" s="2" t="s">
        <v>821</v>
      </c>
      <c r="D408" s="3" t="s">
        <v>830</v>
      </c>
      <c r="E408" s="2" t="s">
        <v>831</v>
      </c>
      <c r="F408" s="2" t="s">
        <v>6</v>
      </c>
      <c r="G408" s="2" t="s">
        <v>7</v>
      </c>
      <c r="H408" s="2">
        <v>30</v>
      </c>
      <c r="I408" s="30">
        <v>11428</v>
      </c>
      <c r="J408" s="30">
        <v>11436</v>
      </c>
      <c r="K408" s="63">
        <v>270.46580999999998</v>
      </c>
      <c r="L408" s="2">
        <v>0.50682499999999997</v>
      </c>
      <c r="M408" s="67">
        <v>15569.987761762306</v>
      </c>
      <c r="N408" s="67">
        <v>6377998.7399999993</v>
      </c>
      <c r="O408" s="67">
        <v>243983</v>
      </c>
      <c r="P408" s="70">
        <v>235123</v>
      </c>
      <c r="Q408" s="63">
        <v>0</v>
      </c>
      <c r="R408" s="24">
        <f t="shared" si="127"/>
        <v>-3.6314005483988665E-2</v>
      </c>
      <c r="S408" s="24">
        <f t="shared" si="128"/>
        <v>-1.3891504782580124E-3</v>
      </c>
      <c r="T408" s="65">
        <f t="shared" si="129"/>
        <v>20.559898565932144</v>
      </c>
      <c r="U408" s="67">
        <v>299959.00000000006</v>
      </c>
      <c r="V408" s="70">
        <v>358130</v>
      </c>
      <c r="W408" s="24">
        <f t="shared" si="130"/>
        <v>0.19392983707773381</v>
      </c>
      <c r="X408" s="24">
        <f t="shared" si="131"/>
        <v>9.1205725136283035E-3</v>
      </c>
      <c r="Y408" s="63">
        <f t="shared" si="137"/>
        <v>26.247724886244317</v>
      </c>
      <c r="Z408" s="63">
        <f t="shared" si="138"/>
        <v>31.316019587268276</v>
      </c>
      <c r="AA408" s="24">
        <f t="shared" si="139"/>
        <v>0.19309499999999999</v>
      </c>
      <c r="AB408" s="63">
        <v>0</v>
      </c>
      <c r="AC408" s="69">
        <v>0</v>
      </c>
      <c r="AD408" s="67">
        <f t="shared" si="125"/>
        <v>543942</v>
      </c>
      <c r="AE408" s="67">
        <f t="shared" si="126"/>
        <v>593253</v>
      </c>
      <c r="AF408" s="65">
        <f t="shared" si="132"/>
        <v>51.875918153200416</v>
      </c>
      <c r="AG408" s="21" t="s">
        <v>2640</v>
      </c>
      <c r="AH408" s="67">
        <v>0</v>
      </c>
      <c r="AI408" s="70">
        <v>0</v>
      </c>
      <c r="AJ408" s="21" t="s">
        <v>2640</v>
      </c>
      <c r="AK408" s="67">
        <f t="shared" si="140"/>
        <v>543942</v>
      </c>
      <c r="AL408" s="70">
        <f t="shared" si="141"/>
        <v>593253</v>
      </c>
      <c r="AM408" s="65">
        <f t="shared" si="133"/>
        <v>51.875918153200416</v>
      </c>
      <c r="AN408" s="25">
        <f t="shared" si="142"/>
        <v>9.0654885998874876E-2</v>
      </c>
      <c r="AO408" s="25">
        <f t="shared" si="134"/>
        <v>8.98919235042972E-2</v>
      </c>
      <c r="AP408" s="24">
        <f t="shared" si="135"/>
        <v>7.7314220353702995E-3</v>
      </c>
      <c r="AQ408" s="25">
        <f t="shared" si="136"/>
        <v>9.3015540482844314E-2</v>
      </c>
      <c r="AR408" s="2">
        <f t="shared" si="143"/>
        <v>1</v>
      </c>
      <c r="AS408" s="2">
        <f t="shared" si="144"/>
        <v>0</v>
      </c>
      <c r="AT408" s="2">
        <f t="shared" si="145"/>
        <v>0</v>
      </c>
    </row>
    <row r="409" spans="2:46" x14ac:dyDescent="0.2">
      <c r="B409" s="2">
        <v>1</v>
      </c>
      <c r="C409" s="2" t="s">
        <v>821</v>
      </c>
      <c r="D409" s="3" t="s">
        <v>832</v>
      </c>
      <c r="E409" s="2" t="s">
        <v>833</v>
      </c>
      <c r="F409" s="2" t="s">
        <v>14</v>
      </c>
      <c r="G409" s="2" t="s">
        <v>7</v>
      </c>
      <c r="H409" s="2">
        <v>34</v>
      </c>
      <c r="I409" s="30">
        <v>42334</v>
      </c>
      <c r="J409" s="30">
        <v>42031</v>
      </c>
      <c r="K409" s="63">
        <v>387.79534200000001</v>
      </c>
      <c r="L409" s="2">
        <v>0.52364699999999997</v>
      </c>
      <c r="M409" s="67">
        <v>16059.737067810238</v>
      </c>
      <c r="N409" s="67">
        <v>30108854.169999991</v>
      </c>
      <c r="O409" s="67">
        <v>2326067</v>
      </c>
      <c r="P409" s="70">
        <v>2241602</v>
      </c>
      <c r="Q409" s="63">
        <v>0</v>
      </c>
      <c r="R409" s="24">
        <f t="shared" si="127"/>
        <v>-3.6312367614518393E-2</v>
      </c>
      <c r="S409" s="24">
        <f t="shared" si="128"/>
        <v>-2.8053209704725214E-3</v>
      </c>
      <c r="T409" s="65">
        <f t="shared" si="129"/>
        <v>53.332112012562156</v>
      </c>
      <c r="U409" s="67">
        <v>1246526</v>
      </c>
      <c r="V409" s="70">
        <v>1297391</v>
      </c>
      <c r="W409" s="24">
        <f t="shared" si="130"/>
        <v>4.0805406385426402E-2</v>
      </c>
      <c r="X409" s="24">
        <f t="shared" si="131"/>
        <v>1.6893701670879632E-3</v>
      </c>
      <c r="Y409" s="63">
        <f t="shared" si="137"/>
        <v>29.445032361695091</v>
      </c>
      <c r="Z409" s="63">
        <f t="shared" si="138"/>
        <v>30.867478765672956</v>
      </c>
      <c r="AA409" s="24">
        <f t="shared" si="139"/>
        <v>4.8308999999999998E-2</v>
      </c>
      <c r="AB409" s="63">
        <v>0</v>
      </c>
      <c r="AC409" s="69">
        <v>0</v>
      </c>
      <c r="AD409" s="67">
        <f t="shared" si="125"/>
        <v>3572593</v>
      </c>
      <c r="AE409" s="67">
        <f t="shared" si="126"/>
        <v>3538993</v>
      </c>
      <c r="AF409" s="65">
        <f t="shared" si="132"/>
        <v>84.199590778235105</v>
      </c>
      <c r="AG409" s="21" t="s">
        <v>2640</v>
      </c>
      <c r="AH409" s="67">
        <v>0</v>
      </c>
      <c r="AI409" s="70">
        <v>0</v>
      </c>
      <c r="AJ409" s="21" t="s">
        <v>2640</v>
      </c>
      <c r="AK409" s="67">
        <f t="shared" si="140"/>
        <v>3572593</v>
      </c>
      <c r="AL409" s="70">
        <f t="shared" si="141"/>
        <v>3538993</v>
      </c>
      <c r="AM409" s="65">
        <f t="shared" si="133"/>
        <v>84.199590778235105</v>
      </c>
      <c r="AN409" s="25">
        <f t="shared" si="142"/>
        <v>-9.4049336154440211E-3</v>
      </c>
      <c r="AO409" s="25">
        <f t="shared" si="134"/>
        <v>-2.2637686392474876E-3</v>
      </c>
      <c r="AP409" s="24">
        <f t="shared" si="135"/>
        <v>-1.1159508033845584E-3</v>
      </c>
      <c r="AQ409" s="25">
        <f t="shared" si="136"/>
        <v>0.11753994290245025</v>
      </c>
      <c r="AR409" s="2">
        <f t="shared" si="143"/>
        <v>0</v>
      </c>
      <c r="AS409" s="2">
        <f t="shared" si="144"/>
        <v>1</v>
      </c>
      <c r="AT409" s="2">
        <f t="shared" si="145"/>
        <v>0</v>
      </c>
    </row>
    <row r="410" spans="2:46" x14ac:dyDescent="0.2">
      <c r="B410" s="2">
        <v>1</v>
      </c>
      <c r="C410" s="2" t="s">
        <v>821</v>
      </c>
      <c r="D410" s="3" t="s">
        <v>834</v>
      </c>
      <c r="E410" s="2" t="s">
        <v>835</v>
      </c>
      <c r="F410" s="2" t="s">
        <v>6</v>
      </c>
      <c r="G410" s="2" t="s">
        <v>7</v>
      </c>
      <c r="H410" s="2">
        <v>42</v>
      </c>
      <c r="I410" s="30">
        <v>10935</v>
      </c>
      <c r="J410" s="30">
        <v>10893</v>
      </c>
      <c r="K410" s="63">
        <v>197.57715999999999</v>
      </c>
      <c r="L410" s="2">
        <v>0.45399</v>
      </c>
      <c r="M410" s="67">
        <v>14211.854238921002</v>
      </c>
      <c r="N410" s="67">
        <v>6413512.7499999972</v>
      </c>
      <c r="O410" s="67">
        <v>109684</v>
      </c>
      <c r="P410" s="70">
        <v>105701</v>
      </c>
      <c r="Q410" s="63">
        <v>0</v>
      </c>
      <c r="R410" s="24">
        <f t="shared" si="127"/>
        <v>-3.631340943072825E-2</v>
      </c>
      <c r="S410" s="24">
        <f t="shared" si="128"/>
        <v>-6.2103252231002454E-4</v>
      </c>
      <c r="T410" s="65">
        <f t="shared" si="129"/>
        <v>9.7035711007068759</v>
      </c>
      <c r="U410" s="67">
        <v>338822</v>
      </c>
      <c r="V410" s="70">
        <v>358988</v>
      </c>
      <c r="W410" s="24">
        <f t="shared" si="130"/>
        <v>5.9517976990868471E-2</v>
      </c>
      <c r="X410" s="24">
        <f t="shared" si="131"/>
        <v>3.1442987308320249E-3</v>
      </c>
      <c r="Y410" s="63">
        <f t="shared" si="137"/>
        <v>30.985093735711018</v>
      </c>
      <c r="Z410" s="63">
        <f t="shared" si="138"/>
        <v>32.955843202056364</v>
      </c>
      <c r="AA410" s="24">
        <f t="shared" si="139"/>
        <v>6.3603000000000007E-2</v>
      </c>
      <c r="AB410" s="63">
        <v>0</v>
      </c>
      <c r="AC410" s="69">
        <v>0</v>
      </c>
      <c r="AD410" s="67">
        <f t="shared" si="125"/>
        <v>448506</v>
      </c>
      <c r="AE410" s="67">
        <f t="shared" si="126"/>
        <v>464689</v>
      </c>
      <c r="AF410" s="65">
        <f t="shared" si="132"/>
        <v>42.659414302763246</v>
      </c>
      <c r="AG410" s="21" t="s">
        <v>2640</v>
      </c>
      <c r="AH410" s="67">
        <v>0</v>
      </c>
      <c r="AI410" s="70">
        <v>0</v>
      </c>
      <c r="AJ410" s="21" t="s">
        <v>2640</v>
      </c>
      <c r="AK410" s="67">
        <f t="shared" si="140"/>
        <v>448506</v>
      </c>
      <c r="AL410" s="70">
        <f t="shared" si="141"/>
        <v>464689</v>
      </c>
      <c r="AM410" s="65">
        <f t="shared" si="133"/>
        <v>42.659414302763246</v>
      </c>
      <c r="AN410" s="25">
        <f t="shared" si="142"/>
        <v>3.6082014510396741E-2</v>
      </c>
      <c r="AO410" s="25">
        <f t="shared" si="134"/>
        <v>4.0076822608205998E-2</v>
      </c>
      <c r="AP410" s="24">
        <f t="shared" si="135"/>
        <v>2.5232662085220002E-3</v>
      </c>
      <c r="AQ410" s="25">
        <f t="shared" si="136"/>
        <v>7.2454677820668584E-2</v>
      </c>
      <c r="AR410" s="2">
        <f t="shared" si="143"/>
        <v>1</v>
      </c>
      <c r="AS410" s="2">
        <f t="shared" si="144"/>
        <v>0</v>
      </c>
      <c r="AT410" s="2">
        <f t="shared" si="145"/>
        <v>0</v>
      </c>
    </row>
    <row r="411" spans="2:46" x14ac:dyDescent="0.2">
      <c r="B411" s="2">
        <v>1</v>
      </c>
      <c r="C411" s="2" t="s">
        <v>821</v>
      </c>
      <c r="D411" s="3" t="s">
        <v>836</v>
      </c>
      <c r="E411" s="2" t="s">
        <v>837</v>
      </c>
      <c r="F411" s="2" t="s">
        <v>6</v>
      </c>
      <c r="G411" s="2" t="s">
        <v>7</v>
      </c>
      <c r="H411" s="2">
        <v>43</v>
      </c>
      <c r="I411" s="30">
        <v>21023</v>
      </c>
      <c r="J411" s="30">
        <v>21189</v>
      </c>
      <c r="K411" s="63">
        <v>259.87672800000001</v>
      </c>
      <c r="L411" s="2">
        <v>0.30807099999999998</v>
      </c>
      <c r="M411" s="67">
        <v>15392.260858699456</v>
      </c>
      <c r="N411" s="67">
        <v>4509577.8600000003</v>
      </c>
      <c r="O411" s="67">
        <v>671729</v>
      </c>
      <c r="P411" s="70">
        <v>647337</v>
      </c>
      <c r="Q411" s="63">
        <v>0</v>
      </c>
      <c r="R411" s="24">
        <f t="shared" si="127"/>
        <v>-3.6312262832183806E-2</v>
      </c>
      <c r="S411" s="24">
        <f t="shared" si="128"/>
        <v>-5.4089320014534571E-3</v>
      </c>
      <c r="T411" s="65">
        <f t="shared" si="129"/>
        <v>30.550615885601019</v>
      </c>
      <c r="U411" s="67">
        <v>375828</v>
      </c>
      <c r="V411" s="70">
        <v>411261</v>
      </c>
      <c r="W411" s="24">
        <f t="shared" si="130"/>
        <v>9.4279830135061804E-2</v>
      </c>
      <c r="X411" s="24">
        <f t="shared" si="131"/>
        <v>7.8572764680018177E-3</v>
      </c>
      <c r="Y411" s="63">
        <f t="shared" si="137"/>
        <v>17.876991866051469</v>
      </c>
      <c r="Z411" s="63">
        <f t="shared" si="138"/>
        <v>19.409174571711738</v>
      </c>
      <c r="AA411" s="24">
        <f t="shared" si="139"/>
        <v>8.5707000000000005E-2</v>
      </c>
      <c r="AB411" s="63">
        <v>0</v>
      </c>
      <c r="AC411" s="69">
        <v>0</v>
      </c>
      <c r="AD411" s="67">
        <f t="shared" si="125"/>
        <v>1047557</v>
      </c>
      <c r="AE411" s="67">
        <f t="shared" si="126"/>
        <v>1058598</v>
      </c>
      <c r="AF411" s="65">
        <f t="shared" si="132"/>
        <v>49.959790457312756</v>
      </c>
      <c r="AG411" s="21" t="s">
        <v>2640</v>
      </c>
      <c r="AH411" s="67">
        <v>0</v>
      </c>
      <c r="AI411" s="70">
        <v>0</v>
      </c>
      <c r="AJ411" s="21" t="s">
        <v>2640</v>
      </c>
      <c r="AK411" s="67">
        <f t="shared" si="140"/>
        <v>1047557</v>
      </c>
      <c r="AL411" s="70">
        <f t="shared" si="141"/>
        <v>1058598</v>
      </c>
      <c r="AM411" s="65">
        <f t="shared" si="133"/>
        <v>49.959790457312756</v>
      </c>
      <c r="AN411" s="25">
        <f t="shared" si="142"/>
        <v>1.053976060491219E-2</v>
      </c>
      <c r="AO411" s="25">
        <f t="shared" si="134"/>
        <v>2.622935825054018E-3</v>
      </c>
      <c r="AP411" s="24">
        <f t="shared" si="135"/>
        <v>2.448344466548361E-3</v>
      </c>
      <c r="AQ411" s="25">
        <f t="shared" si="136"/>
        <v>0.23474436695943862</v>
      </c>
      <c r="AR411" s="2">
        <f t="shared" si="143"/>
        <v>1</v>
      </c>
      <c r="AS411" s="2">
        <f t="shared" si="144"/>
        <v>0</v>
      </c>
      <c r="AT411" s="2">
        <f t="shared" si="145"/>
        <v>0</v>
      </c>
    </row>
    <row r="412" spans="2:46" x14ac:dyDescent="0.2">
      <c r="B412" s="2">
        <v>1</v>
      </c>
      <c r="C412" s="2" t="s">
        <v>821</v>
      </c>
      <c r="D412" s="3" t="s">
        <v>838</v>
      </c>
      <c r="E412" s="2" t="s">
        <v>839</v>
      </c>
      <c r="F412" s="2" t="s">
        <v>6</v>
      </c>
      <c r="G412" s="2" t="s">
        <v>38</v>
      </c>
      <c r="H412" s="2">
        <v>26</v>
      </c>
      <c r="I412" s="30">
        <v>9295</v>
      </c>
      <c r="J412" s="30">
        <v>9367</v>
      </c>
      <c r="K412" s="63">
        <v>232.065122</v>
      </c>
      <c r="L412" s="2">
        <v>0.34244400000000003</v>
      </c>
      <c r="M412" s="67">
        <v>14139.862860310421</v>
      </c>
      <c r="N412" s="67">
        <v>4611101.87</v>
      </c>
      <c r="O412" s="67">
        <v>128996</v>
      </c>
      <c r="P412" s="70">
        <v>124312</v>
      </c>
      <c r="Q412" s="63">
        <v>0</v>
      </c>
      <c r="R412" s="24">
        <f t="shared" si="127"/>
        <v>-3.6311203448168961E-2</v>
      </c>
      <c r="S412" s="24">
        <f t="shared" si="128"/>
        <v>-1.0158092646953385E-3</v>
      </c>
      <c r="T412" s="65">
        <f t="shared" si="129"/>
        <v>13.271271485000534</v>
      </c>
      <c r="U412" s="67">
        <v>175834</v>
      </c>
      <c r="V412" s="70">
        <v>190346</v>
      </c>
      <c r="W412" s="24">
        <f t="shared" si="130"/>
        <v>8.2532388502792431E-2</v>
      </c>
      <c r="X412" s="24">
        <f t="shared" si="131"/>
        <v>3.147187030157718E-3</v>
      </c>
      <c r="Y412" s="63">
        <f t="shared" si="137"/>
        <v>18.917052178590641</v>
      </c>
      <c r="Z412" s="63">
        <f t="shared" si="138"/>
        <v>20.32091384648233</v>
      </c>
      <c r="AA412" s="24">
        <f t="shared" si="139"/>
        <v>7.4210999999999999E-2</v>
      </c>
      <c r="AB412" s="63">
        <v>0</v>
      </c>
      <c r="AC412" s="69">
        <v>0</v>
      </c>
      <c r="AD412" s="67">
        <f t="shared" si="125"/>
        <v>304830</v>
      </c>
      <c r="AE412" s="67">
        <f t="shared" si="126"/>
        <v>314658</v>
      </c>
      <c r="AF412" s="65">
        <f t="shared" si="132"/>
        <v>33.592185331482867</v>
      </c>
      <c r="AG412" s="21" t="s">
        <v>2640</v>
      </c>
      <c r="AH412" s="67">
        <v>-126180</v>
      </c>
      <c r="AI412" s="70">
        <v>-126180</v>
      </c>
      <c r="AJ412" s="21" t="s">
        <v>2640</v>
      </c>
      <c r="AK412" s="67">
        <f t="shared" si="140"/>
        <v>178650</v>
      </c>
      <c r="AL412" s="70">
        <f t="shared" si="141"/>
        <v>188478</v>
      </c>
      <c r="AM412" s="65">
        <f t="shared" si="133"/>
        <v>20.12149033842212</v>
      </c>
      <c r="AN412" s="25">
        <f t="shared" si="142"/>
        <v>5.5012594458438285E-2</v>
      </c>
      <c r="AO412" s="25">
        <f t="shared" si="134"/>
        <v>4.6903177697361187E-2</v>
      </c>
      <c r="AP412" s="24">
        <f t="shared" si="135"/>
        <v>2.1313777654623795E-3</v>
      </c>
      <c r="AQ412" s="25">
        <f t="shared" si="136"/>
        <v>4.0874828905048677E-2</v>
      </c>
      <c r="AR412" s="2">
        <f t="shared" si="143"/>
        <v>1</v>
      </c>
      <c r="AS412" s="2">
        <f t="shared" si="144"/>
        <v>0</v>
      </c>
      <c r="AT412" s="2">
        <f t="shared" si="145"/>
        <v>0</v>
      </c>
    </row>
    <row r="413" spans="2:46" x14ac:dyDescent="0.2">
      <c r="B413" s="2">
        <v>1</v>
      </c>
      <c r="C413" s="2" t="s">
        <v>821</v>
      </c>
      <c r="D413" s="3" t="s">
        <v>840</v>
      </c>
      <c r="E413" s="2" t="s">
        <v>841</v>
      </c>
      <c r="F413" s="2" t="s">
        <v>6</v>
      </c>
      <c r="G413" s="2" t="s">
        <v>7</v>
      </c>
      <c r="H413" s="2">
        <v>26</v>
      </c>
      <c r="I413" s="30">
        <v>15801</v>
      </c>
      <c r="J413" s="30">
        <v>15770</v>
      </c>
      <c r="K413" s="63">
        <v>331.91921400000001</v>
      </c>
      <c r="L413" s="2">
        <v>0.45199299999999998</v>
      </c>
      <c r="M413" s="67">
        <v>15850.933937206293</v>
      </c>
      <c r="N413" s="67">
        <v>6470585.5900000008</v>
      </c>
      <c r="O413" s="67">
        <v>476048</v>
      </c>
      <c r="P413" s="70">
        <v>458762</v>
      </c>
      <c r="Q413" s="63">
        <v>0</v>
      </c>
      <c r="R413" s="24">
        <f t="shared" si="127"/>
        <v>-3.6311464390145543E-2</v>
      </c>
      <c r="S413" s="24">
        <f t="shared" si="128"/>
        <v>-2.6714738194197965E-3</v>
      </c>
      <c r="T413" s="65">
        <f t="shared" si="129"/>
        <v>29.090805326569434</v>
      </c>
      <c r="U413" s="67">
        <v>379174</v>
      </c>
      <c r="V413" s="70">
        <v>406228</v>
      </c>
      <c r="W413" s="24">
        <f t="shared" si="130"/>
        <v>7.1349828838475293E-2</v>
      </c>
      <c r="X413" s="24">
        <f t="shared" si="131"/>
        <v>4.1810744365719764E-3</v>
      </c>
      <c r="Y413" s="63">
        <f t="shared" si="137"/>
        <v>23.996835643313716</v>
      </c>
      <c r="Z413" s="63">
        <f t="shared" si="138"/>
        <v>25.759543436905517</v>
      </c>
      <c r="AA413" s="24">
        <f t="shared" si="139"/>
        <v>7.3455999999999994E-2</v>
      </c>
      <c r="AB413" s="63">
        <v>0</v>
      </c>
      <c r="AC413" s="69">
        <v>0</v>
      </c>
      <c r="AD413" s="67">
        <f t="shared" si="125"/>
        <v>855222</v>
      </c>
      <c r="AE413" s="67">
        <f t="shared" si="126"/>
        <v>864990</v>
      </c>
      <c r="AF413" s="65">
        <f t="shared" si="132"/>
        <v>54.850348763474955</v>
      </c>
      <c r="AG413" s="21" t="s">
        <v>2640</v>
      </c>
      <c r="AH413" s="67">
        <v>0</v>
      </c>
      <c r="AI413" s="70">
        <v>0</v>
      </c>
      <c r="AJ413" s="21" t="s">
        <v>2640</v>
      </c>
      <c r="AK413" s="67">
        <f t="shared" si="140"/>
        <v>855222</v>
      </c>
      <c r="AL413" s="70">
        <f t="shared" si="141"/>
        <v>864990</v>
      </c>
      <c r="AM413" s="65">
        <f t="shared" si="133"/>
        <v>54.850348763474955</v>
      </c>
      <c r="AN413" s="25">
        <f t="shared" si="142"/>
        <v>1.1421595796179239E-2</v>
      </c>
      <c r="AO413" s="25">
        <f t="shared" si="134"/>
        <v>1.3409805654751361E-2</v>
      </c>
      <c r="AP413" s="24">
        <f t="shared" si="135"/>
        <v>1.5096006171521795E-3</v>
      </c>
      <c r="AQ413" s="25">
        <f t="shared" si="136"/>
        <v>0.13368032737822108</v>
      </c>
      <c r="AR413" s="2">
        <f t="shared" si="143"/>
        <v>1</v>
      </c>
      <c r="AS413" s="2">
        <f t="shared" si="144"/>
        <v>0</v>
      </c>
      <c r="AT413" s="2">
        <f t="shared" si="145"/>
        <v>0</v>
      </c>
    </row>
    <row r="414" spans="2:46" x14ac:dyDescent="0.2">
      <c r="B414" s="2">
        <v>1</v>
      </c>
      <c r="C414" s="2" t="s">
        <v>821</v>
      </c>
      <c r="D414" s="3" t="s">
        <v>842</v>
      </c>
      <c r="E414" s="2" t="s">
        <v>843</v>
      </c>
      <c r="F414" s="2" t="s">
        <v>6</v>
      </c>
      <c r="G414" s="2" t="s">
        <v>7</v>
      </c>
      <c r="H414" s="2">
        <v>19</v>
      </c>
      <c r="I414" s="30">
        <v>8535</v>
      </c>
      <c r="J414" s="30">
        <v>8511</v>
      </c>
      <c r="K414" s="63">
        <v>271.24814900000001</v>
      </c>
      <c r="L414" s="2">
        <v>0.475829</v>
      </c>
      <c r="M414" s="67">
        <v>14118.396170475602</v>
      </c>
      <c r="N414" s="67">
        <v>4332369.7199999969</v>
      </c>
      <c r="O414" s="67">
        <v>163890</v>
      </c>
      <c r="P414" s="70">
        <v>157939</v>
      </c>
      <c r="Q414" s="63">
        <v>0</v>
      </c>
      <c r="R414" s="24">
        <f t="shared" si="127"/>
        <v>-3.6310940264811742E-2</v>
      </c>
      <c r="S414" s="24">
        <f t="shared" si="128"/>
        <v>-1.3736131458328086E-3</v>
      </c>
      <c r="T414" s="65">
        <f t="shared" si="129"/>
        <v>18.557043825637411</v>
      </c>
      <c r="U414" s="67">
        <v>234345</v>
      </c>
      <c r="V414" s="70">
        <v>258544</v>
      </c>
      <c r="W414" s="24">
        <f t="shared" si="130"/>
        <v>0.10326228423904937</v>
      </c>
      <c r="X414" s="24">
        <f t="shared" si="131"/>
        <v>5.5856267040847148E-3</v>
      </c>
      <c r="Y414" s="63">
        <f t="shared" si="137"/>
        <v>27.456942003514939</v>
      </c>
      <c r="Z414" s="63">
        <f t="shared" si="138"/>
        <v>30.377628950769591</v>
      </c>
      <c r="AA414" s="24">
        <f t="shared" si="139"/>
        <v>0.106373</v>
      </c>
      <c r="AB414" s="63">
        <v>0</v>
      </c>
      <c r="AC414" s="69">
        <v>0</v>
      </c>
      <c r="AD414" s="67">
        <f t="shared" ref="AD414:AD477" si="146">O414+U414+AB414</f>
        <v>398235</v>
      </c>
      <c r="AE414" s="67">
        <f t="shared" ref="AE414:AE477" si="147">P414+V414+AC414</f>
        <v>416483</v>
      </c>
      <c r="AF414" s="65">
        <f t="shared" si="132"/>
        <v>48.934672776407005</v>
      </c>
      <c r="AG414" s="21" t="s">
        <v>2640</v>
      </c>
      <c r="AH414" s="67">
        <v>0</v>
      </c>
      <c r="AI414" s="70">
        <v>0</v>
      </c>
      <c r="AJ414" s="21" t="s">
        <v>2640</v>
      </c>
      <c r="AK414" s="67">
        <f t="shared" si="140"/>
        <v>398235</v>
      </c>
      <c r="AL414" s="70">
        <f t="shared" si="141"/>
        <v>416483</v>
      </c>
      <c r="AM414" s="65">
        <f t="shared" si="133"/>
        <v>48.934672776407005</v>
      </c>
      <c r="AN414" s="25">
        <f t="shared" si="142"/>
        <v>4.5822190415207104E-2</v>
      </c>
      <c r="AO414" s="25">
        <f t="shared" si="134"/>
        <v>4.8771283655715258E-2</v>
      </c>
      <c r="AP414" s="24">
        <f t="shared" si="135"/>
        <v>4.2120135582519062E-3</v>
      </c>
      <c r="AQ414" s="25">
        <f t="shared" si="136"/>
        <v>9.6132838819674951E-2</v>
      </c>
      <c r="AR414" s="2">
        <f t="shared" si="143"/>
        <v>1</v>
      </c>
      <c r="AS414" s="2">
        <f t="shared" si="144"/>
        <v>0</v>
      </c>
      <c r="AT414" s="2">
        <f t="shared" si="145"/>
        <v>0</v>
      </c>
    </row>
    <row r="415" spans="2:46" x14ac:dyDescent="0.2">
      <c r="B415" s="2">
        <v>1</v>
      </c>
      <c r="C415" s="2" t="s">
        <v>821</v>
      </c>
      <c r="D415" s="3" t="s">
        <v>844</v>
      </c>
      <c r="E415" s="2" t="s">
        <v>845</v>
      </c>
      <c r="F415" s="2" t="s">
        <v>6</v>
      </c>
      <c r="G415" s="2" t="s">
        <v>38</v>
      </c>
      <c r="H415" s="2">
        <v>25</v>
      </c>
      <c r="I415" s="30">
        <v>16067</v>
      </c>
      <c r="J415" s="30">
        <v>16168</v>
      </c>
      <c r="K415" s="63">
        <v>180.48719700000001</v>
      </c>
      <c r="L415" s="2">
        <v>0.36581900000000001</v>
      </c>
      <c r="M415" s="67">
        <v>14589.474249397326</v>
      </c>
      <c r="N415" s="67">
        <v>7856381.5800000019</v>
      </c>
      <c r="O415" s="67">
        <v>397064</v>
      </c>
      <c r="P415" s="70">
        <v>382646</v>
      </c>
      <c r="Q415" s="63">
        <v>0</v>
      </c>
      <c r="R415" s="24">
        <f t="shared" si="127"/>
        <v>-3.6311526605282807E-2</v>
      </c>
      <c r="S415" s="24">
        <f t="shared" si="128"/>
        <v>-1.8351959936243317E-3</v>
      </c>
      <c r="T415" s="65">
        <f t="shared" si="129"/>
        <v>23.666872835230084</v>
      </c>
      <c r="U415" s="67">
        <v>341944.00000000006</v>
      </c>
      <c r="V415" s="70">
        <v>379626</v>
      </c>
      <c r="W415" s="24">
        <f t="shared" si="130"/>
        <v>0.110199330884589</v>
      </c>
      <c r="X415" s="24">
        <f t="shared" si="131"/>
        <v>4.7963556271155474E-3</v>
      </c>
      <c r="Y415" s="63">
        <f t="shared" si="137"/>
        <v>21.282380033609265</v>
      </c>
      <c r="Z415" s="63">
        <f t="shared" si="138"/>
        <v>23.480084116773874</v>
      </c>
      <c r="AA415" s="24">
        <f t="shared" si="139"/>
        <v>0.10326399999999999</v>
      </c>
      <c r="AB415" s="63">
        <v>0</v>
      </c>
      <c r="AC415" s="69">
        <v>0</v>
      </c>
      <c r="AD415" s="67">
        <f t="shared" si="146"/>
        <v>739008</v>
      </c>
      <c r="AE415" s="67">
        <f t="shared" si="147"/>
        <v>762272</v>
      </c>
      <c r="AF415" s="65">
        <f t="shared" si="132"/>
        <v>47.146956952003961</v>
      </c>
      <c r="AG415" s="21" t="s">
        <v>2640</v>
      </c>
      <c r="AH415" s="67">
        <v>-401667</v>
      </c>
      <c r="AI415" s="70">
        <v>-401667</v>
      </c>
      <c r="AJ415" s="21" t="s">
        <v>2640</v>
      </c>
      <c r="AK415" s="67">
        <f t="shared" si="140"/>
        <v>337341</v>
      </c>
      <c r="AL415" s="70">
        <f t="shared" si="141"/>
        <v>360605</v>
      </c>
      <c r="AM415" s="65">
        <f t="shared" si="133"/>
        <v>22.30362444334488</v>
      </c>
      <c r="AN415" s="25">
        <f t="shared" si="142"/>
        <v>6.8962859539753549E-2</v>
      </c>
      <c r="AO415" s="25">
        <f t="shared" si="134"/>
        <v>6.2285147465686697E-2</v>
      </c>
      <c r="AP415" s="24">
        <f t="shared" si="135"/>
        <v>2.9611596334912227E-3</v>
      </c>
      <c r="AQ415" s="25">
        <f t="shared" si="136"/>
        <v>4.5899629024892641E-2</v>
      </c>
      <c r="AR415" s="2">
        <f t="shared" si="143"/>
        <v>1</v>
      </c>
      <c r="AS415" s="2">
        <f t="shared" si="144"/>
        <v>0</v>
      </c>
      <c r="AT415" s="2">
        <f t="shared" si="145"/>
        <v>0</v>
      </c>
    </row>
    <row r="416" spans="2:46" x14ac:dyDescent="0.2">
      <c r="B416" s="2">
        <v>1</v>
      </c>
      <c r="C416" s="2" t="s">
        <v>821</v>
      </c>
      <c r="D416" s="3" t="s">
        <v>846</v>
      </c>
      <c r="E416" s="2" t="s">
        <v>847</v>
      </c>
      <c r="F416" s="2" t="s">
        <v>6</v>
      </c>
      <c r="G416" s="2" t="s">
        <v>7</v>
      </c>
      <c r="H416" s="2">
        <v>30</v>
      </c>
      <c r="I416" s="30">
        <v>7865</v>
      </c>
      <c r="J416" s="30">
        <v>7791</v>
      </c>
      <c r="K416" s="63">
        <v>238.92388700000001</v>
      </c>
      <c r="L416" s="2">
        <v>0.55707300000000004</v>
      </c>
      <c r="M416" s="67">
        <v>14555.947923899459</v>
      </c>
      <c r="N416" s="67">
        <v>5286782.58</v>
      </c>
      <c r="O416" s="67">
        <v>124634</v>
      </c>
      <c r="P416" s="70">
        <v>120108</v>
      </c>
      <c r="Q416" s="63">
        <v>0</v>
      </c>
      <c r="R416" s="24">
        <f t="shared" si="127"/>
        <v>-3.6314328353418857E-2</v>
      </c>
      <c r="S416" s="24">
        <f t="shared" si="128"/>
        <v>-8.5609724468752415E-4</v>
      </c>
      <c r="T416" s="65">
        <f t="shared" si="129"/>
        <v>15.416249518675395</v>
      </c>
      <c r="U416" s="67">
        <v>280466.00000000006</v>
      </c>
      <c r="V416" s="70">
        <v>288128</v>
      </c>
      <c r="W416" s="24">
        <f t="shared" si="130"/>
        <v>2.7318819393437943E-2</v>
      </c>
      <c r="X416" s="24">
        <f t="shared" si="131"/>
        <v>1.4492746550587184E-3</v>
      </c>
      <c r="Y416" s="63">
        <f t="shared" si="137"/>
        <v>35.660012714558178</v>
      </c>
      <c r="Z416" s="63">
        <f t="shared" si="138"/>
        <v>36.982158901296366</v>
      </c>
      <c r="AA416" s="24">
        <f t="shared" si="139"/>
        <v>3.7075999999999998E-2</v>
      </c>
      <c r="AB416" s="63">
        <v>0</v>
      </c>
      <c r="AC416" s="69">
        <v>0</v>
      </c>
      <c r="AD416" s="67">
        <f t="shared" si="146"/>
        <v>405100.00000000006</v>
      </c>
      <c r="AE416" s="67">
        <f t="shared" si="147"/>
        <v>408236</v>
      </c>
      <c r="AF416" s="65">
        <f t="shared" si="132"/>
        <v>52.398408419971766</v>
      </c>
      <c r="AG416" s="21" t="s">
        <v>2640</v>
      </c>
      <c r="AH416" s="67">
        <v>0</v>
      </c>
      <c r="AI416" s="70">
        <v>0</v>
      </c>
      <c r="AJ416" s="21" t="s">
        <v>2640</v>
      </c>
      <c r="AK416" s="67">
        <f t="shared" si="140"/>
        <v>405100.00000000006</v>
      </c>
      <c r="AL416" s="70">
        <f t="shared" si="141"/>
        <v>408236</v>
      </c>
      <c r="AM416" s="65">
        <f t="shared" si="133"/>
        <v>52.398408419971766</v>
      </c>
      <c r="AN416" s="25">
        <f t="shared" si="142"/>
        <v>7.7412984448282929E-3</v>
      </c>
      <c r="AO416" s="25">
        <f t="shared" si="134"/>
        <v>1.7312965250747769E-2</v>
      </c>
      <c r="AP416" s="24">
        <f t="shared" si="135"/>
        <v>5.9317741037119434E-4</v>
      </c>
      <c r="AQ416" s="25">
        <f t="shared" si="136"/>
        <v>7.7218231281983227E-2</v>
      </c>
      <c r="AR416" s="2">
        <f t="shared" si="143"/>
        <v>1</v>
      </c>
      <c r="AS416" s="2">
        <f t="shared" si="144"/>
        <v>0</v>
      </c>
      <c r="AT416" s="2">
        <f t="shared" si="145"/>
        <v>0</v>
      </c>
    </row>
    <row r="417" spans="2:46" x14ac:dyDescent="0.2">
      <c r="B417" s="2">
        <v>1</v>
      </c>
      <c r="C417" s="2" t="s">
        <v>821</v>
      </c>
      <c r="D417" s="3" t="s">
        <v>848</v>
      </c>
      <c r="E417" s="2" t="s">
        <v>849</v>
      </c>
      <c r="F417" s="2" t="s">
        <v>6</v>
      </c>
      <c r="G417" s="2" t="s">
        <v>7</v>
      </c>
      <c r="H417" s="2">
        <v>32</v>
      </c>
      <c r="I417" s="30">
        <v>10582</v>
      </c>
      <c r="J417" s="30">
        <v>10651</v>
      </c>
      <c r="K417" s="63">
        <v>272.23490800000002</v>
      </c>
      <c r="L417" s="2">
        <v>0.62651599999999996</v>
      </c>
      <c r="M417" s="67">
        <v>16694.843073272026</v>
      </c>
      <c r="N417" s="67">
        <v>7316147.419999999</v>
      </c>
      <c r="O417" s="67">
        <v>96642</v>
      </c>
      <c r="P417" s="70">
        <v>93133</v>
      </c>
      <c r="Q417" s="63">
        <v>0</v>
      </c>
      <c r="R417" s="24">
        <f t="shared" si="127"/>
        <v>-3.6309265122824397E-2</v>
      </c>
      <c r="S417" s="24">
        <f t="shared" si="128"/>
        <v>-4.7962401501198845E-4</v>
      </c>
      <c r="T417" s="65">
        <f t="shared" si="129"/>
        <v>8.7440615904609889</v>
      </c>
      <c r="U417" s="67">
        <v>365112.00000000006</v>
      </c>
      <c r="V417" s="70">
        <v>384986</v>
      </c>
      <c r="W417" s="24">
        <f t="shared" si="130"/>
        <v>5.4432612458642726E-2</v>
      </c>
      <c r="X417" s="24">
        <f t="shared" si="131"/>
        <v>2.7164570174831094E-3</v>
      </c>
      <c r="Y417" s="63">
        <f t="shared" si="137"/>
        <v>34.503118503118507</v>
      </c>
      <c r="Z417" s="63">
        <f t="shared" si="138"/>
        <v>36.145526241667447</v>
      </c>
      <c r="AA417" s="24">
        <f t="shared" si="139"/>
        <v>4.7601999999999998E-2</v>
      </c>
      <c r="AB417" s="63">
        <v>0</v>
      </c>
      <c r="AC417" s="69">
        <v>0</v>
      </c>
      <c r="AD417" s="67">
        <f t="shared" si="146"/>
        <v>461754.00000000006</v>
      </c>
      <c r="AE417" s="67">
        <f t="shared" si="147"/>
        <v>478119</v>
      </c>
      <c r="AF417" s="65">
        <f t="shared" si="132"/>
        <v>44.889587832128441</v>
      </c>
      <c r="AG417" s="21" t="s">
        <v>2640</v>
      </c>
      <c r="AH417" s="67">
        <v>0</v>
      </c>
      <c r="AI417" s="70">
        <v>0</v>
      </c>
      <c r="AJ417" s="21" t="s">
        <v>2640</v>
      </c>
      <c r="AK417" s="67">
        <f t="shared" si="140"/>
        <v>461754.00000000006</v>
      </c>
      <c r="AL417" s="70">
        <f t="shared" si="141"/>
        <v>478119</v>
      </c>
      <c r="AM417" s="65">
        <f t="shared" si="133"/>
        <v>44.889587832128441</v>
      </c>
      <c r="AN417" s="25">
        <f t="shared" si="142"/>
        <v>3.5440949076781011E-2</v>
      </c>
      <c r="AO417" s="25">
        <f t="shared" si="134"/>
        <v>2.8733088266875928E-2</v>
      </c>
      <c r="AP417" s="24">
        <f t="shared" si="135"/>
        <v>2.2368330024711207E-3</v>
      </c>
      <c r="AQ417" s="25">
        <f t="shared" si="136"/>
        <v>6.5351198185670242E-2</v>
      </c>
      <c r="AR417" s="2">
        <f t="shared" si="143"/>
        <v>1</v>
      </c>
      <c r="AS417" s="2">
        <f t="shared" si="144"/>
        <v>0</v>
      </c>
      <c r="AT417" s="2">
        <f t="shared" si="145"/>
        <v>0</v>
      </c>
    </row>
    <row r="418" spans="2:46" x14ac:dyDescent="0.2">
      <c r="B418" s="2">
        <v>1</v>
      </c>
      <c r="C418" s="2" t="s">
        <v>821</v>
      </c>
      <c r="D418" s="3" t="s">
        <v>850</v>
      </c>
      <c r="E418" s="2" t="s">
        <v>851</v>
      </c>
      <c r="F418" s="2" t="s">
        <v>6</v>
      </c>
      <c r="G418" s="2" t="s">
        <v>7</v>
      </c>
      <c r="H418" s="2">
        <v>25</v>
      </c>
      <c r="I418" s="30">
        <v>7593</v>
      </c>
      <c r="J418" s="30">
        <v>7586</v>
      </c>
      <c r="K418" s="63">
        <v>288.90007900000001</v>
      </c>
      <c r="L418" s="2">
        <v>0.34341500000000003</v>
      </c>
      <c r="M418" s="67">
        <v>14467.35191195146</v>
      </c>
      <c r="N418" s="67">
        <v>3062811.1799999997</v>
      </c>
      <c r="O418" s="67">
        <v>187472</v>
      </c>
      <c r="P418" s="70">
        <v>180664</v>
      </c>
      <c r="Q418" s="63">
        <v>0</v>
      </c>
      <c r="R418" s="24">
        <f t="shared" si="127"/>
        <v>-3.6314756336946363E-2</v>
      </c>
      <c r="S418" s="24">
        <f t="shared" si="128"/>
        <v>-2.2227945504626244E-3</v>
      </c>
      <c r="T418" s="65">
        <f t="shared" si="129"/>
        <v>23.815449512259427</v>
      </c>
      <c r="U418" s="67">
        <v>128271</v>
      </c>
      <c r="V418" s="70">
        <v>153783</v>
      </c>
      <c r="W418" s="24">
        <f t="shared" si="130"/>
        <v>0.19889140959375062</v>
      </c>
      <c r="X418" s="24">
        <f t="shared" si="131"/>
        <v>8.3296026103705165E-3</v>
      </c>
      <c r="Y418" s="63">
        <f t="shared" si="137"/>
        <v>16.893322797313314</v>
      </c>
      <c r="Z418" s="63">
        <f t="shared" si="138"/>
        <v>20.271948325863434</v>
      </c>
      <c r="AA418" s="24">
        <f t="shared" si="139"/>
        <v>0.19999800000000001</v>
      </c>
      <c r="AB418" s="63">
        <v>0</v>
      </c>
      <c r="AC418" s="69">
        <v>0</v>
      </c>
      <c r="AD418" s="67">
        <f t="shared" si="146"/>
        <v>315743</v>
      </c>
      <c r="AE418" s="67">
        <f t="shared" si="147"/>
        <v>334447</v>
      </c>
      <c r="AF418" s="65">
        <f t="shared" si="132"/>
        <v>44.087397838122861</v>
      </c>
      <c r="AG418" s="21" t="s">
        <v>2640</v>
      </c>
      <c r="AH418" s="67">
        <v>0</v>
      </c>
      <c r="AI418" s="70">
        <v>0</v>
      </c>
      <c r="AJ418" s="21" t="s">
        <v>2640</v>
      </c>
      <c r="AK418" s="67">
        <f t="shared" si="140"/>
        <v>315743</v>
      </c>
      <c r="AL418" s="70">
        <f t="shared" si="141"/>
        <v>334447</v>
      </c>
      <c r="AM418" s="65">
        <f t="shared" si="133"/>
        <v>44.087397838122861</v>
      </c>
      <c r="AN418" s="25">
        <f t="shared" si="142"/>
        <v>5.9238051199868247E-2</v>
      </c>
      <c r="AO418" s="25">
        <f t="shared" si="134"/>
        <v>6.0215465694779757E-2</v>
      </c>
      <c r="AP418" s="24">
        <f t="shared" si="135"/>
        <v>6.106808059907892E-3</v>
      </c>
      <c r="AQ418" s="25">
        <f t="shared" si="136"/>
        <v>0.10919608828122405</v>
      </c>
      <c r="AR418" s="2">
        <f t="shared" si="143"/>
        <v>1</v>
      </c>
      <c r="AS418" s="2">
        <f t="shared" si="144"/>
        <v>0</v>
      </c>
      <c r="AT418" s="2">
        <f t="shared" si="145"/>
        <v>0</v>
      </c>
    </row>
    <row r="419" spans="2:46" x14ac:dyDescent="0.2">
      <c r="B419" s="2">
        <v>1</v>
      </c>
      <c r="C419" s="2" t="s">
        <v>852</v>
      </c>
      <c r="D419" s="3" t="s">
        <v>853</v>
      </c>
      <c r="E419" s="2" t="s">
        <v>854</v>
      </c>
      <c r="F419" s="2" t="s">
        <v>6</v>
      </c>
      <c r="G419" s="2" t="s">
        <v>7</v>
      </c>
      <c r="H419" s="2">
        <v>20</v>
      </c>
      <c r="I419" s="30">
        <v>21276</v>
      </c>
      <c r="J419" s="30">
        <v>21432</v>
      </c>
      <c r="K419" s="63">
        <v>242.709733</v>
      </c>
      <c r="L419" s="2">
        <v>0.408057</v>
      </c>
      <c r="M419" s="67">
        <v>14963.849294764523</v>
      </c>
      <c r="N419" s="67">
        <v>10044065.150000002</v>
      </c>
      <c r="O419" s="67">
        <v>188703</v>
      </c>
      <c r="P419" s="70">
        <v>181851</v>
      </c>
      <c r="Q419" s="63">
        <v>0</v>
      </c>
      <c r="R419" s="24">
        <f t="shared" si="127"/>
        <v>-3.6311028441519233E-2</v>
      </c>
      <c r="S419" s="24">
        <f t="shared" si="128"/>
        <v>-6.8219390233644579E-4</v>
      </c>
      <c r="T419" s="65">
        <f t="shared" si="129"/>
        <v>8.4850223964165732</v>
      </c>
      <c r="U419" s="67">
        <v>514577.00000000006</v>
      </c>
      <c r="V419" s="70">
        <v>571623</v>
      </c>
      <c r="W419" s="24">
        <f t="shared" si="130"/>
        <v>0.1108599879124017</v>
      </c>
      <c r="X419" s="24">
        <f t="shared" si="131"/>
        <v>5.6795728769242328E-3</v>
      </c>
      <c r="Y419" s="63">
        <f t="shared" si="137"/>
        <v>24.185796202293666</v>
      </c>
      <c r="Z419" s="63">
        <f t="shared" si="138"/>
        <v>26.671472564389699</v>
      </c>
      <c r="AA419" s="24">
        <f t="shared" si="139"/>
        <v>0.102774</v>
      </c>
      <c r="AB419" s="63">
        <v>0</v>
      </c>
      <c r="AC419" s="69">
        <v>0</v>
      </c>
      <c r="AD419" s="67">
        <f t="shared" si="146"/>
        <v>703280</v>
      </c>
      <c r="AE419" s="67">
        <f t="shared" si="147"/>
        <v>753474</v>
      </c>
      <c r="AF419" s="65">
        <f t="shared" si="132"/>
        <v>35.15649496080627</v>
      </c>
      <c r="AG419" s="21" t="s">
        <v>2640</v>
      </c>
      <c r="AH419" s="67">
        <v>0</v>
      </c>
      <c r="AI419" s="70">
        <v>0</v>
      </c>
      <c r="AJ419" s="21" t="s">
        <v>2640</v>
      </c>
      <c r="AK419" s="67">
        <f t="shared" si="140"/>
        <v>703280</v>
      </c>
      <c r="AL419" s="70">
        <f t="shared" si="141"/>
        <v>753474</v>
      </c>
      <c r="AM419" s="65">
        <f t="shared" si="133"/>
        <v>35.15649496080627</v>
      </c>
      <c r="AN419" s="25">
        <f t="shared" si="142"/>
        <v>7.1371288818109432E-2</v>
      </c>
      <c r="AO419" s="25">
        <f t="shared" si="134"/>
        <v>6.3572953569153379E-2</v>
      </c>
      <c r="AP419" s="24">
        <f t="shared" si="135"/>
        <v>4.9973789745877935E-3</v>
      </c>
      <c r="AQ419" s="25">
        <f t="shared" si="136"/>
        <v>7.5016837181706236E-2</v>
      </c>
      <c r="AR419" s="2">
        <f t="shared" si="143"/>
        <v>1</v>
      </c>
      <c r="AS419" s="2">
        <f t="shared" si="144"/>
        <v>0</v>
      </c>
      <c r="AT419" s="2">
        <f t="shared" si="145"/>
        <v>0</v>
      </c>
    </row>
    <row r="420" spans="2:46" x14ac:dyDescent="0.2">
      <c r="B420" s="2">
        <v>1</v>
      </c>
      <c r="C420" s="2" t="s">
        <v>852</v>
      </c>
      <c r="D420" s="3" t="s">
        <v>855</v>
      </c>
      <c r="E420" s="2" t="s">
        <v>856</v>
      </c>
      <c r="F420" s="2" t="s">
        <v>6</v>
      </c>
      <c r="G420" s="2" t="s">
        <v>7</v>
      </c>
      <c r="H420" s="2">
        <v>22</v>
      </c>
      <c r="I420" s="30">
        <v>15048</v>
      </c>
      <c r="J420" s="30">
        <v>15025</v>
      </c>
      <c r="K420" s="63">
        <v>297.206389</v>
      </c>
      <c r="L420" s="2">
        <v>0.33284000000000002</v>
      </c>
      <c r="M420" s="67">
        <v>17848.431485464513</v>
      </c>
      <c r="N420" s="67">
        <v>6349884.4000000013</v>
      </c>
      <c r="O420" s="67">
        <v>492629</v>
      </c>
      <c r="P420" s="70">
        <v>474740</v>
      </c>
      <c r="Q420" s="63">
        <v>0</v>
      </c>
      <c r="R420" s="24">
        <f t="shared" si="127"/>
        <v>-3.6313331127481363E-2</v>
      </c>
      <c r="S420" s="24">
        <f t="shared" si="128"/>
        <v>-2.8172166409832591E-3</v>
      </c>
      <c r="T420" s="65">
        <f t="shared" si="129"/>
        <v>31.596672212978369</v>
      </c>
      <c r="U420" s="67">
        <v>265345</v>
      </c>
      <c r="V420" s="70">
        <v>285055</v>
      </c>
      <c r="W420" s="24">
        <f t="shared" si="130"/>
        <v>7.4280653488854043E-2</v>
      </c>
      <c r="X420" s="24">
        <f t="shared" si="131"/>
        <v>3.1039935152205283E-3</v>
      </c>
      <c r="Y420" s="63">
        <f t="shared" si="137"/>
        <v>17.633240297713982</v>
      </c>
      <c r="Z420" s="63">
        <f t="shared" si="138"/>
        <v>18.972046589018301</v>
      </c>
      <c r="AA420" s="24">
        <f t="shared" si="139"/>
        <v>7.5925000000000006E-2</v>
      </c>
      <c r="AB420" s="63">
        <v>0</v>
      </c>
      <c r="AC420" s="69">
        <v>0</v>
      </c>
      <c r="AD420" s="67">
        <f t="shared" si="146"/>
        <v>757974</v>
      </c>
      <c r="AE420" s="67">
        <f t="shared" si="147"/>
        <v>759795</v>
      </c>
      <c r="AF420" s="65">
        <f t="shared" si="132"/>
        <v>50.568718801996674</v>
      </c>
      <c r="AG420" s="21" t="s">
        <v>2640</v>
      </c>
      <c r="AH420" s="67">
        <v>0</v>
      </c>
      <c r="AI420" s="70">
        <v>0</v>
      </c>
      <c r="AJ420" s="21" t="s">
        <v>2640</v>
      </c>
      <c r="AK420" s="67">
        <f t="shared" si="140"/>
        <v>757974</v>
      </c>
      <c r="AL420" s="70">
        <f t="shared" si="141"/>
        <v>759795</v>
      </c>
      <c r="AM420" s="65">
        <f t="shared" si="133"/>
        <v>50.568718801996674</v>
      </c>
      <c r="AN420" s="25">
        <f t="shared" si="142"/>
        <v>2.4024570763640971E-3</v>
      </c>
      <c r="AO420" s="25">
        <f t="shared" si="134"/>
        <v>3.9369167444343045E-3</v>
      </c>
      <c r="AP420" s="24">
        <f t="shared" si="135"/>
        <v>2.8677687423726952E-4</v>
      </c>
      <c r="AQ420" s="25">
        <f t="shared" si="136"/>
        <v>0.11965493419061296</v>
      </c>
      <c r="AR420" s="2">
        <f t="shared" si="143"/>
        <v>1</v>
      </c>
      <c r="AS420" s="2">
        <f t="shared" si="144"/>
        <v>0</v>
      </c>
      <c r="AT420" s="2">
        <f t="shared" si="145"/>
        <v>0</v>
      </c>
    </row>
    <row r="421" spans="2:46" x14ac:dyDescent="0.2">
      <c r="B421" s="2">
        <v>1</v>
      </c>
      <c r="C421" s="2" t="s">
        <v>852</v>
      </c>
      <c r="D421" s="3" t="s">
        <v>857</v>
      </c>
      <c r="E421" s="2" t="s">
        <v>858</v>
      </c>
      <c r="F421" s="2" t="s">
        <v>6</v>
      </c>
      <c r="G421" s="2" t="s">
        <v>7</v>
      </c>
      <c r="H421" s="2">
        <v>37</v>
      </c>
      <c r="I421" s="30">
        <v>41155</v>
      </c>
      <c r="J421" s="30">
        <v>41623</v>
      </c>
      <c r="K421" s="63">
        <v>348.97001699999998</v>
      </c>
      <c r="L421" s="2">
        <v>0.41186899999999999</v>
      </c>
      <c r="M421" s="67">
        <v>15591.749212830857</v>
      </c>
      <c r="N421" s="67">
        <v>9350423.25</v>
      </c>
      <c r="O421" s="67">
        <v>1178957</v>
      </c>
      <c r="P421" s="70">
        <v>1136146</v>
      </c>
      <c r="Q421" s="63">
        <v>0</v>
      </c>
      <c r="R421" s="24">
        <f t="shared" si="127"/>
        <v>-3.6312605124699249E-2</v>
      </c>
      <c r="S421" s="24">
        <f t="shared" si="128"/>
        <v>-4.5785093204203349E-3</v>
      </c>
      <c r="T421" s="65">
        <f t="shared" si="129"/>
        <v>27.296110323619153</v>
      </c>
      <c r="U421" s="67">
        <v>864211.99999999977</v>
      </c>
      <c r="V421" s="70">
        <v>966449</v>
      </c>
      <c r="W421" s="24">
        <f t="shared" si="130"/>
        <v>0.11830083359175791</v>
      </c>
      <c r="X421" s="24">
        <f t="shared" si="131"/>
        <v>1.0933943551699677E-2</v>
      </c>
      <c r="Y421" s="63">
        <f t="shared" si="137"/>
        <v>20.998955169481224</v>
      </c>
      <c r="Z421" s="63">
        <f t="shared" si="138"/>
        <v>23.219109626888979</v>
      </c>
      <c r="AA421" s="24">
        <f t="shared" si="139"/>
        <v>0.105727</v>
      </c>
      <c r="AB421" s="63">
        <v>0</v>
      </c>
      <c r="AC421" s="69">
        <v>0</v>
      </c>
      <c r="AD421" s="67">
        <f t="shared" si="146"/>
        <v>2043168.9999999998</v>
      </c>
      <c r="AE421" s="67">
        <f t="shared" si="147"/>
        <v>2102595</v>
      </c>
      <c r="AF421" s="65">
        <f t="shared" si="132"/>
        <v>50.515219950508133</v>
      </c>
      <c r="AG421" s="21" t="s">
        <v>2640</v>
      </c>
      <c r="AH421" s="67">
        <v>0</v>
      </c>
      <c r="AI421" s="70">
        <v>0</v>
      </c>
      <c r="AJ421" s="21" t="s">
        <v>2640</v>
      </c>
      <c r="AK421" s="67">
        <f t="shared" si="140"/>
        <v>2043168.9999999998</v>
      </c>
      <c r="AL421" s="70">
        <f t="shared" si="141"/>
        <v>2102595</v>
      </c>
      <c r="AM421" s="65">
        <f t="shared" si="133"/>
        <v>50.515219950508133</v>
      </c>
      <c r="AN421" s="25">
        <f t="shared" si="142"/>
        <v>2.9085210278738685E-2</v>
      </c>
      <c r="AO421" s="25">
        <f t="shared" si="134"/>
        <v>1.7514398986653745E-2</v>
      </c>
      <c r="AP421" s="24">
        <f t="shared" si="135"/>
        <v>6.3554342312793412E-3</v>
      </c>
      <c r="AQ421" s="25">
        <f t="shared" si="136"/>
        <v>0.22486629148044182</v>
      </c>
      <c r="AR421" s="2">
        <f t="shared" si="143"/>
        <v>1</v>
      </c>
      <c r="AS421" s="2">
        <f t="shared" si="144"/>
        <v>0</v>
      </c>
      <c r="AT421" s="2">
        <f t="shared" si="145"/>
        <v>0</v>
      </c>
    </row>
    <row r="422" spans="2:46" x14ac:dyDescent="0.2">
      <c r="B422" s="2">
        <v>1</v>
      </c>
      <c r="C422" s="2" t="s">
        <v>852</v>
      </c>
      <c r="D422" s="3" t="s">
        <v>859</v>
      </c>
      <c r="E422" s="2" t="s">
        <v>860</v>
      </c>
      <c r="F422" s="2" t="s">
        <v>6</v>
      </c>
      <c r="G422" s="2" t="s">
        <v>7</v>
      </c>
      <c r="H422" s="2">
        <v>31</v>
      </c>
      <c r="I422" s="30">
        <v>16909</v>
      </c>
      <c r="J422" s="30">
        <v>17090</v>
      </c>
      <c r="K422" s="63">
        <v>328.79157400000003</v>
      </c>
      <c r="L422" s="2">
        <v>0.48854599999999998</v>
      </c>
      <c r="M422" s="67">
        <v>14761.600521085797</v>
      </c>
      <c r="N422" s="67">
        <v>8281033.370000002</v>
      </c>
      <c r="O422" s="67">
        <v>285407</v>
      </c>
      <c r="P422" s="70">
        <v>275043</v>
      </c>
      <c r="Q422" s="63">
        <v>0</v>
      </c>
      <c r="R422" s="24">
        <f t="shared" si="127"/>
        <v>-3.6313054690319424E-2</v>
      </c>
      <c r="S422" s="24">
        <f t="shared" si="128"/>
        <v>-1.2515346258047983E-3</v>
      </c>
      <c r="T422" s="65">
        <f t="shared" si="129"/>
        <v>16.093797542422468</v>
      </c>
      <c r="U422" s="67">
        <v>448272.99999999994</v>
      </c>
      <c r="V422" s="70">
        <v>489872</v>
      </c>
      <c r="W422" s="24">
        <f t="shared" si="130"/>
        <v>9.2798361712617128E-2</v>
      </c>
      <c r="X422" s="24">
        <f t="shared" si="131"/>
        <v>5.0234068794725853E-3</v>
      </c>
      <c r="Y422" s="63">
        <f t="shared" si="137"/>
        <v>26.510911348985744</v>
      </c>
      <c r="Z422" s="63">
        <f t="shared" si="138"/>
        <v>28.664248098303101</v>
      </c>
      <c r="AA422" s="24">
        <f t="shared" si="139"/>
        <v>8.1225000000000006E-2</v>
      </c>
      <c r="AB422" s="63">
        <v>0</v>
      </c>
      <c r="AC422" s="69">
        <v>0</v>
      </c>
      <c r="AD422" s="67">
        <f t="shared" si="146"/>
        <v>733680</v>
      </c>
      <c r="AE422" s="67">
        <f t="shared" si="147"/>
        <v>764915</v>
      </c>
      <c r="AF422" s="65">
        <f t="shared" si="132"/>
        <v>44.75804564072557</v>
      </c>
      <c r="AG422" s="21" t="s">
        <v>2640</v>
      </c>
      <c r="AH422" s="67">
        <v>0</v>
      </c>
      <c r="AI422" s="70">
        <v>0</v>
      </c>
      <c r="AJ422" s="21" t="s">
        <v>2640</v>
      </c>
      <c r="AK422" s="67">
        <f t="shared" si="140"/>
        <v>733680</v>
      </c>
      <c r="AL422" s="70">
        <f t="shared" si="141"/>
        <v>764915</v>
      </c>
      <c r="AM422" s="65">
        <f t="shared" si="133"/>
        <v>44.75804564072557</v>
      </c>
      <c r="AN422" s="25">
        <f t="shared" si="142"/>
        <v>4.2573056373350779E-2</v>
      </c>
      <c r="AO422" s="25">
        <f t="shared" si="134"/>
        <v>3.1531176724223897E-2</v>
      </c>
      <c r="AP422" s="24">
        <f t="shared" si="135"/>
        <v>3.7718722536677803E-3</v>
      </c>
      <c r="AQ422" s="25">
        <f t="shared" si="136"/>
        <v>9.2369510642365621E-2</v>
      </c>
      <c r="AR422" s="2">
        <f t="shared" si="143"/>
        <v>1</v>
      </c>
      <c r="AS422" s="2">
        <f t="shared" si="144"/>
        <v>0</v>
      </c>
      <c r="AT422" s="2">
        <f t="shared" si="145"/>
        <v>0</v>
      </c>
    </row>
    <row r="423" spans="2:46" x14ac:dyDescent="0.2">
      <c r="B423" s="2">
        <v>1</v>
      </c>
      <c r="C423" s="2" t="s">
        <v>852</v>
      </c>
      <c r="D423" s="3" t="s">
        <v>861</v>
      </c>
      <c r="E423" s="2" t="s">
        <v>862</v>
      </c>
      <c r="F423" s="2" t="s">
        <v>6</v>
      </c>
      <c r="G423" s="2" t="s">
        <v>7</v>
      </c>
      <c r="H423" s="2">
        <v>41</v>
      </c>
      <c r="I423" s="30">
        <v>24884</v>
      </c>
      <c r="J423" s="30">
        <v>24936</v>
      </c>
      <c r="K423" s="63">
        <v>282.94714499999998</v>
      </c>
      <c r="L423" s="2">
        <v>0.42002200000000001</v>
      </c>
      <c r="M423" s="67">
        <v>13789.96511295396</v>
      </c>
      <c r="N423" s="67">
        <v>8369798.3399999999</v>
      </c>
      <c r="O423" s="67">
        <v>658478</v>
      </c>
      <c r="P423" s="70">
        <v>634567</v>
      </c>
      <c r="Q423" s="63">
        <v>0</v>
      </c>
      <c r="R423" s="24">
        <f t="shared" si="127"/>
        <v>-3.6312526766270059E-2</v>
      </c>
      <c r="S423" s="24">
        <f t="shared" si="128"/>
        <v>-2.8568191285717405E-3</v>
      </c>
      <c r="T423" s="65">
        <f t="shared" si="129"/>
        <v>25.447826435675328</v>
      </c>
      <c r="U423" s="67">
        <v>605308.99999999988</v>
      </c>
      <c r="V423" s="70">
        <v>663996</v>
      </c>
      <c r="W423" s="24">
        <f t="shared" si="130"/>
        <v>9.6953787239244971E-2</v>
      </c>
      <c r="X423" s="24">
        <f t="shared" si="131"/>
        <v>7.011757943979343E-3</v>
      </c>
      <c r="Y423" s="63">
        <f t="shared" si="137"/>
        <v>24.325229062851626</v>
      </c>
      <c r="Z423" s="63">
        <f t="shared" si="138"/>
        <v>26.628007699711262</v>
      </c>
      <c r="AA423" s="24">
        <f t="shared" si="139"/>
        <v>9.4666E-2</v>
      </c>
      <c r="AB423" s="63">
        <v>0</v>
      </c>
      <c r="AC423" s="69">
        <v>0</v>
      </c>
      <c r="AD423" s="67">
        <f t="shared" si="146"/>
        <v>1263787</v>
      </c>
      <c r="AE423" s="67">
        <f t="shared" si="147"/>
        <v>1298563</v>
      </c>
      <c r="AF423" s="65">
        <f t="shared" si="132"/>
        <v>52.075834135386593</v>
      </c>
      <c r="AG423" s="21" t="s">
        <v>2640</v>
      </c>
      <c r="AH423" s="67">
        <v>0</v>
      </c>
      <c r="AI423" s="70">
        <v>0</v>
      </c>
      <c r="AJ423" s="21" t="s">
        <v>2640</v>
      </c>
      <c r="AK423" s="67">
        <f t="shared" si="140"/>
        <v>1263787</v>
      </c>
      <c r="AL423" s="70">
        <f t="shared" si="141"/>
        <v>1298563</v>
      </c>
      <c r="AM423" s="65">
        <f t="shared" si="133"/>
        <v>52.075834135386593</v>
      </c>
      <c r="AN423" s="25">
        <f t="shared" si="142"/>
        <v>2.7517295240416306E-2</v>
      </c>
      <c r="AO423" s="25">
        <f t="shared" si="134"/>
        <v>2.5374573899684005E-2</v>
      </c>
      <c r="AP423" s="24">
        <f t="shared" si="135"/>
        <v>4.1549388154075882E-3</v>
      </c>
      <c r="AQ423" s="25">
        <f t="shared" si="136"/>
        <v>0.15514866036784347</v>
      </c>
      <c r="AR423" s="2">
        <f t="shared" si="143"/>
        <v>1</v>
      </c>
      <c r="AS423" s="2">
        <f t="shared" si="144"/>
        <v>0</v>
      </c>
      <c r="AT423" s="2">
        <f t="shared" si="145"/>
        <v>0</v>
      </c>
    </row>
    <row r="424" spans="2:46" x14ac:dyDescent="0.2">
      <c r="B424" s="2">
        <v>1</v>
      </c>
      <c r="C424" s="2" t="s">
        <v>852</v>
      </c>
      <c r="D424" s="3" t="s">
        <v>863</v>
      </c>
      <c r="E424" s="2" t="s">
        <v>864</v>
      </c>
      <c r="F424" s="2" t="s">
        <v>6</v>
      </c>
      <c r="G424" s="2" t="s">
        <v>7</v>
      </c>
      <c r="H424" s="2">
        <v>27</v>
      </c>
      <c r="I424" s="30">
        <v>33624</v>
      </c>
      <c r="J424" s="30">
        <v>33686</v>
      </c>
      <c r="K424" s="63">
        <v>266.899068</v>
      </c>
      <c r="L424" s="2">
        <v>0.41597899999999999</v>
      </c>
      <c r="M424" s="67">
        <v>15596.708642494517</v>
      </c>
      <c r="N424" s="67">
        <v>10918984.330000002</v>
      </c>
      <c r="O424" s="67">
        <v>509372</v>
      </c>
      <c r="P424" s="70">
        <v>490875</v>
      </c>
      <c r="Q424" s="63">
        <v>0</v>
      </c>
      <c r="R424" s="24">
        <f t="shared" si="127"/>
        <v>-3.6313342704349716E-2</v>
      </c>
      <c r="S424" s="24">
        <f t="shared" si="128"/>
        <v>-1.6940220299775809E-3</v>
      </c>
      <c r="T424" s="65">
        <f t="shared" si="129"/>
        <v>14.572077420887016</v>
      </c>
      <c r="U424" s="67">
        <v>803080.00000000012</v>
      </c>
      <c r="V424" s="70">
        <v>869811</v>
      </c>
      <c r="W424" s="24">
        <f t="shared" si="130"/>
        <v>8.3093838720924351E-2</v>
      </c>
      <c r="X424" s="24">
        <f t="shared" si="131"/>
        <v>6.1114658637851415E-3</v>
      </c>
      <c r="Y424" s="63">
        <f t="shared" si="137"/>
        <v>23.884130383059723</v>
      </c>
      <c r="Z424" s="63">
        <f t="shared" si="138"/>
        <v>25.821142314314553</v>
      </c>
      <c r="AA424" s="24">
        <f t="shared" si="139"/>
        <v>8.1100000000000005E-2</v>
      </c>
      <c r="AB424" s="63">
        <v>0</v>
      </c>
      <c r="AC424" s="69">
        <v>0</v>
      </c>
      <c r="AD424" s="67">
        <f t="shared" si="146"/>
        <v>1312452</v>
      </c>
      <c r="AE424" s="67">
        <f t="shared" si="147"/>
        <v>1360686</v>
      </c>
      <c r="AF424" s="65">
        <f t="shared" si="132"/>
        <v>40.393219735201569</v>
      </c>
      <c r="AG424" s="21" t="s">
        <v>2640</v>
      </c>
      <c r="AH424" s="67">
        <v>0</v>
      </c>
      <c r="AI424" s="70">
        <v>0</v>
      </c>
      <c r="AJ424" s="21" t="s">
        <v>2640</v>
      </c>
      <c r="AK424" s="67">
        <f t="shared" si="140"/>
        <v>1312452</v>
      </c>
      <c r="AL424" s="70">
        <f t="shared" si="141"/>
        <v>1360686</v>
      </c>
      <c r="AM424" s="65">
        <f t="shared" si="133"/>
        <v>40.393219735201569</v>
      </c>
      <c r="AN424" s="25">
        <f t="shared" si="142"/>
        <v>3.6751058324418724E-2</v>
      </c>
      <c r="AO424" s="25">
        <f t="shared" si="134"/>
        <v>3.4842889779144182E-2</v>
      </c>
      <c r="AP424" s="24">
        <f t="shared" si="135"/>
        <v>4.4174438338075708E-3</v>
      </c>
      <c r="AQ424" s="25">
        <f t="shared" si="136"/>
        <v>0.12461653564805507</v>
      </c>
      <c r="AR424" s="2">
        <f t="shared" si="143"/>
        <v>1</v>
      </c>
      <c r="AS424" s="2">
        <f t="shared" si="144"/>
        <v>0</v>
      </c>
      <c r="AT424" s="2">
        <f t="shared" si="145"/>
        <v>0</v>
      </c>
    </row>
    <row r="425" spans="2:46" x14ac:dyDescent="0.2">
      <c r="B425" s="2">
        <v>1</v>
      </c>
      <c r="C425" s="2" t="s">
        <v>852</v>
      </c>
      <c r="D425" s="3" t="s">
        <v>865</v>
      </c>
      <c r="E425" s="2" t="s">
        <v>866</v>
      </c>
      <c r="F425" s="2" t="s">
        <v>6</v>
      </c>
      <c r="G425" s="2" t="s">
        <v>7</v>
      </c>
      <c r="H425" s="2">
        <v>49</v>
      </c>
      <c r="I425" s="30">
        <v>17416</v>
      </c>
      <c r="J425" s="30">
        <v>17457</v>
      </c>
      <c r="K425" s="63">
        <v>230.21435500000001</v>
      </c>
      <c r="L425" s="2">
        <v>0.50407900000000005</v>
      </c>
      <c r="M425" s="67">
        <v>14681.905125473484</v>
      </c>
      <c r="N425" s="67">
        <v>8534857.6400000006</v>
      </c>
      <c r="O425" s="67">
        <v>145448</v>
      </c>
      <c r="P425" s="70">
        <v>140166</v>
      </c>
      <c r="Q425" s="63">
        <v>0</v>
      </c>
      <c r="R425" s="24">
        <f t="shared" si="127"/>
        <v>-3.6315384192288636E-2</v>
      </c>
      <c r="S425" s="24">
        <f t="shared" si="128"/>
        <v>-6.1887382576190214E-4</v>
      </c>
      <c r="T425" s="65">
        <f t="shared" si="129"/>
        <v>8.0292146416910128</v>
      </c>
      <c r="U425" s="67">
        <v>541035.00000000012</v>
      </c>
      <c r="V425" s="70">
        <v>591536</v>
      </c>
      <c r="W425" s="24">
        <f t="shared" si="130"/>
        <v>9.3341465894073217E-2</v>
      </c>
      <c r="X425" s="24">
        <f t="shared" si="131"/>
        <v>5.9170289804622777E-3</v>
      </c>
      <c r="Y425" s="63">
        <f t="shared" si="137"/>
        <v>31.065399632521824</v>
      </c>
      <c r="Z425" s="63">
        <f t="shared" si="138"/>
        <v>33.885318210459985</v>
      </c>
      <c r="AA425" s="24">
        <f t="shared" si="139"/>
        <v>9.0773999999999994E-2</v>
      </c>
      <c r="AB425" s="63">
        <v>0</v>
      </c>
      <c r="AC425" s="69">
        <v>0</v>
      </c>
      <c r="AD425" s="67">
        <f t="shared" si="146"/>
        <v>686483.00000000012</v>
      </c>
      <c r="AE425" s="67">
        <f t="shared" si="147"/>
        <v>731702</v>
      </c>
      <c r="AF425" s="65">
        <f t="shared" si="132"/>
        <v>41.914532852150998</v>
      </c>
      <c r="AG425" s="21" t="s">
        <v>2640</v>
      </c>
      <c r="AH425" s="67">
        <v>0</v>
      </c>
      <c r="AI425" s="70">
        <v>0</v>
      </c>
      <c r="AJ425" s="21" t="s">
        <v>2640</v>
      </c>
      <c r="AK425" s="67">
        <f t="shared" si="140"/>
        <v>686483.00000000012</v>
      </c>
      <c r="AL425" s="70">
        <f t="shared" si="141"/>
        <v>731702</v>
      </c>
      <c r="AM425" s="65">
        <f t="shared" si="133"/>
        <v>41.914532852150998</v>
      </c>
      <c r="AN425" s="25">
        <f t="shared" si="142"/>
        <v>6.5870531389706485E-2</v>
      </c>
      <c r="AO425" s="25">
        <f t="shared" si="134"/>
        <v>6.336719795400847E-2</v>
      </c>
      <c r="AP425" s="24">
        <f t="shared" si="135"/>
        <v>5.2981551547003755E-3</v>
      </c>
      <c r="AQ425" s="25">
        <f t="shared" si="136"/>
        <v>8.5731014020756405E-2</v>
      </c>
      <c r="AR425" s="2">
        <f t="shared" si="143"/>
        <v>1</v>
      </c>
      <c r="AS425" s="2">
        <f t="shared" si="144"/>
        <v>0</v>
      </c>
      <c r="AT425" s="2">
        <f t="shared" si="145"/>
        <v>0</v>
      </c>
    </row>
    <row r="426" spans="2:46" x14ac:dyDescent="0.2">
      <c r="B426" s="2">
        <v>1</v>
      </c>
      <c r="C426" s="2" t="s">
        <v>852</v>
      </c>
      <c r="D426" s="3" t="s">
        <v>867</v>
      </c>
      <c r="E426" s="2" t="s">
        <v>868</v>
      </c>
      <c r="F426" s="2" t="s">
        <v>6</v>
      </c>
      <c r="G426" s="2" t="s">
        <v>7</v>
      </c>
      <c r="H426" s="2">
        <v>18</v>
      </c>
      <c r="I426" s="30">
        <v>32217</v>
      </c>
      <c r="J426" s="30">
        <v>32421</v>
      </c>
      <c r="K426" s="63">
        <v>308.70969400000001</v>
      </c>
      <c r="L426" s="2">
        <v>0.32782600000000001</v>
      </c>
      <c r="M426" s="67">
        <v>14774.365935919055</v>
      </c>
      <c r="N426" s="67">
        <v>9399540.3499999996</v>
      </c>
      <c r="O426" s="67">
        <v>660736</v>
      </c>
      <c r="P426" s="70">
        <v>636743</v>
      </c>
      <c r="Q426" s="63">
        <v>0</v>
      </c>
      <c r="R426" s="24">
        <f t="shared" si="127"/>
        <v>-3.6312536323130584E-2</v>
      </c>
      <c r="S426" s="24">
        <f t="shared" si="128"/>
        <v>-2.5525716265476749E-3</v>
      </c>
      <c r="T426" s="65">
        <f t="shared" si="129"/>
        <v>19.639832207519817</v>
      </c>
      <c r="U426" s="67">
        <v>588127.00000000012</v>
      </c>
      <c r="V426" s="70">
        <v>637012</v>
      </c>
      <c r="W426" s="24">
        <f t="shared" si="130"/>
        <v>8.3119802355613448E-2</v>
      </c>
      <c r="X426" s="24">
        <f t="shared" si="131"/>
        <v>5.2007862278073934E-3</v>
      </c>
      <c r="Y426" s="63">
        <f t="shared" si="137"/>
        <v>18.255175838842849</v>
      </c>
      <c r="Z426" s="63">
        <f t="shared" si="138"/>
        <v>19.648129298911201</v>
      </c>
      <c r="AA426" s="24">
        <f t="shared" si="139"/>
        <v>7.6304999999999998E-2</v>
      </c>
      <c r="AB426" s="63">
        <v>0</v>
      </c>
      <c r="AC426" s="69">
        <v>0</v>
      </c>
      <c r="AD426" s="67">
        <f t="shared" si="146"/>
        <v>1248863</v>
      </c>
      <c r="AE426" s="67">
        <f t="shared" si="147"/>
        <v>1273755</v>
      </c>
      <c r="AF426" s="65">
        <f t="shared" si="132"/>
        <v>39.287961506431017</v>
      </c>
      <c r="AG426" s="21" t="s">
        <v>2640</v>
      </c>
      <c r="AH426" s="67">
        <v>0</v>
      </c>
      <c r="AI426" s="70">
        <v>0</v>
      </c>
      <c r="AJ426" s="21" t="s">
        <v>2640</v>
      </c>
      <c r="AK426" s="67">
        <f t="shared" si="140"/>
        <v>1248863</v>
      </c>
      <c r="AL426" s="70">
        <f t="shared" si="141"/>
        <v>1273755</v>
      </c>
      <c r="AM426" s="65">
        <f t="shared" si="133"/>
        <v>39.287961506431017</v>
      </c>
      <c r="AN426" s="25">
        <f t="shared" si="142"/>
        <v>1.9931729901518421E-2</v>
      </c>
      <c r="AO426" s="25">
        <f t="shared" si="134"/>
        <v>1.3514097104877054E-2</v>
      </c>
      <c r="AP426" s="24">
        <f t="shared" si="135"/>
        <v>2.6482146012597307E-3</v>
      </c>
      <c r="AQ426" s="25">
        <f t="shared" si="136"/>
        <v>0.13551247747981635</v>
      </c>
      <c r="AR426" s="2">
        <f t="shared" si="143"/>
        <v>1</v>
      </c>
      <c r="AS426" s="2">
        <f t="shared" si="144"/>
        <v>0</v>
      </c>
      <c r="AT426" s="2">
        <f t="shared" si="145"/>
        <v>0</v>
      </c>
    </row>
    <row r="427" spans="2:46" x14ac:dyDescent="0.2">
      <c r="B427" s="2">
        <v>1</v>
      </c>
      <c r="C427" s="2" t="s">
        <v>852</v>
      </c>
      <c r="D427" s="3" t="s">
        <v>869</v>
      </c>
      <c r="E427" s="2" t="s">
        <v>870</v>
      </c>
      <c r="F427" s="2" t="s">
        <v>14</v>
      </c>
      <c r="G427" s="2" t="s">
        <v>7</v>
      </c>
      <c r="H427" s="2">
        <v>45</v>
      </c>
      <c r="I427" s="30">
        <v>95510</v>
      </c>
      <c r="J427" s="30">
        <v>96418</v>
      </c>
      <c r="K427" s="63">
        <v>366.119687</v>
      </c>
      <c r="L427" s="2">
        <v>0.400671</v>
      </c>
      <c r="M427" s="67">
        <v>15323.558946769983</v>
      </c>
      <c r="N427" s="67">
        <v>51608614.839999989</v>
      </c>
      <c r="O427" s="67">
        <v>4173481</v>
      </c>
      <c r="P427" s="70">
        <v>4021932</v>
      </c>
      <c r="Q427" s="63">
        <v>0</v>
      </c>
      <c r="R427" s="24">
        <f t="shared" si="127"/>
        <v>-3.6312373292222921E-2</v>
      </c>
      <c r="S427" s="24">
        <f t="shared" si="128"/>
        <v>-2.9365058618573852E-3</v>
      </c>
      <c r="T427" s="65">
        <f t="shared" si="129"/>
        <v>41.713497479723706</v>
      </c>
      <c r="U427" s="67">
        <v>2572635.0000000005</v>
      </c>
      <c r="V427" s="70">
        <v>2597093</v>
      </c>
      <c r="W427" s="24">
        <f t="shared" si="130"/>
        <v>9.5069840844113074E-3</v>
      </c>
      <c r="X427" s="24">
        <f t="shared" si="131"/>
        <v>4.7391312624502015E-4</v>
      </c>
      <c r="Y427" s="63">
        <f t="shared" si="137"/>
        <v>26.935765888388655</v>
      </c>
      <c r="Z427" s="63">
        <f t="shared" si="138"/>
        <v>26.93576925470348</v>
      </c>
      <c r="AA427" s="24">
        <f t="shared" si="139"/>
        <v>0</v>
      </c>
      <c r="AB427" s="63">
        <v>0</v>
      </c>
      <c r="AC427" s="69">
        <v>0</v>
      </c>
      <c r="AD427" s="67">
        <f t="shared" si="146"/>
        <v>6746116</v>
      </c>
      <c r="AE427" s="67">
        <f t="shared" si="147"/>
        <v>6619025</v>
      </c>
      <c r="AF427" s="65">
        <f t="shared" si="132"/>
        <v>68.649266734427187</v>
      </c>
      <c r="AG427" s="21" t="s">
        <v>2640</v>
      </c>
      <c r="AH427" s="67">
        <v>0</v>
      </c>
      <c r="AI427" s="70">
        <v>0</v>
      </c>
      <c r="AJ427" s="21" t="s">
        <v>2640</v>
      </c>
      <c r="AK427" s="67">
        <f t="shared" si="140"/>
        <v>6746116</v>
      </c>
      <c r="AL427" s="70">
        <f t="shared" si="141"/>
        <v>6619025</v>
      </c>
      <c r="AM427" s="65">
        <f t="shared" si="133"/>
        <v>68.649266734427187</v>
      </c>
      <c r="AN427" s="25">
        <f t="shared" si="142"/>
        <v>-1.8839136474973154E-2</v>
      </c>
      <c r="AO427" s="25">
        <f t="shared" si="134"/>
        <v>-2.8079050848645148E-2</v>
      </c>
      <c r="AP427" s="24">
        <f t="shared" si="135"/>
        <v>-2.4625927356123557E-3</v>
      </c>
      <c r="AQ427" s="25">
        <f t="shared" si="136"/>
        <v>0.12825426569809487</v>
      </c>
      <c r="AR427" s="2">
        <f t="shared" si="143"/>
        <v>0</v>
      </c>
      <c r="AS427" s="2">
        <f t="shared" si="144"/>
        <v>1</v>
      </c>
      <c r="AT427" s="2">
        <f t="shared" si="145"/>
        <v>0</v>
      </c>
    </row>
    <row r="428" spans="2:46" x14ac:dyDescent="0.2">
      <c r="B428" s="2">
        <v>1</v>
      </c>
      <c r="C428" s="2" t="s">
        <v>852</v>
      </c>
      <c r="D428" s="3" t="s">
        <v>871</v>
      </c>
      <c r="E428" s="2" t="s">
        <v>872</v>
      </c>
      <c r="F428" s="2" t="s">
        <v>6</v>
      </c>
      <c r="G428" s="2" t="s">
        <v>7</v>
      </c>
      <c r="H428" s="2">
        <v>14</v>
      </c>
      <c r="I428" s="30">
        <v>50563</v>
      </c>
      <c r="J428" s="30">
        <v>51584</v>
      </c>
      <c r="K428" s="63">
        <v>232.26453900000001</v>
      </c>
      <c r="L428" s="2">
        <v>0.31359199999999998</v>
      </c>
      <c r="M428" s="67">
        <v>20192.893065794964</v>
      </c>
      <c r="N428" s="67">
        <v>15988238.180000003</v>
      </c>
      <c r="O428" s="67">
        <v>515881</v>
      </c>
      <c r="P428" s="70">
        <v>497148</v>
      </c>
      <c r="Q428" s="63">
        <v>0</v>
      </c>
      <c r="R428" s="24">
        <f t="shared" si="127"/>
        <v>-3.6312637992095054E-2</v>
      </c>
      <c r="S428" s="24">
        <f t="shared" si="128"/>
        <v>-1.1716738135308412E-3</v>
      </c>
      <c r="T428" s="65">
        <f t="shared" si="129"/>
        <v>9.6376395781637711</v>
      </c>
      <c r="U428" s="67">
        <v>864562</v>
      </c>
      <c r="V428" s="70">
        <v>986772</v>
      </c>
      <c r="W428" s="24">
        <f t="shared" si="130"/>
        <v>0.14135481318864351</v>
      </c>
      <c r="X428" s="24">
        <f t="shared" si="131"/>
        <v>7.6437440213315598E-3</v>
      </c>
      <c r="Y428" s="63">
        <f t="shared" si="137"/>
        <v>17.098708541819118</v>
      </c>
      <c r="Z428" s="63">
        <f t="shared" si="138"/>
        <v>19.129419975186103</v>
      </c>
      <c r="AA428" s="24">
        <f t="shared" si="139"/>
        <v>0.11876399999999999</v>
      </c>
      <c r="AB428" s="63">
        <v>0</v>
      </c>
      <c r="AC428" s="69">
        <v>0</v>
      </c>
      <c r="AD428" s="67">
        <f t="shared" si="146"/>
        <v>1380443</v>
      </c>
      <c r="AE428" s="67">
        <f t="shared" si="147"/>
        <v>1483920</v>
      </c>
      <c r="AF428" s="65">
        <f t="shared" si="132"/>
        <v>28.767059553349878</v>
      </c>
      <c r="AG428" s="21" t="s">
        <v>2640</v>
      </c>
      <c r="AH428" s="67">
        <v>0</v>
      </c>
      <c r="AI428" s="70">
        <v>0</v>
      </c>
      <c r="AJ428" s="21" t="s">
        <v>2640</v>
      </c>
      <c r="AK428" s="67">
        <f t="shared" si="140"/>
        <v>1380443</v>
      </c>
      <c r="AL428" s="70">
        <f t="shared" si="141"/>
        <v>1483920</v>
      </c>
      <c r="AM428" s="65">
        <f t="shared" si="133"/>
        <v>28.767059553349878</v>
      </c>
      <c r="AN428" s="25">
        <f t="shared" si="142"/>
        <v>7.4959270321193996E-2</v>
      </c>
      <c r="AO428" s="25">
        <f t="shared" si="134"/>
        <v>5.3682645495706671E-2</v>
      </c>
      <c r="AP428" s="24">
        <f t="shared" si="135"/>
        <v>6.4720702078007184E-3</v>
      </c>
      <c r="AQ428" s="25">
        <f t="shared" si="136"/>
        <v>9.2813228280290705E-2</v>
      </c>
      <c r="AR428" s="2">
        <f t="shared" si="143"/>
        <v>1</v>
      </c>
      <c r="AS428" s="2">
        <f t="shared" si="144"/>
        <v>0</v>
      </c>
      <c r="AT428" s="2">
        <f t="shared" si="145"/>
        <v>0</v>
      </c>
    </row>
    <row r="429" spans="2:46" x14ac:dyDescent="0.2">
      <c r="B429" s="2">
        <v>1</v>
      </c>
      <c r="C429" s="2" t="s">
        <v>852</v>
      </c>
      <c r="D429" s="3" t="s">
        <v>873</v>
      </c>
      <c r="E429" s="2" t="s">
        <v>874</v>
      </c>
      <c r="F429" s="2" t="s">
        <v>135</v>
      </c>
      <c r="G429" s="2" t="s">
        <v>7</v>
      </c>
      <c r="H429" s="2">
        <v>28</v>
      </c>
      <c r="I429" s="30">
        <v>856976</v>
      </c>
      <c r="J429" s="30">
        <v>870390</v>
      </c>
      <c r="K429" s="63">
        <v>697.3569</v>
      </c>
      <c r="L429" s="2">
        <v>0.53397300000000003</v>
      </c>
      <c r="M429" s="67">
        <v>19044.026172321392</v>
      </c>
      <c r="N429" s="67">
        <v>832372549.60000014</v>
      </c>
      <c r="O429" s="67">
        <v>110874811</v>
      </c>
      <c r="P429" s="70">
        <v>106937409</v>
      </c>
      <c r="Q429" s="63">
        <v>0</v>
      </c>
      <c r="R429" s="24">
        <f t="shared" si="127"/>
        <v>-3.5512141707281009E-2</v>
      </c>
      <c r="S429" s="24">
        <f t="shared" si="128"/>
        <v>-4.7303361960844741E-3</v>
      </c>
      <c r="T429" s="65">
        <f t="shared" si="129"/>
        <v>122.86148623031055</v>
      </c>
      <c r="U429" s="67">
        <v>30109097</v>
      </c>
      <c r="V429" s="70">
        <v>30580386</v>
      </c>
      <c r="W429" s="24">
        <f t="shared" si="130"/>
        <v>1.5652711205520475E-2</v>
      </c>
      <c r="X429" s="24">
        <f t="shared" si="131"/>
        <v>5.6619959443218032E-4</v>
      </c>
      <c r="Y429" s="63">
        <f t="shared" si="137"/>
        <v>35.134119275218907</v>
      </c>
      <c r="Z429" s="63">
        <f t="shared" si="138"/>
        <v>35.134119187950226</v>
      </c>
      <c r="AA429" s="24">
        <f t="shared" si="139"/>
        <v>0</v>
      </c>
      <c r="AB429" s="63">
        <v>0</v>
      </c>
      <c r="AC429" s="69">
        <v>0</v>
      </c>
      <c r="AD429" s="67">
        <f t="shared" si="146"/>
        <v>140983908</v>
      </c>
      <c r="AE429" s="67">
        <f t="shared" si="147"/>
        <v>137517795</v>
      </c>
      <c r="AF429" s="65">
        <f t="shared" si="132"/>
        <v>157.99560541826077</v>
      </c>
      <c r="AG429" s="21" t="s">
        <v>2640</v>
      </c>
      <c r="AH429" s="67">
        <v>0</v>
      </c>
      <c r="AI429" s="70">
        <v>0</v>
      </c>
      <c r="AJ429" s="21" t="s">
        <v>2640</v>
      </c>
      <c r="AK429" s="67">
        <f t="shared" si="140"/>
        <v>140983908</v>
      </c>
      <c r="AL429" s="70">
        <f t="shared" si="141"/>
        <v>137517795</v>
      </c>
      <c r="AM429" s="65">
        <f t="shared" si="133"/>
        <v>157.99560541826077</v>
      </c>
      <c r="AN429" s="25">
        <f t="shared" si="142"/>
        <v>-2.458516754976036E-2</v>
      </c>
      <c r="AO429" s="25">
        <f t="shared" si="134"/>
        <v>-3.9617755886583561E-2</v>
      </c>
      <c r="AP429" s="24">
        <f t="shared" si="135"/>
        <v>-4.1641366016522937E-3</v>
      </c>
      <c r="AQ429" s="25">
        <f t="shared" si="136"/>
        <v>0.16521183341051396</v>
      </c>
      <c r="AR429" s="2">
        <f t="shared" si="143"/>
        <v>0</v>
      </c>
      <c r="AS429" s="2">
        <f t="shared" si="144"/>
        <v>1</v>
      </c>
      <c r="AT429" s="2">
        <f t="shared" si="145"/>
        <v>0</v>
      </c>
    </row>
    <row r="430" spans="2:46" x14ac:dyDescent="0.2">
      <c r="B430" s="2">
        <v>1</v>
      </c>
      <c r="C430" s="2" t="s">
        <v>852</v>
      </c>
      <c r="D430" s="3" t="s">
        <v>875</v>
      </c>
      <c r="E430" s="2" t="s">
        <v>876</v>
      </c>
      <c r="F430" s="2" t="s">
        <v>14</v>
      </c>
      <c r="G430" s="2" t="s">
        <v>7</v>
      </c>
      <c r="H430" s="2">
        <v>4</v>
      </c>
      <c r="I430" s="30">
        <v>88836</v>
      </c>
      <c r="J430" s="30">
        <v>89496</v>
      </c>
      <c r="K430" s="63">
        <v>359.63616300000001</v>
      </c>
      <c r="L430" s="2">
        <v>0.37232999999999999</v>
      </c>
      <c r="M430" s="67">
        <v>23845.21339141432</v>
      </c>
      <c r="N430" s="67">
        <v>39825780.889999986</v>
      </c>
      <c r="O430" s="67">
        <v>2167732</v>
      </c>
      <c r="P430" s="70">
        <v>2089228</v>
      </c>
      <c r="Q430" s="63">
        <v>0</v>
      </c>
      <c r="R430" s="24">
        <f t="shared" si="127"/>
        <v>-3.6214808841683377E-2</v>
      </c>
      <c r="S430" s="24">
        <f t="shared" si="128"/>
        <v>-1.97118545438771E-3</v>
      </c>
      <c r="T430" s="65">
        <f t="shared" si="129"/>
        <v>23.344372932868509</v>
      </c>
      <c r="U430" s="67">
        <v>3048672</v>
      </c>
      <c r="V430" s="70">
        <v>3071322</v>
      </c>
      <c r="W430" s="24">
        <f t="shared" si="130"/>
        <v>7.4294643700600904E-3</v>
      </c>
      <c r="X430" s="24">
        <f t="shared" si="131"/>
        <v>5.6872707813463818E-4</v>
      </c>
      <c r="Y430" s="63">
        <f t="shared" si="137"/>
        <v>34.317979197622584</v>
      </c>
      <c r="Z430" s="63">
        <f t="shared" si="138"/>
        <v>34.317980691874496</v>
      </c>
      <c r="AA430" s="24">
        <f t="shared" si="139"/>
        <v>0</v>
      </c>
      <c r="AB430" s="63">
        <v>0</v>
      </c>
      <c r="AC430" s="69">
        <v>0</v>
      </c>
      <c r="AD430" s="67">
        <f t="shared" si="146"/>
        <v>5216404</v>
      </c>
      <c r="AE430" s="67">
        <f t="shared" si="147"/>
        <v>5160550</v>
      </c>
      <c r="AF430" s="65">
        <f t="shared" si="132"/>
        <v>57.662353624743005</v>
      </c>
      <c r="AG430" s="21" t="s">
        <v>2640</v>
      </c>
      <c r="AH430" s="67">
        <v>0</v>
      </c>
      <c r="AI430" s="70">
        <v>0</v>
      </c>
      <c r="AJ430" s="21" t="s">
        <v>2640</v>
      </c>
      <c r="AK430" s="67">
        <f t="shared" si="140"/>
        <v>5216404</v>
      </c>
      <c r="AL430" s="70">
        <f t="shared" si="141"/>
        <v>5160550</v>
      </c>
      <c r="AM430" s="65">
        <f t="shared" si="133"/>
        <v>57.662353624743005</v>
      </c>
      <c r="AN430" s="25">
        <f t="shared" si="142"/>
        <v>-1.0707376192488158E-2</v>
      </c>
      <c r="AO430" s="25">
        <f t="shared" si="134"/>
        <v>-1.8003044509652733E-2</v>
      </c>
      <c r="AP430" s="24">
        <f t="shared" si="135"/>
        <v>-1.402458376253072E-3</v>
      </c>
      <c r="AQ430" s="25">
        <f t="shared" si="136"/>
        <v>0.12957812463875085</v>
      </c>
      <c r="AR430" s="2">
        <f t="shared" si="143"/>
        <v>0</v>
      </c>
      <c r="AS430" s="2">
        <f t="shared" si="144"/>
        <v>1</v>
      </c>
      <c r="AT430" s="2">
        <f t="shared" si="145"/>
        <v>0</v>
      </c>
    </row>
    <row r="431" spans="2:46" x14ac:dyDescent="0.2">
      <c r="B431" s="2">
        <v>1</v>
      </c>
      <c r="C431" s="2" t="s">
        <v>852</v>
      </c>
      <c r="D431" s="3" t="s">
        <v>877</v>
      </c>
      <c r="E431" s="2" t="s">
        <v>878</v>
      </c>
      <c r="F431" s="2" t="s">
        <v>6</v>
      </c>
      <c r="G431" s="2" t="s">
        <v>7</v>
      </c>
      <c r="H431" s="2">
        <v>14</v>
      </c>
      <c r="I431" s="30">
        <v>16515</v>
      </c>
      <c r="J431" s="30">
        <v>16781</v>
      </c>
      <c r="K431" s="63">
        <v>1123.6991840000001</v>
      </c>
      <c r="L431" s="2">
        <v>0.59255100000000005</v>
      </c>
      <c r="M431" s="67">
        <v>13931.601065784638</v>
      </c>
      <c r="N431" s="67">
        <v>17191726.019999996</v>
      </c>
      <c r="O431" s="67">
        <v>603989</v>
      </c>
      <c r="P431" s="70">
        <v>582057</v>
      </c>
      <c r="Q431" s="63">
        <v>0</v>
      </c>
      <c r="R431" s="24">
        <f t="shared" si="127"/>
        <v>-3.6311919587939556E-2</v>
      </c>
      <c r="S431" s="24">
        <f t="shared" si="128"/>
        <v>-1.275729963034858E-3</v>
      </c>
      <c r="T431" s="65">
        <f t="shared" si="129"/>
        <v>34.68547762350277</v>
      </c>
      <c r="U431" s="67">
        <v>0</v>
      </c>
      <c r="V431" s="70">
        <v>0</v>
      </c>
      <c r="W431" s="24">
        <f t="shared" si="130"/>
        <v>0</v>
      </c>
      <c r="X431" s="24">
        <f t="shared" si="131"/>
        <v>0</v>
      </c>
      <c r="Y431" s="63">
        <f t="shared" si="137"/>
        <v>0</v>
      </c>
      <c r="Z431" s="63">
        <f t="shared" si="138"/>
        <v>0</v>
      </c>
      <c r="AA431" s="24">
        <f t="shared" si="139"/>
        <v>0</v>
      </c>
      <c r="AB431" s="63">
        <v>0</v>
      </c>
      <c r="AC431" s="69">
        <v>0</v>
      </c>
      <c r="AD431" s="67">
        <f t="shared" si="146"/>
        <v>603989</v>
      </c>
      <c r="AE431" s="67">
        <f t="shared" si="147"/>
        <v>582057</v>
      </c>
      <c r="AF431" s="65">
        <f t="shared" si="132"/>
        <v>34.68547762350277</v>
      </c>
      <c r="AG431" s="21" t="s">
        <v>2640</v>
      </c>
      <c r="AH431" s="67">
        <v>0</v>
      </c>
      <c r="AI431" s="70">
        <v>0</v>
      </c>
      <c r="AJ431" s="21" t="s">
        <v>2640</v>
      </c>
      <c r="AK431" s="67">
        <f t="shared" si="140"/>
        <v>603989</v>
      </c>
      <c r="AL431" s="70">
        <f t="shared" si="141"/>
        <v>582057</v>
      </c>
      <c r="AM431" s="65">
        <f t="shared" si="133"/>
        <v>34.68547762350277</v>
      </c>
      <c r="AN431" s="25">
        <f t="shared" si="142"/>
        <v>-3.6311919587939515E-2</v>
      </c>
      <c r="AO431" s="25">
        <f t="shared" si="134"/>
        <v>-5.1587590250570359E-2</v>
      </c>
      <c r="AP431" s="24">
        <f t="shared" si="135"/>
        <v>-1.275729963034858E-3</v>
      </c>
      <c r="AQ431" s="25">
        <f t="shared" si="136"/>
        <v>3.3856809916750878E-2</v>
      </c>
      <c r="AR431" s="2">
        <f t="shared" si="143"/>
        <v>0</v>
      </c>
      <c r="AS431" s="2">
        <f t="shared" si="144"/>
        <v>1</v>
      </c>
      <c r="AT431" s="2">
        <f t="shared" si="145"/>
        <v>0</v>
      </c>
    </row>
    <row r="432" spans="2:46" x14ac:dyDescent="0.2">
      <c r="B432" s="2">
        <v>1</v>
      </c>
      <c r="C432" s="2" t="s">
        <v>852</v>
      </c>
      <c r="D432" s="3" t="s">
        <v>879</v>
      </c>
      <c r="E432" s="2" t="s">
        <v>880</v>
      </c>
      <c r="F432" s="2" t="s">
        <v>6</v>
      </c>
      <c r="G432" s="2" t="s">
        <v>7</v>
      </c>
      <c r="H432" s="2">
        <v>3</v>
      </c>
      <c r="I432" s="30">
        <v>32891</v>
      </c>
      <c r="J432" s="30">
        <v>33196</v>
      </c>
      <c r="K432" s="63">
        <v>824.11745399999995</v>
      </c>
      <c r="L432" s="2">
        <v>0.26369799999999999</v>
      </c>
      <c r="M432" s="67">
        <v>21848.78931181486</v>
      </c>
      <c r="N432" s="67">
        <v>11516620.559999997</v>
      </c>
      <c r="O432" s="67">
        <v>2322199</v>
      </c>
      <c r="P432" s="70">
        <v>2237874</v>
      </c>
      <c r="Q432" s="63">
        <v>0</v>
      </c>
      <c r="R432" s="24">
        <f t="shared" si="127"/>
        <v>-3.6312564082578658E-2</v>
      </c>
      <c r="S432" s="24">
        <f t="shared" si="128"/>
        <v>-7.3220264191807341E-3</v>
      </c>
      <c r="T432" s="65">
        <f t="shared" si="129"/>
        <v>67.413965538016626</v>
      </c>
      <c r="U432" s="67">
        <v>0</v>
      </c>
      <c r="V432" s="70">
        <v>0</v>
      </c>
      <c r="W432" s="24">
        <f t="shared" si="130"/>
        <v>0</v>
      </c>
      <c r="X432" s="24">
        <f t="shared" si="131"/>
        <v>0</v>
      </c>
      <c r="Y432" s="63">
        <f t="shared" si="137"/>
        <v>0</v>
      </c>
      <c r="Z432" s="63">
        <f t="shared" si="138"/>
        <v>0</v>
      </c>
      <c r="AA432" s="24">
        <f t="shared" si="139"/>
        <v>0</v>
      </c>
      <c r="AB432" s="63">
        <v>0</v>
      </c>
      <c r="AC432" s="69">
        <v>0</v>
      </c>
      <c r="AD432" s="67">
        <f t="shared" si="146"/>
        <v>2322199</v>
      </c>
      <c r="AE432" s="67">
        <f t="shared" si="147"/>
        <v>2237874</v>
      </c>
      <c r="AF432" s="65">
        <f t="shared" si="132"/>
        <v>67.413965538016626</v>
      </c>
      <c r="AG432" s="21" t="s">
        <v>2640</v>
      </c>
      <c r="AH432" s="67">
        <v>0</v>
      </c>
      <c r="AI432" s="70">
        <v>0</v>
      </c>
      <c r="AJ432" s="21" t="s">
        <v>2640</v>
      </c>
      <c r="AK432" s="67">
        <f t="shared" si="140"/>
        <v>2322199</v>
      </c>
      <c r="AL432" s="70">
        <f t="shared" si="141"/>
        <v>2237874</v>
      </c>
      <c r="AM432" s="65">
        <f t="shared" si="133"/>
        <v>67.413965538016626</v>
      </c>
      <c r="AN432" s="25">
        <f t="shared" si="142"/>
        <v>-3.6312564082578623E-2</v>
      </c>
      <c r="AO432" s="25">
        <f t="shared" si="134"/>
        <v>-4.5166783505244501E-2</v>
      </c>
      <c r="AP432" s="24">
        <f t="shared" si="135"/>
        <v>-7.3220264191807341E-3</v>
      </c>
      <c r="AQ432" s="25">
        <f t="shared" si="136"/>
        <v>0.19431689950545705</v>
      </c>
      <c r="AR432" s="2">
        <f t="shared" si="143"/>
        <v>0</v>
      </c>
      <c r="AS432" s="2">
        <f t="shared" si="144"/>
        <v>1</v>
      </c>
      <c r="AT432" s="2">
        <f t="shared" si="145"/>
        <v>0</v>
      </c>
    </row>
    <row r="433" spans="2:46" x14ac:dyDescent="0.2">
      <c r="B433" s="2">
        <v>1</v>
      </c>
      <c r="C433" s="2" t="s">
        <v>852</v>
      </c>
      <c r="D433" s="3" t="s">
        <v>881</v>
      </c>
      <c r="E433" s="2" t="s">
        <v>882</v>
      </c>
      <c r="F433" s="2" t="s">
        <v>6</v>
      </c>
      <c r="G433" s="2" t="s">
        <v>7</v>
      </c>
      <c r="H433" s="2">
        <v>12</v>
      </c>
      <c r="I433" s="30">
        <v>21801</v>
      </c>
      <c r="J433" s="30">
        <v>22082</v>
      </c>
      <c r="K433" s="63">
        <v>175.68512799999999</v>
      </c>
      <c r="L433" s="2">
        <v>0.591472</v>
      </c>
      <c r="M433" s="67">
        <v>13585.861676865467</v>
      </c>
      <c r="N433" s="67">
        <v>7357697.6199999992</v>
      </c>
      <c r="O433" s="67">
        <v>212959</v>
      </c>
      <c r="P433" s="70">
        <v>205226</v>
      </c>
      <c r="Q433" s="63">
        <v>0</v>
      </c>
      <c r="R433" s="24">
        <f t="shared" si="127"/>
        <v>-3.6312153982691497E-2</v>
      </c>
      <c r="S433" s="24">
        <f t="shared" si="128"/>
        <v>-1.051008127730044E-3</v>
      </c>
      <c r="T433" s="65">
        <f t="shared" si="129"/>
        <v>9.2938139661262564</v>
      </c>
      <c r="U433" s="67">
        <v>924646</v>
      </c>
      <c r="V433" s="70">
        <v>1015048</v>
      </c>
      <c r="W433" s="24">
        <f t="shared" si="130"/>
        <v>9.7769308470484928E-2</v>
      </c>
      <c r="X433" s="24">
        <f t="shared" si="131"/>
        <v>1.2286724009188081E-2</v>
      </c>
      <c r="Y433" s="63">
        <f t="shared" si="137"/>
        <v>42.413008577588187</v>
      </c>
      <c r="Z433" s="63">
        <f t="shared" si="138"/>
        <v>45.967213114754095</v>
      </c>
      <c r="AA433" s="24">
        <f t="shared" si="139"/>
        <v>8.3799999999999999E-2</v>
      </c>
      <c r="AB433" s="63">
        <v>0</v>
      </c>
      <c r="AC433" s="69">
        <v>0</v>
      </c>
      <c r="AD433" s="67">
        <f t="shared" si="146"/>
        <v>1137605</v>
      </c>
      <c r="AE433" s="67">
        <f t="shared" si="147"/>
        <v>1220274</v>
      </c>
      <c r="AF433" s="65">
        <f t="shared" si="132"/>
        <v>55.261027080880353</v>
      </c>
      <c r="AG433" s="21" t="s">
        <v>2640</v>
      </c>
      <c r="AH433" s="67">
        <v>0</v>
      </c>
      <c r="AI433" s="70">
        <v>0</v>
      </c>
      <c r="AJ433" s="21" t="s">
        <v>2640</v>
      </c>
      <c r="AK433" s="67">
        <f t="shared" si="140"/>
        <v>1137605</v>
      </c>
      <c r="AL433" s="70">
        <f t="shared" si="141"/>
        <v>1220274</v>
      </c>
      <c r="AM433" s="65">
        <f t="shared" si="133"/>
        <v>55.261027080880353</v>
      </c>
      <c r="AN433" s="25">
        <f t="shared" si="142"/>
        <v>7.2669336017334663E-2</v>
      </c>
      <c r="AO433" s="25">
        <f t="shared" si="134"/>
        <v>5.9019300539530528E-2</v>
      </c>
      <c r="AP433" s="24">
        <f t="shared" si="135"/>
        <v>1.1235715881458039E-2</v>
      </c>
      <c r="AQ433" s="25">
        <f t="shared" si="136"/>
        <v>0.16584997957554012</v>
      </c>
      <c r="AR433" s="2">
        <f t="shared" si="143"/>
        <v>1</v>
      </c>
      <c r="AS433" s="2">
        <f t="shared" si="144"/>
        <v>0</v>
      </c>
      <c r="AT433" s="2">
        <f t="shared" si="145"/>
        <v>0</v>
      </c>
    </row>
    <row r="434" spans="2:46" x14ac:dyDescent="0.2">
      <c r="B434" s="2">
        <v>1</v>
      </c>
      <c r="C434" s="2" t="s">
        <v>852</v>
      </c>
      <c r="D434" s="3" t="s">
        <v>883</v>
      </c>
      <c r="E434" s="2" t="s">
        <v>884</v>
      </c>
      <c r="F434" s="2" t="s">
        <v>6</v>
      </c>
      <c r="G434" s="2" t="s">
        <v>7</v>
      </c>
      <c r="H434" s="2">
        <v>15</v>
      </c>
      <c r="I434" s="30">
        <v>18711</v>
      </c>
      <c r="J434" s="30">
        <v>18750</v>
      </c>
      <c r="K434" s="63">
        <v>159.698453</v>
      </c>
      <c r="L434" s="2">
        <v>0.34049000000000001</v>
      </c>
      <c r="M434" s="67">
        <v>16778.116424004729</v>
      </c>
      <c r="N434" s="67">
        <v>5910539.0900000008</v>
      </c>
      <c r="O434" s="67">
        <v>332378</v>
      </c>
      <c r="P434" s="70">
        <v>320309</v>
      </c>
      <c r="Q434" s="63">
        <v>0</v>
      </c>
      <c r="R434" s="24">
        <f t="shared" si="127"/>
        <v>-3.6311067519510964E-2</v>
      </c>
      <c r="S434" s="24">
        <f t="shared" si="128"/>
        <v>-2.0419457203860567E-3</v>
      </c>
      <c r="T434" s="65">
        <f t="shared" si="129"/>
        <v>17.083146666666668</v>
      </c>
      <c r="U434" s="67">
        <v>452303.99999999988</v>
      </c>
      <c r="V434" s="70">
        <v>490979</v>
      </c>
      <c r="W434" s="24">
        <f t="shared" si="130"/>
        <v>8.5506650394425288E-2</v>
      </c>
      <c r="X434" s="24">
        <f t="shared" si="131"/>
        <v>6.5433963655589511E-3</v>
      </c>
      <c r="Y434" s="63">
        <f t="shared" si="137"/>
        <v>24.173160173160166</v>
      </c>
      <c r="Z434" s="63">
        <f t="shared" si="138"/>
        <v>26.185546666666667</v>
      </c>
      <c r="AA434" s="24">
        <f t="shared" si="139"/>
        <v>8.3249000000000004E-2</v>
      </c>
      <c r="AB434" s="63">
        <v>0</v>
      </c>
      <c r="AC434" s="69">
        <v>0</v>
      </c>
      <c r="AD434" s="67">
        <f t="shared" si="146"/>
        <v>784681.99999999988</v>
      </c>
      <c r="AE434" s="67">
        <f t="shared" si="147"/>
        <v>811288</v>
      </c>
      <c r="AF434" s="65">
        <f t="shared" si="132"/>
        <v>43.268693333333331</v>
      </c>
      <c r="AG434" s="21" t="s">
        <v>2640</v>
      </c>
      <c r="AH434" s="67">
        <v>0</v>
      </c>
      <c r="AI434" s="70">
        <v>0</v>
      </c>
      <c r="AJ434" s="21" t="s">
        <v>2640</v>
      </c>
      <c r="AK434" s="67">
        <f t="shared" si="140"/>
        <v>784681.99999999988</v>
      </c>
      <c r="AL434" s="70">
        <f t="shared" si="141"/>
        <v>811288</v>
      </c>
      <c r="AM434" s="65">
        <f t="shared" si="133"/>
        <v>43.268693333333331</v>
      </c>
      <c r="AN434" s="25">
        <f t="shared" si="142"/>
        <v>3.390672909535343E-2</v>
      </c>
      <c r="AO434" s="25">
        <f t="shared" si="134"/>
        <v>3.1756203098834979E-2</v>
      </c>
      <c r="AP434" s="24">
        <f t="shared" si="135"/>
        <v>4.5014506451728949E-3</v>
      </c>
      <c r="AQ434" s="25">
        <f t="shared" si="136"/>
        <v>0.13726125276332449</v>
      </c>
      <c r="AR434" s="2">
        <f t="shared" si="143"/>
        <v>1</v>
      </c>
      <c r="AS434" s="2">
        <f t="shared" si="144"/>
        <v>0</v>
      </c>
      <c r="AT434" s="2">
        <f t="shared" si="145"/>
        <v>0</v>
      </c>
    </row>
    <row r="435" spans="2:46" x14ac:dyDescent="0.2">
      <c r="B435" s="2">
        <v>1</v>
      </c>
      <c r="C435" s="2" t="s">
        <v>852</v>
      </c>
      <c r="D435" s="3" t="s">
        <v>885</v>
      </c>
      <c r="E435" s="2" t="s">
        <v>886</v>
      </c>
      <c r="F435" s="2" t="s">
        <v>6</v>
      </c>
      <c r="G435" s="2" t="s">
        <v>7</v>
      </c>
      <c r="H435" s="2">
        <v>16</v>
      </c>
      <c r="I435" s="30">
        <v>38195</v>
      </c>
      <c r="J435" s="30">
        <v>38415</v>
      </c>
      <c r="K435" s="63">
        <v>242.142627</v>
      </c>
      <c r="L435" s="2">
        <v>0.43939800000000001</v>
      </c>
      <c r="M435" s="67">
        <v>15125.14403529968</v>
      </c>
      <c r="N435" s="67">
        <v>17822926.970000003</v>
      </c>
      <c r="O435" s="67">
        <v>458648</v>
      </c>
      <c r="P435" s="70">
        <v>441993</v>
      </c>
      <c r="Q435" s="63">
        <v>0</v>
      </c>
      <c r="R435" s="24">
        <f t="shared" si="127"/>
        <v>-3.6313251120685175E-2</v>
      </c>
      <c r="S435" s="24">
        <f t="shared" si="128"/>
        <v>-9.3447052933752766E-4</v>
      </c>
      <c r="T435" s="65">
        <f t="shared" si="129"/>
        <v>11.505739945333854</v>
      </c>
      <c r="U435" s="67">
        <v>998337.00000000012</v>
      </c>
      <c r="V435" s="70">
        <v>1100467</v>
      </c>
      <c r="W435" s="24">
        <f t="shared" si="130"/>
        <v>0.10230012510805464</v>
      </c>
      <c r="X435" s="24">
        <f t="shared" si="131"/>
        <v>5.730259691458516E-3</v>
      </c>
      <c r="Y435" s="63">
        <f t="shared" si="137"/>
        <v>26.137897630579921</v>
      </c>
      <c r="Z435" s="63">
        <f t="shared" si="138"/>
        <v>28.646804633606664</v>
      </c>
      <c r="AA435" s="24">
        <f t="shared" si="139"/>
        <v>9.5987000000000003E-2</v>
      </c>
      <c r="AB435" s="63">
        <v>0</v>
      </c>
      <c r="AC435" s="69">
        <v>0</v>
      </c>
      <c r="AD435" s="67">
        <f t="shared" si="146"/>
        <v>1456985</v>
      </c>
      <c r="AE435" s="67">
        <f t="shared" si="147"/>
        <v>1542460</v>
      </c>
      <c r="AF435" s="65">
        <f t="shared" si="132"/>
        <v>40.152544578940521</v>
      </c>
      <c r="AG435" s="21" t="s">
        <v>2640</v>
      </c>
      <c r="AH435" s="67">
        <v>0</v>
      </c>
      <c r="AI435" s="70">
        <v>0</v>
      </c>
      <c r="AJ435" s="21" t="s">
        <v>2640</v>
      </c>
      <c r="AK435" s="67">
        <f t="shared" si="140"/>
        <v>1456985</v>
      </c>
      <c r="AL435" s="70">
        <f t="shared" si="141"/>
        <v>1542460</v>
      </c>
      <c r="AM435" s="65">
        <f t="shared" si="133"/>
        <v>40.152544578940521</v>
      </c>
      <c r="AN435" s="25">
        <f t="shared" si="142"/>
        <v>5.8665669172983936E-2</v>
      </c>
      <c r="AO435" s="25">
        <f t="shared" si="134"/>
        <v>5.2602765431787768E-2</v>
      </c>
      <c r="AP435" s="24">
        <f t="shared" si="135"/>
        <v>4.7957891621209954E-3</v>
      </c>
      <c r="AQ435" s="25">
        <f t="shared" si="136"/>
        <v>8.6543585270607196E-2</v>
      </c>
      <c r="AR435" s="2">
        <f t="shared" si="143"/>
        <v>1</v>
      </c>
      <c r="AS435" s="2">
        <f t="shared" si="144"/>
        <v>0</v>
      </c>
      <c r="AT435" s="2">
        <f t="shared" si="145"/>
        <v>0</v>
      </c>
    </row>
    <row r="436" spans="2:46" x14ac:dyDescent="0.2">
      <c r="B436" s="2">
        <v>1</v>
      </c>
      <c r="C436" s="2" t="s">
        <v>852</v>
      </c>
      <c r="D436" s="3" t="s">
        <v>887</v>
      </c>
      <c r="E436" s="2" t="s">
        <v>888</v>
      </c>
      <c r="F436" s="2" t="s">
        <v>6</v>
      </c>
      <c r="G436" s="2" t="s">
        <v>7</v>
      </c>
      <c r="H436" s="2">
        <v>6</v>
      </c>
      <c r="I436" s="30">
        <v>29282</v>
      </c>
      <c r="J436" s="30">
        <v>29440</v>
      </c>
      <c r="K436" s="63">
        <v>537.18912999999998</v>
      </c>
      <c r="L436" s="2">
        <v>0.35071099999999999</v>
      </c>
      <c r="M436" s="67">
        <v>18297.71065677459</v>
      </c>
      <c r="N436" s="67">
        <v>11405674.830000006</v>
      </c>
      <c r="O436" s="67">
        <v>1231265</v>
      </c>
      <c r="P436" s="70">
        <v>1186555</v>
      </c>
      <c r="Q436" s="63">
        <v>0</v>
      </c>
      <c r="R436" s="24">
        <f t="shared" si="127"/>
        <v>-3.6312247972613565E-2</v>
      </c>
      <c r="S436" s="24">
        <f t="shared" si="128"/>
        <v>-3.9199784902161708E-3</v>
      </c>
      <c r="T436" s="65">
        <f t="shared" si="129"/>
        <v>40.304177989130437</v>
      </c>
      <c r="U436" s="67">
        <v>282954</v>
      </c>
      <c r="V436" s="70">
        <v>341377</v>
      </c>
      <c r="W436" s="24">
        <f t="shared" si="130"/>
        <v>0.20647525746234363</v>
      </c>
      <c r="X436" s="24">
        <f t="shared" si="131"/>
        <v>5.1222747334801911E-3</v>
      </c>
      <c r="Y436" s="63">
        <f t="shared" si="137"/>
        <v>9.6630694624684104</v>
      </c>
      <c r="Z436" s="63">
        <f t="shared" si="138"/>
        <v>11.595686141304348</v>
      </c>
      <c r="AA436" s="24">
        <f t="shared" si="139"/>
        <v>0.2</v>
      </c>
      <c r="AB436" s="63">
        <v>0</v>
      </c>
      <c r="AC436" s="69">
        <v>0</v>
      </c>
      <c r="AD436" s="67">
        <f t="shared" si="146"/>
        <v>1514219</v>
      </c>
      <c r="AE436" s="67">
        <f t="shared" si="147"/>
        <v>1527932</v>
      </c>
      <c r="AF436" s="65">
        <f t="shared" si="132"/>
        <v>51.899864130434786</v>
      </c>
      <c r="AG436" s="21" t="s">
        <v>2640</v>
      </c>
      <c r="AH436" s="67">
        <v>0</v>
      </c>
      <c r="AI436" s="70">
        <v>0</v>
      </c>
      <c r="AJ436" s="21" t="s">
        <v>2640</v>
      </c>
      <c r="AK436" s="67">
        <f t="shared" si="140"/>
        <v>1514219</v>
      </c>
      <c r="AL436" s="70">
        <f t="shared" si="141"/>
        <v>1527932</v>
      </c>
      <c r="AM436" s="65">
        <f t="shared" si="133"/>
        <v>51.899864130434786</v>
      </c>
      <c r="AN436" s="25">
        <f t="shared" si="142"/>
        <v>9.0561537003564212E-3</v>
      </c>
      <c r="AO436" s="25">
        <f t="shared" si="134"/>
        <v>3.6407028754699144E-3</v>
      </c>
      <c r="AP436" s="24">
        <f t="shared" si="135"/>
        <v>1.2022962432640203E-3</v>
      </c>
      <c r="AQ436" s="25">
        <f t="shared" si="136"/>
        <v>0.13396243736329622</v>
      </c>
      <c r="AR436" s="2">
        <f t="shared" si="143"/>
        <v>1</v>
      </c>
      <c r="AS436" s="2">
        <f t="shared" si="144"/>
        <v>0</v>
      </c>
      <c r="AT436" s="2">
        <f t="shared" si="145"/>
        <v>0</v>
      </c>
    </row>
    <row r="437" spans="2:46" x14ac:dyDescent="0.2">
      <c r="B437" s="2">
        <v>1</v>
      </c>
      <c r="C437" s="2" t="s">
        <v>852</v>
      </c>
      <c r="D437" s="3" t="s">
        <v>889</v>
      </c>
      <c r="E437" s="2" t="s">
        <v>890</v>
      </c>
      <c r="F437" s="2" t="s">
        <v>6</v>
      </c>
      <c r="G437" s="2" t="s">
        <v>7</v>
      </c>
      <c r="H437" s="2">
        <v>13</v>
      </c>
      <c r="I437" s="30">
        <v>48006</v>
      </c>
      <c r="J437" s="30">
        <v>48627</v>
      </c>
      <c r="K437" s="63">
        <v>329.75484799999998</v>
      </c>
      <c r="L437" s="2">
        <v>0.37137399999999998</v>
      </c>
      <c r="M437" s="67">
        <v>19608.383940188767</v>
      </c>
      <c r="N437" s="67">
        <v>22524341.359999996</v>
      </c>
      <c r="O437" s="67">
        <v>918444</v>
      </c>
      <c r="P437" s="70">
        <v>885093</v>
      </c>
      <c r="Q437" s="63">
        <v>0</v>
      </c>
      <c r="R437" s="24">
        <f t="shared" si="127"/>
        <v>-3.6312502449795558E-2</v>
      </c>
      <c r="S437" s="24">
        <f t="shared" si="128"/>
        <v>-1.4806648268626669E-3</v>
      </c>
      <c r="T437" s="65">
        <f t="shared" si="129"/>
        <v>18.201678080078967</v>
      </c>
      <c r="U437" s="67">
        <v>463885.99999999994</v>
      </c>
      <c r="V437" s="70">
        <v>563864</v>
      </c>
      <c r="W437" s="24">
        <f t="shared" si="130"/>
        <v>0.21552277930353592</v>
      </c>
      <c r="X437" s="24">
        <f t="shared" si="131"/>
        <v>4.4386647494850471E-3</v>
      </c>
      <c r="Y437" s="63">
        <f t="shared" si="137"/>
        <v>9.6630837811940165</v>
      </c>
      <c r="Z437" s="63">
        <f t="shared" si="138"/>
        <v>11.595697863326958</v>
      </c>
      <c r="AA437" s="24">
        <f t="shared" si="139"/>
        <v>0.2</v>
      </c>
      <c r="AB437" s="63">
        <v>0</v>
      </c>
      <c r="AC437" s="69">
        <v>0</v>
      </c>
      <c r="AD437" s="67">
        <f t="shared" si="146"/>
        <v>1382330</v>
      </c>
      <c r="AE437" s="67">
        <f t="shared" si="147"/>
        <v>1448957</v>
      </c>
      <c r="AF437" s="65">
        <f t="shared" si="132"/>
        <v>29.797375943405928</v>
      </c>
      <c r="AG437" s="21" t="s">
        <v>2640</v>
      </c>
      <c r="AH437" s="67">
        <v>0</v>
      </c>
      <c r="AI437" s="70">
        <v>0</v>
      </c>
      <c r="AJ437" s="21" t="s">
        <v>2640</v>
      </c>
      <c r="AK437" s="67">
        <f t="shared" si="140"/>
        <v>1382330</v>
      </c>
      <c r="AL437" s="70">
        <f t="shared" si="141"/>
        <v>1448957</v>
      </c>
      <c r="AM437" s="65">
        <f t="shared" si="133"/>
        <v>29.797375943405928</v>
      </c>
      <c r="AN437" s="25">
        <f t="shared" si="142"/>
        <v>4.81990552183632E-2</v>
      </c>
      <c r="AO437" s="25">
        <f t="shared" si="134"/>
        <v>3.4812837411576814E-2</v>
      </c>
      <c r="AP437" s="24">
        <f t="shared" si="135"/>
        <v>2.9579999226223772E-3</v>
      </c>
      <c r="AQ437" s="25">
        <f t="shared" si="136"/>
        <v>6.4328495863285928E-2</v>
      </c>
      <c r="AR437" s="2">
        <f t="shared" si="143"/>
        <v>1</v>
      </c>
      <c r="AS437" s="2">
        <f t="shared" si="144"/>
        <v>0</v>
      </c>
      <c r="AT437" s="2">
        <f t="shared" si="145"/>
        <v>0</v>
      </c>
    </row>
    <row r="438" spans="2:46" x14ac:dyDescent="0.2">
      <c r="B438" s="2">
        <v>1</v>
      </c>
      <c r="C438" s="2" t="s">
        <v>852</v>
      </c>
      <c r="D438" s="3" t="s">
        <v>891</v>
      </c>
      <c r="E438" s="2" t="s">
        <v>892</v>
      </c>
      <c r="F438" s="2" t="s">
        <v>6</v>
      </c>
      <c r="G438" s="2" t="s">
        <v>7</v>
      </c>
      <c r="H438" s="2">
        <v>8</v>
      </c>
      <c r="I438" s="30">
        <v>21999</v>
      </c>
      <c r="J438" s="30">
        <v>22465</v>
      </c>
      <c r="K438" s="63">
        <v>351.88697999999999</v>
      </c>
      <c r="L438" s="2">
        <v>0.384301</v>
      </c>
      <c r="M438" s="67">
        <v>22813.082818515533</v>
      </c>
      <c r="N438" s="67">
        <v>8589640.3800000008</v>
      </c>
      <c r="O438" s="67">
        <v>484462</v>
      </c>
      <c r="P438" s="70">
        <v>466870</v>
      </c>
      <c r="Q438" s="63">
        <v>0</v>
      </c>
      <c r="R438" s="24">
        <f t="shared" si="127"/>
        <v>-3.6312445558165596E-2</v>
      </c>
      <c r="S438" s="24">
        <f t="shared" si="128"/>
        <v>-2.0480484888472129E-3</v>
      </c>
      <c r="T438" s="65">
        <f t="shared" si="129"/>
        <v>20.782105497440462</v>
      </c>
      <c r="U438" s="67">
        <v>381149.00000000006</v>
      </c>
      <c r="V438" s="70">
        <v>429055</v>
      </c>
      <c r="W438" s="24">
        <f t="shared" si="130"/>
        <v>0.12568837908534447</v>
      </c>
      <c r="X438" s="24">
        <f t="shared" si="131"/>
        <v>5.5771834303498437E-3</v>
      </c>
      <c r="Y438" s="63">
        <f t="shared" si="137"/>
        <v>17.325742079185421</v>
      </c>
      <c r="Z438" s="63">
        <f t="shared" si="138"/>
        <v>19.098820387269086</v>
      </c>
      <c r="AA438" s="24">
        <f t="shared" si="139"/>
        <v>0.102338</v>
      </c>
      <c r="AB438" s="63">
        <v>0</v>
      </c>
      <c r="AC438" s="69">
        <v>0</v>
      </c>
      <c r="AD438" s="67">
        <f t="shared" si="146"/>
        <v>865611</v>
      </c>
      <c r="AE438" s="67">
        <f t="shared" si="147"/>
        <v>895925</v>
      </c>
      <c r="AF438" s="65">
        <f t="shared" si="132"/>
        <v>39.880925884709548</v>
      </c>
      <c r="AG438" s="21" t="s">
        <v>2640</v>
      </c>
      <c r="AH438" s="67">
        <v>0</v>
      </c>
      <c r="AI438" s="70">
        <v>0</v>
      </c>
      <c r="AJ438" s="21" t="s">
        <v>2640</v>
      </c>
      <c r="AK438" s="67">
        <f t="shared" si="140"/>
        <v>865611</v>
      </c>
      <c r="AL438" s="70">
        <f t="shared" si="141"/>
        <v>895925</v>
      </c>
      <c r="AM438" s="65">
        <f t="shared" si="133"/>
        <v>39.880925884709548</v>
      </c>
      <c r="AN438" s="25">
        <f t="shared" si="142"/>
        <v>3.5020349787606674E-2</v>
      </c>
      <c r="AO438" s="25">
        <f t="shared" si="134"/>
        <v>1.3550530824729901E-2</v>
      </c>
      <c r="AP438" s="24">
        <f t="shared" si="135"/>
        <v>3.5291349415026382E-3</v>
      </c>
      <c r="AQ438" s="25">
        <f t="shared" si="136"/>
        <v>0.10430296966635057</v>
      </c>
      <c r="AR438" s="2">
        <f t="shared" si="143"/>
        <v>1</v>
      </c>
      <c r="AS438" s="2">
        <f t="shared" si="144"/>
        <v>0</v>
      </c>
      <c r="AT438" s="2">
        <f t="shared" si="145"/>
        <v>0</v>
      </c>
    </row>
    <row r="439" spans="2:46" x14ac:dyDescent="0.2">
      <c r="B439" s="2">
        <v>1</v>
      </c>
      <c r="C439" s="2" t="s">
        <v>852</v>
      </c>
      <c r="D439" s="3" t="s">
        <v>893</v>
      </c>
      <c r="E439" s="2" t="s">
        <v>894</v>
      </c>
      <c r="F439" s="2" t="s">
        <v>6</v>
      </c>
      <c r="G439" s="2" t="s">
        <v>7</v>
      </c>
      <c r="H439" s="2">
        <v>20</v>
      </c>
      <c r="I439" s="30">
        <v>17447</v>
      </c>
      <c r="J439" s="30">
        <v>17402</v>
      </c>
      <c r="K439" s="63">
        <v>299.360591</v>
      </c>
      <c r="L439" s="2">
        <v>0.46567500000000001</v>
      </c>
      <c r="M439" s="67">
        <v>13724.932799525504</v>
      </c>
      <c r="N439" s="67">
        <v>7150897.620000002</v>
      </c>
      <c r="O439" s="67">
        <v>307988</v>
      </c>
      <c r="P439" s="70">
        <v>296804</v>
      </c>
      <c r="Q439" s="63">
        <v>0</v>
      </c>
      <c r="R439" s="24">
        <f t="shared" si="127"/>
        <v>-3.6313103107913247E-2</v>
      </c>
      <c r="S439" s="24">
        <f t="shared" si="128"/>
        <v>-1.5639994577352091E-3</v>
      </c>
      <c r="T439" s="65">
        <f t="shared" si="129"/>
        <v>17.055740719457532</v>
      </c>
      <c r="U439" s="67">
        <v>289491</v>
      </c>
      <c r="V439" s="70">
        <v>346493</v>
      </c>
      <c r="W439" s="24">
        <f t="shared" si="130"/>
        <v>0.19690422154747478</v>
      </c>
      <c r="X439" s="24">
        <f t="shared" si="131"/>
        <v>7.9713069643975662E-3</v>
      </c>
      <c r="Y439" s="63">
        <f t="shared" si="137"/>
        <v>16.592594715423854</v>
      </c>
      <c r="Z439" s="63">
        <f t="shared" si="138"/>
        <v>19.911102172164121</v>
      </c>
      <c r="AA439" s="24">
        <f t="shared" si="139"/>
        <v>0.19999900000000001</v>
      </c>
      <c r="AB439" s="63">
        <v>0</v>
      </c>
      <c r="AC439" s="69">
        <v>0</v>
      </c>
      <c r="AD439" s="67">
        <f t="shared" si="146"/>
        <v>597479</v>
      </c>
      <c r="AE439" s="67">
        <f t="shared" si="147"/>
        <v>643297</v>
      </c>
      <c r="AF439" s="65">
        <f t="shared" si="132"/>
        <v>36.966842891621653</v>
      </c>
      <c r="AG439" s="21" t="s">
        <v>2640</v>
      </c>
      <c r="AH439" s="67">
        <v>0</v>
      </c>
      <c r="AI439" s="70">
        <v>0</v>
      </c>
      <c r="AJ439" s="21" t="s">
        <v>2640</v>
      </c>
      <c r="AK439" s="67">
        <f t="shared" si="140"/>
        <v>597479</v>
      </c>
      <c r="AL439" s="70">
        <f t="shared" si="141"/>
        <v>643297</v>
      </c>
      <c r="AM439" s="65">
        <f t="shared" si="133"/>
        <v>36.966842891621653</v>
      </c>
      <c r="AN439" s="25">
        <f t="shared" si="142"/>
        <v>7.6685540412299011E-2</v>
      </c>
      <c r="AO439" s="25">
        <f t="shared" si="134"/>
        <v>7.94697519580152E-2</v>
      </c>
      <c r="AP439" s="24">
        <f t="shared" si="135"/>
        <v>6.407307506662358E-3</v>
      </c>
      <c r="AQ439" s="25">
        <f t="shared" si="136"/>
        <v>8.9960314660469137E-2</v>
      </c>
      <c r="AR439" s="2">
        <f t="shared" si="143"/>
        <v>1</v>
      </c>
      <c r="AS439" s="2">
        <f t="shared" si="144"/>
        <v>0</v>
      </c>
      <c r="AT439" s="2">
        <f t="shared" si="145"/>
        <v>0</v>
      </c>
    </row>
    <row r="440" spans="2:46" x14ac:dyDescent="0.2">
      <c r="B440" s="2">
        <v>1</v>
      </c>
      <c r="C440" s="2" t="s">
        <v>852</v>
      </c>
      <c r="D440" s="3" t="s">
        <v>895</v>
      </c>
      <c r="E440" s="2" t="s">
        <v>896</v>
      </c>
      <c r="F440" s="2" t="s">
        <v>6</v>
      </c>
      <c r="G440" s="2" t="s">
        <v>7</v>
      </c>
      <c r="H440" s="2">
        <v>10</v>
      </c>
      <c r="I440" s="30">
        <v>23872</v>
      </c>
      <c r="J440" s="30">
        <v>24065</v>
      </c>
      <c r="K440" s="63">
        <v>241.92665700000001</v>
      </c>
      <c r="L440" s="2">
        <v>0.41324</v>
      </c>
      <c r="M440" s="67">
        <v>16503.55096406661</v>
      </c>
      <c r="N440" s="67">
        <v>5831105.3400000017</v>
      </c>
      <c r="O440" s="67">
        <v>162428</v>
      </c>
      <c r="P440" s="70">
        <v>156530</v>
      </c>
      <c r="Q440" s="63">
        <v>0</v>
      </c>
      <c r="R440" s="24">
        <f t="shared" si="127"/>
        <v>-3.6311473391287263E-2</v>
      </c>
      <c r="S440" s="24">
        <f t="shared" si="128"/>
        <v>-1.011472037649726E-3</v>
      </c>
      <c r="T440" s="65">
        <f t="shared" si="129"/>
        <v>6.5044670683565347</v>
      </c>
      <c r="U440" s="67">
        <v>571958</v>
      </c>
      <c r="V440" s="70">
        <v>630937</v>
      </c>
      <c r="W440" s="24">
        <f t="shared" si="130"/>
        <v>0.10311771144035053</v>
      </c>
      <c r="X440" s="24">
        <f t="shared" si="131"/>
        <v>1.0114548882425091E-2</v>
      </c>
      <c r="Y440" s="63">
        <f t="shared" si="137"/>
        <v>23.959366621983914</v>
      </c>
      <c r="Z440" s="63">
        <f t="shared" si="138"/>
        <v>26.218034489923124</v>
      </c>
      <c r="AA440" s="24">
        <f t="shared" si="139"/>
        <v>9.4270999999999994E-2</v>
      </c>
      <c r="AB440" s="63">
        <v>0</v>
      </c>
      <c r="AC440" s="69">
        <v>0</v>
      </c>
      <c r="AD440" s="67">
        <f t="shared" si="146"/>
        <v>734386</v>
      </c>
      <c r="AE440" s="67">
        <f t="shared" si="147"/>
        <v>787467</v>
      </c>
      <c r="AF440" s="65">
        <f t="shared" si="132"/>
        <v>32.72250155827966</v>
      </c>
      <c r="AG440" s="21" t="s">
        <v>2640</v>
      </c>
      <c r="AH440" s="67">
        <v>0</v>
      </c>
      <c r="AI440" s="70">
        <v>0</v>
      </c>
      <c r="AJ440" s="21" t="s">
        <v>2640</v>
      </c>
      <c r="AK440" s="67">
        <f t="shared" si="140"/>
        <v>734386</v>
      </c>
      <c r="AL440" s="70">
        <f t="shared" si="141"/>
        <v>787467</v>
      </c>
      <c r="AM440" s="65">
        <f t="shared" si="133"/>
        <v>32.72250155827966</v>
      </c>
      <c r="AN440" s="25">
        <f t="shared" si="142"/>
        <v>7.227942798473827E-2</v>
      </c>
      <c r="AO440" s="25">
        <f t="shared" si="134"/>
        <v>6.3679804897223136E-2</v>
      </c>
      <c r="AP440" s="24">
        <f t="shared" si="135"/>
        <v>9.1030768447753659E-3</v>
      </c>
      <c r="AQ440" s="25">
        <f t="shared" si="136"/>
        <v>0.13504592252830058</v>
      </c>
      <c r="AR440" s="2">
        <f t="shared" si="143"/>
        <v>1</v>
      </c>
      <c r="AS440" s="2">
        <f t="shared" si="144"/>
        <v>0</v>
      </c>
      <c r="AT440" s="2">
        <f t="shared" si="145"/>
        <v>0</v>
      </c>
    </row>
    <row r="441" spans="2:46" x14ac:dyDescent="0.2">
      <c r="B441" s="2">
        <v>1</v>
      </c>
      <c r="C441" s="2" t="s">
        <v>852</v>
      </c>
      <c r="D441" s="3" t="s">
        <v>897</v>
      </c>
      <c r="E441" s="2" t="s">
        <v>898</v>
      </c>
      <c r="F441" s="2" t="s">
        <v>6</v>
      </c>
      <c r="G441" s="2" t="s">
        <v>7</v>
      </c>
      <c r="H441" s="2">
        <v>18</v>
      </c>
      <c r="I441" s="30">
        <v>18066</v>
      </c>
      <c r="J441" s="30">
        <v>18215</v>
      </c>
      <c r="K441" s="63">
        <v>150.16113100000001</v>
      </c>
      <c r="L441" s="2">
        <v>0.38579400000000003</v>
      </c>
      <c r="M441" s="67">
        <v>16509.748973020985</v>
      </c>
      <c r="N441" s="67">
        <v>6608651.3500000015</v>
      </c>
      <c r="O441" s="67">
        <v>191366</v>
      </c>
      <c r="P441" s="70">
        <v>184417</v>
      </c>
      <c r="Q441" s="63">
        <v>0</v>
      </c>
      <c r="R441" s="24">
        <f t="shared" si="127"/>
        <v>-3.631261561614918E-2</v>
      </c>
      <c r="S441" s="24">
        <f t="shared" si="128"/>
        <v>-1.0515004699105511E-3</v>
      </c>
      <c r="T441" s="65">
        <f t="shared" si="129"/>
        <v>10.124457864397474</v>
      </c>
      <c r="U441" s="67">
        <v>723082.00000000012</v>
      </c>
      <c r="V441" s="70">
        <v>729046</v>
      </c>
      <c r="W441" s="24">
        <f t="shared" si="130"/>
        <v>8.248027194702523E-3</v>
      </c>
      <c r="X441" s="24">
        <f t="shared" si="131"/>
        <v>9.0245341812439264E-4</v>
      </c>
      <c r="Y441" s="63">
        <f t="shared" si="137"/>
        <v>40.024465847448255</v>
      </c>
      <c r="Z441" s="63">
        <f t="shared" si="138"/>
        <v>40.024485314301401</v>
      </c>
      <c r="AA441" s="24">
        <f t="shared" si="139"/>
        <v>0</v>
      </c>
      <c r="AB441" s="63">
        <v>0</v>
      </c>
      <c r="AC441" s="69">
        <v>0</v>
      </c>
      <c r="AD441" s="67">
        <f t="shared" si="146"/>
        <v>914448.00000000012</v>
      </c>
      <c r="AE441" s="67">
        <f t="shared" si="147"/>
        <v>913463</v>
      </c>
      <c r="AF441" s="65">
        <f t="shared" si="132"/>
        <v>50.148943178698872</v>
      </c>
      <c r="AG441" s="21" t="s">
        <v>2640</v>
      </c>
      <c r="AH441" s="67">
        <v>0</v>
      </c>
      <c r="AI441" s="70">
        <v>0</v>
      </c>
      <c r="AJ441" s="21" t="s">
        <v>2640</v>
      </c>
      <c r="AK441" s="67">
        <f t="shared" si="140"/>
        <v>914448.00000000012</v>
      </c>
      <c r="AL441" s="70">
        <f t="shared" si="141"/>
        <v>913463</v>
      </c>
      <c r="AM441" s="65">
        <f t="shared" si="133"/>
        <v>50.148943178698872</v>
      </c>
      <c r="AN441" s="25">
        <f t="shared" si="142"/>
        <v>-1.0771525554215398E-3</v>
      </c>
      <c r="AO441" s="25">
        <f t="shared" si="134"/>
        <v>-9.2484127403923422E-3</v>
      </c>
      <c r="AP441" s="24">
        <f t="shared" si="135"/>
        <v>-1.4904705178615848E-4</v>
      </c>
      <c r="AQ441" s="25">
        <f t="shared" si="136"/>
        <v>0.13822230158956711</v>
      </c>
      <c r="AR441" s="2">
        <f t="shared" si="143"/>
        <v>0</v>
      </c>
      <c r="AS441" s="2">
        <f t="shared" si="144"/>
        <v>1</v>
      </c>
      <c r="AT441" s="2">
        <f t="shared" si="145"/>
        <v>0</v>
      </c>
    </row>
    <row r="442" spans="2:46" x14ac:dyDescent="0.2">
      <c r="B442" s="2">
        <v>1</v>
      </c>
      <c r="C442" s="2" t="s">
        <v>852</v>
      </c>
      <c r="D442" s="3" t="s">
        <v>899</v>
      </c>
      <c r="E442" s="2" t="s">
        <v>900</v>
      </c>
      <c r="F442" s="2" t="s">
        <v>6</v>
      </c>
      <c r="G442" s="2" t="s">
        <v>7</v>
      </c>
      <c r="H442" s="2">
        <v>5</v>
      </c>
      <c r="I442" s="30">
        <v>22609</v>
      </c>
      <c r="J442" s="30">
        <v>23219</v>
      </c>
      <c r="K442" s="63">
        <v>259.19294500000001</v>
      </c>
      <c r="L442" s="2">
        <v>0.40200999999999998</v>
      </c>
      <c r="M442" s="67">
        <v>17199.427724337856</v>
      </c>
      <c r="N442" s="67">
        <v>7084481.9699999979</v>
      </c>
      <c r="O442" s="67">
        <v>309188</v>
      </c>
      <c r="P442" s="70">
        <v>297961</v>
      </c>
      <c r="Q442" s="63">
        <v>0</v>
      </c>
      <c r="R442" s="24">
        <f t="shared" si="127"/>
        <v>-3.6311241057220833E-2</v>
      </c>
      <c r="S442" s="24">
        <f t="shared" si="128"/>
        <v>-1.584731254528128E-3</v>
      </c>
      <c r="T442" s="65">
        <f t="shared" si="129"/>
        <v>12.832637064473062</v>
      </c>
      <c r="U442" s="67">
        <v>525983</v>
      </c>
      <c r="V442" s="70">
        <v>568220</v>
      </c>
      <c r="W442" s="24">
        <f t="shared" si="130"/>
        <v>8.0301074369323766E-2</v>
      </c>
      <c r="X442" s="24">
        <f t="shared" si="131"/>
        <v>5.9619038031089823E-3</v>
      </c>
      <c r="Y442" s="63">
        <f t="shared" si="137"/>
        <v>23.264319518775707</v>
      </c>
      <c r="Z442" s="63">
        <f t="shared" si="138"/>
        <v>24.472199491795511</v>
      </c>
      <c r="AA442" s="24">
        <f t="shared" si="139"/>
        <v>5.1920000000000001E-2</v>
      </c>
      <c r="AB442" s="63">
        <v>0</v>
      </c>
      <c r="AC442" s="69">
        <v>0</v>
      </c>
      <c r="AD442" s="67">
        <f t="shared" si="146"/>
        <v>835171</v>
      </c>
      <c r="AE442" s="67">
        <f t="shared" si="147"/>
        <v>866181</v>
      </c>
      <c r="AF442" s="65">
        <f t="shared" si="132"/>
        <v>37.304836556268576</v>
      </c>
      <c r="AG442" s="21" t="s">
        <v>2640</v>
      </c>
      <c r="AH442" s="67">
        <v>0</v>
      </c>
      <c r="AI442" s="70">
        <v>0</v>
      </c>
      <c r="AJ442" s="21" t="s">
        <v>2640</v>
      </c>
      <c r="AK442" s="67">
        <f t="shared" si="140"/>
        <v>835171</v>
      </c>
      <c r="AL442" s="70">
        <f t="shared" si="141"/>
        <v>866181</v>
      </c>
      <c r="AM442" s="65">
        <f t="shared" si="133"/>
        <v>37.304836556268576</v>
      </c>
      <c r="AN442" s="25">
        <f t="shared" si="142"/>
        <v>3.7130120657925141E-2</v>
      </c>
      <c r="AO442" s="25">
        <f t="shared" si="134"/>
        <v>9.8830655047603688E-3</v>
      </c>
      <c r="AP442" s="24">
        <f t="shared" si="135"/>
        <v>4.3771725485808538E-3</v>
      </c>
      <c r="AQ442" s="25">
        <f t="shared" si="136"/>
        <v>0.12226454999362504</v>
      </c>
      <c r="AR442" s="2">
        <f t="shared" si="143"/>
        <v>1</v>
      </c>
      <c r="AS442" s="2">
        <f t="shared" si="144"/>
        <v>0</v>
      </c>
      <c r="AT442" s="2">
        <f t="shared" si="145"/>
        <v>0</v>
      </c>
    </row>
    <row r="443" spans="2:46" x14ac:dyDescent="0.2">
      <c r="B443" s="2">
        <v>1</v>
      </c>
      <c r="C443" s="2" t="s">
        <v>852</v>
      </c>
      <c r="D443" s="3" t="s">
        <v>901</v>
      </c>
      <c r="E443" s="2" t="s">
        <v>902</v>
      </c>
      <c r="F443" s="2" t="s">
        <v>6</v>
      </c>
      <c r="G443" s="2" t="s">
        <v>7</v>
      </c>
      <c r="H443" s="2">
        <v>11</v>
      </c>
      <c r="I443" s="30">
        <v>22981</v>
      </c>
      <c r="J443" s="30">
        <v>23169</v>
      </c>
      <c r="K443" s="63">
        <v>272.88337899999999</v>
      </c>
      <c r="L443" s="2">
        <v>0.41049000000000002</v>
      </c>
      <c r="M443" s="67">
        <v>20904.98029986053</v>
      </c>
      <c r="N443" s="67">
        <v>12705687.789999999</v>
      </c>
      <c r="O443" s="67">
        <v>495154</v>
      </c>
      <c r="P443" s="70">
        <v>477174</v>
      </c>
      <c r="Q443" s="63">
        <v>0</v>
      </c>
      <c r="R443" s="24">
        <f t="shared" si="127"/>
        <v>-3.6311935276701846E-2</v>
      </c>
      <c r="S443" s="24">
        <f t="shared" si="128"/>
        <v>-1.4151142619883313E-3</v>
      </c>
      <c r="T443" s="65">
        <f t="shared" si="129"/>
        <v>20.595364495662306</v>
      </c>
      <c r="U443" s="67">
        <v>296707</v>
      </c>
      <c r="V443" s="70">
        <v>358961</v>
      </c>
      <c r="W443" s="24">
        <f t="shared" si="130"/>
        <v>0.20981641821729857</v>
      </c>
      <c r="X443" s="24">
        <f t="shared" si="131"/>
        <v>4.899695398544025E-3</v>
      </c>
      <c r="Y443" s="63">
        <f t="shared" si="137"/>
        <v>12.910969931682695</v>
      </c>
      <c r="Z443" s="63">
        <f t="shared" si="138"/>
        <v>15.493158962406664</v>
      </c>
      <c r="AA443" s="24">
        <f t="shared" si="139"/>
        <v>0.2</v>
      </c>
      <c r="AB443" s="63">
        <v>0</v>
      </c>
      <c r="AC443" s="69">
        <v>0</v>
      </c>
      <c r="AD443" s="67">
        <f t="shared" si="146"/>
        <v>791861</v>
      </c>
      <c r="AE443" s="67">
        <f t="shared" si="147"/>
        <v>836135</v>
      </c>
      <c r="AF443" s="65">
        <f t="shared" si="132"/>
        <v>36.08852345806897</v>
      </c>
      <c r="AG443" s="21" t="s">
        <v>2640</v>
      </c>
      <c r="AH443" s="67">
        <v>0</v>
      </c>
      <c r="AI443" s="70">
        <v>0</v>
      </c>
      <c r="AJ443" s="21" t="s">
        <v>2640</v>
      </c>
      <c r="AK443" s="67">
        <f t="shared" si="140"/>
        <v>791861</v>
      </c>
      <c r="AL443" s="70">
        <f t="shared" si="141"/>
        <v>836135</v>
      </c>
      <c r="AM443" s="65">
        <f t="shared" si="133"/>
        <v>36.08852345806897</v>
      </c>
      <c r="AN443" s="25">
        <f t="shared" si="142"/>
        <v>5.5911327871937123E-2</v>
      </c>
      <c r="AO443" s="25">
        <f t="shared" si="134"/>
        <v>4.7343356460140207E-2</v>
      </c>
      <c r="AP443" s="24">
        <f t="shared" si="135"/>
        <v>3.4845811365556939E-3</v>
      </c>
      <c r="AQ443" s="25">
        <f t="shared" si="136"/>
        <v>6.5807929001535787E-2</v>
      </c>
      <c r="AR443" s="2">
        <f t="shared" si="143"/>
        <v>1</v>
      </c>
      <c r="AS443" s="2">
        <f t="shared" si="144"/>
        <v>0</v>
      </c>
      <c r="AT443" s="2">
        <f t="shared" si="145"/>
        <v>0</v>
      </c>
    </row>
    <row r="444" spans="2:46" x14ac:dyDescent="0.2">
      <c r="B444" s="2">
        <v>1</v>
      </c>
      <c r="C444" s="2" t="s">
        <v>852</v>
      </c>
      <c r="D444" s="3" t="s">
        <v>903</v>
      </c>
      <c r="E444" s="2" t="s">
        <v>904</v>
      </c>
      <c r="F444" s="2" t="s">
        <v>6</v>
      </c>
      <c r="G444" s="2" t="s">
        <v>7</v>
      </c>
      <c r="H444" s="2">
        <v>10</v>
      </c>
      <c r="I444" s="30">
        <v>30938</v>
      </c>
      <c r="J444" s="30">
        <v>31307</v>
      </c>
      <c r="K444" s="63">
        <v>268.72162800000001</v>
      </c>
      <c r="L444" s="2">
        <v>0.42803600000000003</v>
      </c>
      <c r="M444" s="67">
        <v>17600.753105889926</v>
      </c>
      <c r="N444" s="67">
        <v>16754417</v>
      </c>
      <c r="O444" s="67">
        <v>256262</v>
      </c>
      <c r="P444" s="70">
        <v>246956</v>
      </c>
      <c r="Q444" s="63">
        <v>0</v>
      </c>
      <c r="R444" s="24">
        <f t="shared" si="127"/>
        <v>-3.6314396984336361E-2</v>
      </c>
      <c r="S444" s="24">
        <f t="shared" si="128"/>
        <v>-5.5543562035014404E-4</v>
      </c>
      <c r="T444" s="65">
        <f t="shared" si="129"/>
        <v>7.8882039160571118</v>
      </c>
      <c r="U444" s="67">
        <v>503219.00000000006</v>
      </c>
      <c r="V444" s="70">
        <v>611065</v>
      </c>
      <c r="W444" s="24">
        <f t="shared" si="130"/>
        <v>0.2143122576850236</v>
      </c>
      <c r="X444" s="24">
        <f t="shared" si="131"/>
        <v>6.4368697520182259E-3</v>
      </c>
      <c r="Y444" s="63">
        <f t="shared" si="137"/>
        <v>16.265401771284505</v>
      </c>
      <c r="Z444" s="63">
        <f t="shared" si="138"/>
        <v>19.518478295588846</v>
      </c>
      <c r="AA444" s="24">
        <f t="shared" si="139"/>
        <v>0.2</v>
      </c>
      <c r="AB444" s="63">
        <v>0</v>
      </c>
      <c r="AC444" s="69">
        <v>0</v>
      </c>
      <c r="AD444" s="67">
        <f t="shared" si="146"/>
        <v>759481</v>
      </c>
      <c r="AE444" s="67">
        <f t="shared" si="147"/>
        <v>858021</v>
      </c>
      <c r="AF444" s="65">
        <f t="shared" si="132"/>
        <v>27.406682211645958</v>
      </c>
      <c r="AG444" s="21" t="s">
        <v>2640</v>
      </c>
      <c r="AH444" s="67">
        <v>0</v>
      </c>
      <c r="AI444" s="70">
        <v>0</v>
      </c>
      <c r="AJ444" s="21" t="s">
        <v>2640</v>
      </c>
      <c r="AK444" s="67">
        <f t="shared" si="140"/>
        <v>759481</v>
      </c>
      <c r="AL444" s="70">
        <f t="shared" si="141"/>
        <v>858021</v>
      </c>
      <c r="AM444" s="65">
        <f t="shared" si="133"/>
        <v>27.406682211645958</v>
      </c>
      <c r="AN444" s="25">
        <f t="shared" si="142"/>
        <v>0.12974649793740725</v>
      </c>
      <c r="AO444" s="25">
        <f t="shared" si="134"/>
        <v>0.11643073923363789</v>
      </c>
      <c r="AP444" s="24">
        <f t="shared" si="135"/>
        <v>5.8814341316680849E-3</v>
      </c>
      <c r="AQ444" s="25">
        <f t="shared" si="136"/>
        <v>5.1211629745159144E-2</v>
      </c>
      <c r="AR444" s="2">
        <f t="shared" si="143"/>
        <v>1</v>
      </c>
      <c r="AS444" s="2">
        <f t="shared" si="144"/>
        <v>0</v>
      </c>
      <c r="AT444" s="2">
        <f t="shared" si="145"/>
        <v>0</v>
      </c>
    </row>
    <row r="445" spans="2:46" x14ac:dyDescent="0.2">
      <c r="B445" s="2">
        <v>1</v>
      </c>
      <c r="C445" s="2" t="s">
        <v>852</v>
      </c>
      <c r="D445" s="3" t="s">
        <v>905</v>
      </c>
      <c r="E445" s="2" t="s">
        <v>906</v>
      </c>
      <c r="F445" s="2" t="s">
        <v>6</v>
      </c>
      <c r="G445" s="2" t="s">
        <v>7</v>
      </c>
      <c r="H445" s="2">
        <v>31</v>
      </c>
      <c r="I445" s="30">
        <v>19991</v>
      </c>
      <c r="J445" s="30">
        <v>20020</v>
      </c>
      <c r="K445" s="63">
        <v>213.617682</v>
      </c>
      <c r="L445" s="2">
        <v>0.34027200000000002</v>
      </c>
      <c r="M445" s="67">
        <v>14985.807877190262</v>
      </c>
      <c r="N445" s="67">
        <v>7684490.5399999972</v>
      </c>
      <c r="O445" s="67">
        <v>390168</v>
      </c>
      <c r="P445" s="70">
        <v>376000</v>
      </c>
      <c r="Q445" s="63">
        <v>0</v>
      </c>
      <c r="R445" s="24">
        <f t="shared" si="127"/>
        <v>-3.6312562793463288E-2</v>
      </c>
      <c r="S445" s="24">
        <f t="shared" si="128"/>
        <v>-1.8437136367403227E-3</v>
      </c>
      <c r="T445" s="65">
        <f t="shared" si="129"/>
        <v>18.781218781218783</v>
      </c>
      <c r="U445" s="67">
        <v>441128.99999999994</v>
      </c>
      <c r="V445" s="70">
        <v>469795</v>
      </c>
      <c r="W445" s="24">
        <f t="shared" si="130"/>
        <v>6.4983258865320748E-2</v>
      </c>
      <c r="X445" s="24">
        <f t="shared" si="131"/>
        <v>3.7303709140879583E-3</v>
      </c>
      <c r="Y445" s="63">
        <f t="shared" si="137"/>
        <v>22.066379870941923</v>
      </c>
      <c r="Z445" s="63">
        <f t="shared" si="138"/>
        <v>23.466283716283716</v>
      </c>
      <c r="AA445" s="24">
        <f t="shared" si="139"/>
        <v>6.3440999999999997E-2</v>
      </c>
      <c r="AB445" s="63">
        <v>0</v>
      </c>
      <c r="AC445" s="69">
        <v>0</v>
      </c>
      <c r="AD445" s="67">
        <f t="shared" si="146"/>
        <v>831297</v>
      </c>
      <c r="AE445" s="67">
        <f t="shared" si="147"/>
        <v>845795</v>
      </c>
      <c r="AF445" s="65">
        <f t="shared" si="132"/>
        <v>42.247502497502495</v>
      </c>
      <c r="AG445" s="21" t="s">
        <v>2640</v>
      </c>
      <c r="AH445" s="67">
        <v>0</v>
      </c>
      <c r="AI445" s="70">
        <v>0</v>
      </c>
      <c r="AJ445" s="21" t="s">
        <v>2640</v>
      </c>
      <c r="AK445" s="67">
        <f t="shared" si="140"/>
        <v>831297</v>
      </c>
      <c r="AL445" s="70">
        <f t="shared" si="141"/>
        <v>845795</v>
      </c>
      <c r="AM445" s="65">
        <f t="shared" si="133"/>
        <v>42.247502497502495</v>
      </c>
      <c r="AN445" s="25">
        <f t="shared" si="142"/>
        <v>1.7440216914051176E-2</v>
      </c>
      <c r="AO445" s="25">
        <f t="shared" si="134"/>
        <v>1.5966402414025804E-2</v>
      </c>
      <c r="AP445" s="24">
        <f t="shared" si="135"/>
        <v>1.8866572773476283E-3</v>
      </c>
      <c r="AQ445" s="25">
        <f t="shared" si="136"/>
        <v>0.1100652015377457</v>
      </c>
      <c r="AR445" s="2">
        <f t="shared" si="143"/>
        <v>1</v>
      </c>
      <c r="AS445" s="2">
        <f t="shared" si="144"/>
        <v>0</v>
      </c>
      <c r="AT445" s="2">
        <f t="shared" si="145"/>
        <v>0</v>
      </c>
    </row>
    <row r="446" spans="2:46" x14ac:dyDescent="0.2">
      <c r="B446" s="2">
        <v>1</v>
      </c>
      <c r="C446" s="2" t="s">
        <v>852</v>
      </c>
      <c r="D446" s="3" t="s">
        <v>907</v>
      </c>
      <c r="E446" s="2" t="s">
        <v>908</v>
      </c>
      <c r="F446" s="2" t="s">
        <v>14</v>
      </c>
      <c r="G446" s="2" t="s">
        <v>7</v>
      </c>
      <c r="H446" s="2">
        <v>8</v>
      </c>
      <c r="I446" s="30">
        <v>86772</v>
      </c>
      <c r="J446" s="30">
        <v>88004</v>
      </c>
      <c r="K446" s="63">
        <v>280.98943200000002</v>
      </c>
      <c r="L446" s="2">
        <v>0.29200500000000001</v>
      </c>
      <c r="M446" s="67">
        <v>21758.394568949203</v>
      </c>
      <c r="N446" s="67">
        <v>39075975.189999998</v>
      </c>
      <c r="O446" s="67">
        <v>696564</v>
      </c>
      <c r="P446" s="70">
        <v>671270</v>
      </c>
      <c r="Q446" s="63">
        <v>0</v>
      </c>
      <c r="R446" s="24">
        <f t="shared" si="127"/>
        <v>-3.631252835346066E-2</v>
      </c>
      <c r="S446" s="24">
        <f t="shared" si="128"/>
        <v>-6.4730310317304715E-4</v>
      </c>
      <c r="T446" s="65">
        <f t="shared" si="129"/>
        <v>7.6277214672060358</v>
      </c>
      <c r="U446" s="67">
        <v>2252981</v>
      </c>
      <c r="V446" s="70">
        <v>2170721</v>
      </c>
      <c r="W446" s="24">
        <f t="shared" si="130"/>
        <v>-3.651162615219572E-2</v>
      </c>
      <c r="X446" s="24">
        <f t="shared" si="131"/>
        <v>-2.1051298041833977E-3</v>
      </c>
      <c r="Y446" s="63">
        <f t="shared" si="137"/>
        <v>25.96437790992486</v>
      </c>
      <c r="Z446" s="63">
        <f t="shared" si="138"/>
        <v>24.666162901686288</v>
      </c>
      <c r="AA446" s="24">
        <f t="shared" si="139"/>
        <v>-0.05</v>
      </c>
      <c r="AB446" s="63">
        <v>0</v>
      </c>
      <c r="AC446" s="69">
        <v>0</v>
      </c>
      <c r="AD446" s="67">
        <f t="shared" si="146"/>
        <v>2949545</v>
      </c>
      <c r="AE446" s="67">
        <f t="shared" si="147"/>
        <v>2841991</v>
      </c>
      <c r="AF446" s="65">
        <f t="shared" si="132"/>
        <v>32.293884368892321</v>
      </c>
      <c r="AG446" s="21" t="s">
        <v>2640</v>
      </c>
      <c r="AH446" s="67">
        <v>0</v>
      </c>
      <c r="AI446" s="70">
        <v>0</v>
      </c>
      <c r="AJ446" s="21" t="s">
        <v>2640</v>
      </c>
      <c r="AK446" s="67">
        <f t="shared" si="140"/>
        <v>2949545</v>
      </c>
      <c r="AL446" s="70">
        <f t="shared" si="141"/>
        <v>2841991</v>
      </c>
      <c r="AM446" s="65">
        <f t="shared" si="133"/>
        <v>32.293884368892321</v>
      </c>
      <c r="AN446" s="25">
        <f t="shared" si="142"/>
        <v>-3.6464607252983089E-2</v>
      </c>
      <c r="AO446" s="25">
        <f t="shared" si="134"/>
        <v>-4.9953489620424563E-2</v>
      </c>
      <c r="AP446" s="24">
        <f t="shared" si="135"/>
        <v>-2.7524329073564447E-3</v>
      </c>
      <c r="AQ446" s="25">
        <f t="shared" si="136"/>
        <v>7.2729880346717457E-2</v>
      </c>
      <c r="AR446" s="2">
        <f t="shared" si="143"/>
        <v>0</v>
      </c>
      <c r="AS446" s="2">
        <f t="shared" si="144"/>
        <v>1</v>
      </c>
      <c r="AT446" s="2">
        <f t="shared" si="145"/>
        <v>0</v>
      </c>
    </row>
    <row r="447" spans="2:46" x14ac:dyDescent="0.2">
      <c r="B447" s="2">
        <v>1</v>
      </c>
      <c r="C447" s="2" t="s">
        <v>909</v>
      </c>
      <c r="D447" s="3" t="s">
        <v>910</v>
      </c>
      <c r="E447" s="2" t="s">
        <v>911</v>
      </c>
      <c r="F447" s="2" t="s">
        <v>6</v>
      </c>
      <c r="G447" s="2" t="s">
        <v>7</v>
      </c>
      <c r="H447" s="2">
        <v>28</v>
      </c>
      <c r="I447" s="30">
        <v>16691</v>
      </c>
      <c r="J447" s="30">
        <v>16722</v>
      </c>
      <c r="K447" s="63">
        <v>279.10596800000002</v>
      </c>
      <c r="L447" s="2">
        <v>0.56240599999999996</v>
      </c>
      <c r="M447" s="67">
        <v>13654.772476702979</v>
      </c>
      <c r="N447" s="67">
        <v>14338485.489999996</v>
      </c>
      <c r="O447" s="67">
        <v>319128</v>
      </c>
      <c r="P447" s="70">
        <v>307540</v>
      </c>
      <c r="Q447" s="63">
        <v>0</v>
      </c>
      <c r="R447" s="24">
        <f t="shared" si="127"/>
        <v>-3.6311448697701199E-2</v>
      </c>
      <c r="S447" s="24">
        <f t="shared" si="128"/>
        <v>-8.0817461565810061E-4</v>
      </c>
      <c r="T447" s="65">
        <f t="shared" si="129"/>
        <v>18.391340748714267</v>
      </c>
      <c r="U447" s="67">
        <v>509062</v>
      </c>
      <c r="V447" s="70">
        <v>601349</v>
      </c>
      <c r="W447" s="24">
        <f t="shared" si="130"/>
        <v>0.18128833030161351</v>
      </c>
      <c r="X447" s="24">
        <f t="shared" si="131"/>
        <v>6.4363143558197385E-3</v>
      </c>
      <c r="Y447" s="63">
        <f t="shared" si="137"/>
        <v>30.499191180875922</v>
      </c>
      <c r="Z447" s="63">
        <f t="shared" si="138"/>
        <v>35.96154766176295</v>
      </c>
      <c r="AA447" s="24">
        <f t="shared" si="139"/>
        <v>0.17909800000000001</v>
      </c>
      <c r="AB447" s="63">
        <v>0</v>
      </c>
      <c r="AC447" s="69">
        <v>0</v>
      </c>
      <c r="AD447" s="67">
        <f t="shared" si="146"/>
        <v>828190</v>
      </c>
      <c r="AE447" s="67">
        <f t="shared" si="147"/>
        <v>908889</v>
      </c>
      <c r="AF447" s="65">
        <f t="shared" si="132"/>
        <v>54.352888410477213</v>
      </c>
      <c r="AG447" s="21" t="s">
        <v>2640</v>
      </c>
      <c r="AH447" s="67">
        <v>0</v>
      </c>
      <c r="AI447" s="70">
        <v>0</v>
      </c>
      <c r="AJ447" s="21" t="s">
        <v>2640</v>
      </c>
      <c r="AK447" s="67">
        <f t="shared" si="140"/>
        <v>828190</v>
      </c>
      <c r="AL447" s="70">
        <f t="shared" si="141"/>
        <v>908889</v>
      </c>
      <c r="AM447" s="65">
        <f t="shared" si="133"/>
        <v>54.352888410477213</v>
      </c>
      <c r="AN447" s="25">
        <f t="shared" si="142"/>
        <v>9.7440200920078726E-2</v>
      </c>
      <c r="AO447" s="25">
        <f t="shared" si="134"/>
        <v>9.5405716634196391E-2</v>
      </c>
      <c r="AP447" s="24">
        <f t="shared" si="135"/>
        <v>5.6281397401616385E-3</v>
      </c>
      <c r="AQ447" s="25">
        <f t="shared" si="136"/>
        <v>6.3388075444500813E-2</v>
      </c>
      <c r="AR447" s="2">
        <f t="shared" si="143"/>
        <v>1</v>
      </c>
      <c r="AS447" s="2">
        <f t="shared" si="144"/>
        <v>0</v>
      </c>
      <c r="AT447" s="2">
        <f t="shared" si="145"/>
        <v>0</v>
      </c>
    </row>
    <row r="448" spans="2:46" x14ac:dyDescent="0.2">
      <c r="B448" s="2">
        <v>1</v>
      </c>
      <c r="C448" s="2" t="s">
        <v>909</v>
      </c>
      <c r="D448" s="3" t="s">
        <v>912</v>
      </c>
      <c r="E448" s="2" t="s">
        <v>913</v>
      </c>
      <c r="F448" s="2" t="s">
        <v>6</v>
      </c>
      <c r="G448" s="2" t="s">
        <v>7</v>
      </c>
      <c r="H448" s="2">
        <v>36</v>
      </c>
      <c r="I448" s="30">
        <v>53218</v>
      </c>
      <c r="J448" s="30">
        <v>53494</v>
      </c>
      <c r="K448" s="63">
        <v>270.01278600000001</v>
      </c>
      <c r="L448" s="2">
        <v>0.37481799999999998</v>
      </c>
      <c r="M448" s="67">
        <v>23347.764775503972</v>
      </c>
      <c r="N448" s="67">
        <v>24019078.139999997</v>
      </c>
      <c r="O448" s="67">
        <v>1224514</v>
      </c>
      <c r="P448" s="70">
        <v>1180049</v>
      </c>
      <c r="Q448" s="63">
        <v>0</v>
      </c>
      <c r="R448" s="24">
        <f t="shared" si="127"/>
        <v>-3.6312365558907489E-2</v>
      </c>
      <c r="S448" s="24">
        <f t="shared" si="128"/>
        <v>-1.8512367435930249E-3</v>
      </c>
      <c r="T448" s="65">
        <f t="shared" si="129"/>
        <v>22.059464612853777</v>
      </c>
      <c r="U448" s="67">
        <v>1017128.0000000001</v>
      </c>
      <c r="V448" s="70">
        <v>1101853</v>
      </c>
      <c r="W448" s="24">
        <f t="shared" si="130"/>
        <v>8.3298267278061333E-2</v>
      </c>
      <c r="X448" s="24">
        <f t="shared" si="131"/>
        <v>3.5274043202725472E-3</v>
      </c>
      <c r="Y448" s="63">
        <f t="shared" si="137"/>
        <v>19.112480739599384</v>
      </c>
      <c r="Z448" s="63">
        <f t="shared" si="138"/>
        <v>20.597693199237298</v>
      </c>
      <c r="AA448" s="24">
        <f t="shared" si="139"/>
        <v>7.7709E-2</v>
      </c>
      <c r="AB448" s="63">
        <v>0</v>
      </c>
      <c r="AC448" s="69">
        <v>0</v>
      </c>
      <c r="AD448" s="67">
        <f t="shared" si="146"/>
        <v>2241642</v>
      </c>
      <c r="AE448" s="67">
        <f t="shared" si="147"/>
        <v>2281902</v>
      </c>
      <c r="AF448" s="65">
        <f t="shared" si="132"/>
        <v>42.657157812091079</v>
      </c>
      <c r="AG448" s="21" t="s">
        <v>2640</v>
      </c>
      <c r="AH448" s="67">
        <v>0</v>
      </c>
      <c r="AI448" s="70">
        <v>0</v>
      </c>
      <c r="AJ448" s="21" t="s">
        <v>2640</v>
      </c>
      <c r="AK448" s="67">
        <f t="shared" si="140"/>
        <v>2241642</v>
      </c>
      <c r="AL448" s="70">
        <f t="shared" si="141"/>
        <v>2281902</v>
      </c>
      <c r="AM448" s="65">
        <f t="shared" si="133"/>
        <v>42.657157812091079</v>
      </c>
      <c r="AN448" s="25">
        <f t="shared" si="142"/>
        <v>1.7960048928419434E-2</v>
      </c>
      <c r="AO448" s="25">
        <f t="shared" si="134"/>
        <v>1.2707927690444265E-2</v>
      </c>
      <c r="AP448" s="24">
        <f t="shared" si="135"/>
        <v>1.6761675766795272E-3</v>
      </c>
      <c r="AQ448" s="25">
        <f t="shared" si="136"/>
        <v>9.5003729397917694E-2</v>
      </c>
      <c r="AR448" s="2">
        <f t="shared" si="143"/>
        <v>1</v>
      </c>
      <c r="AS448" s="2">
        <f t="shared" si="144"/>
        <v>0</v>
      </c>
      <c r="AT448" s="2">
        <f t="shared" si="145"/>
        <v>0</v>
      </c>
    </row>
    <row r="449" spans="2:46" x14ac:dyDescent="0.2">
      <c r="B449" s="2">
        <v>1</v>
      </c>
      <c r="C449" s="2" t="s">
        <v>909</v>
      </c>
      <c r="D449" s="3" t="s">
        <v>914</v>
      </c>
      <c r="E449" s="2" t="s">
        <v>915</v>
      </c>
      <c r="F449" s="2" t="s">
        <v>6</v>
      </c>
      <c r="G449" s="2" t="s">
        <v>7</v>
      </c>
      <c r="H449" s="2">
        <v>23</v>
      </c>
      <c r="I449" s="30">
        <v>24280</v>
      </c>
      <c r="J449" s="30">
        <v>24418</v>
      </c>
      <c r="K449" s="63">
        <v>342.54889800000001</v>
      </c>
      <c r="L449" s="2">
        <v>0.33687</v>
      </c>
      <c r="M449" s="67">
        <v>13372.219103600293</v>
      </c>
      <c r="N449" s="67">
        <v>10495061.939999999</v>
      </c>
      <c r="O449" s="67">
        <v>814689</v>
      </c>
      <c r="P449" s="70">
        <v>785106</v>
      </c>
      <c r="Q449" s="63">
        <v>0</v>
      </c>
      <c r="R449" s="24">
        <f t="shared" si="127"/>
        <v>-3.6312015996288194E-2</v>
      </c>
      <c r="S449" s="24">
        <f t="shared" si="128"/>
        <v>-2.818754207371548E-3</v>
      </c>
      <c r="T449" s="65">
        <f t="shared" si="129"/>
        <v>32.152756163485954</v>
      </c>
      <c r="U449" s="67">
        <v>449822.99999999988</v>
      </c>
      <c r="V449" s="70">
        <v>494721</v>
      </c>
      <c r="W449" s="24">
        <f t="shared" si="130"/>
        <v>9.9812592953228529E-2</v>
      </c>
      <c r="X449" s="24">
        <f t="shared" si="131"/>
        <v>4.2780119123337085E-3</v>
      </c>
      <c r="Y449" s="63">
        <f t="shared" si="137"/>
        <v>18.526482701812185</v>
      </c>
      <c r="Z449" s="63">
        <f t="shared" si="138"/>
        <v>20.260504545826848</v>
      </c>
      <c r="AA449" s="24">
        <f t="shared" si="139"/>
        <v>9.3597E-2</v>
      </c>
      <c r="AB449" s="63">
        <v>0</v>
      </c>
      <c r="AC449" s="69">
        <v>0</v>
      </c>
      <c r="AD449" s="67">
        <f t="shared" si="146"/>
        <v>1264512</v>
      </c>
      <c r="AE449" s="67">
        <f t="shared" si="147"/>
        <v>1279827</v>
      </c>
      <c r="AF449" s="65">
        <f t="shared" si="132"/>
        <v>52.413260709312802</v>
      </c>
      <c r="AG449" s="21" t="s">
        <v>2640</v>
      </c>
      <c r="AH449" s="67">
        <v>0</v>
      </c>
      <c r="AI449" s="70">
        <v>0</v>
      </c>
      <c r="AJ449" s="21" t="s">
        <v>2640</v>
      </c>
      <c r="AK449" s="67">
        <f t="shared" si="140"/>
        <v>1264512</v>
      </c>
      <c r="AL449" s="70">
        <f t="shared" si="141"/>
        <v>1279827</v>
      </c>
      <c r="AM449" s="65">
        <f t="shared" si="133"/>
        <v>52.413260709312802</v>
      </c>
      <c r="AN449" s="25">
        <f t="shared" si="142"/>
        <v>1.211139158821743E-2</v>
      </c>
      <c r="AO449" s="25">
        <f t="shared" si="134"/>
        <v>6.3913747138142352E-3</v>
      </c>
      <c r="AP449" s="24">
        <f t="shared" si="135"/>
        <v>1.4592577049621492E-3</v>
      </c>
      <c r="AQ449" s="25">
        <f t="shared" si="136"/>
        <v>0.12194563570150783</v>
      </c>
      <c r="AR449" s="2">
        <f t="shared" si="143"/>
        <v>1</v>
      </c>
      <c r="AS449" s="2">
        <f t="shared" si="144"/>
        <v>0</v>
      </c>
      <c r="AT449" s="2">
        <f t="shared" si="145"/>
        <v>0</v>
      </c>
    </row>
    <row r="450" spans="2:46" x14ac:dyDescent="0.2">
      <c r="B450" s="2">
        <v>1</v>
      </c>
      <c r="C450" s="2" t="s">
        <v>909</v>
      </c>
      <c r="D450" s="3" t="s">
        <v>916</v>
      </c>
      <c r="E450" s="2" t="s">
        <v>917</v>
      </c>
      <c r="F450" s="2" t="s">
        <v>6</v>
      </c>
      <c r="G450" s="2" t="s">
        <v>7</v>
      </c>
      <c r="H450" s="2">
        <v>17</v>
      </c>
      <c r="I450" s="30">
        <v>20425</v>
      </c>
      <c r="J450" s="30">
        <v>20626</v>
      </c>
      <c r="K450" s="63">
        <v>174.88456300000001</v>
      </c>
      <c r="L450" s="2">
        <v>0.43159999999999998</v>
      </c>
      <c r="M450" s="67">
        <v>14630.687623630045</v>
      </c>
      <c r="N450" s="67">
        <v>9457560.5499999989</v>
      </c>
      <c r="O450" s="67">
        <v>212988</v>
      </c>
      <c r="P450" s="70">
        <v>205254</v>
      </c>
      <c r="Q450" s="63">
        <v>0</v>
      </c>
      <c r="R450" s="24">
        <f t="shared" si="127"/>
        <v>-3.6311904896050518E-2</v>
      </c>
      <c r="S450" s="24">
        <f t="shared" si="128"/>
        <v>-8.1775844406304125E-4</v>
      </c>
      <c r="T450" s="65">
        <f t="shared" si="129"/>
        <v>9.951226607194803</v>
      </c>
      <c r="U450" s="67">
        <v>632866</v>
      </c>
      <c r="V450" s="70">
        <v>678313</v>
      </c>
      <c r="W450" s="24">
        <f t="shared" si="130"/>
        <v>7.1811410314347679E-2</v>
      </c>
      <c r="X450" s="24">
        <f t="shared" si="131"/>
        <v>4.8053617801051248E-3</v>
      </c>
      <c r="Y450" s="63">
        <f t="shared" si="137"/>
        <v>30.984871481028151</v>
      </c>
      <c r="Z450" s="63">
        <f t="shared" si="138"/>
        <v>32.886308542616113</v>
      </c>
      <c r="AA450" s="24">
        <f t="shared" si="139"/>
        <v>6.1366999999999998E-2</v>
      </c>
      <c r="AB450" s="63">
        <v>0</v>
      </c>
      <c r="AC450" s="69">
        <v>0</v>
      </c>
      <c r="AD450" s="67">
        <f t="shared" si="146"/>
        <v>845854</v>
      </c>
      <c r="AE450" s="67">
        <f t="shared" si="147"/>
        <v>883567</v>
      </c>
      <c r="AF450" s="65">
        <f t="shared" si="132"/>
        <v>42.837535149810918</v>
      </c>
      <c r="AG450" s="21" t="s">
        <v>2640</v>
      </c>
      <c r="AH450" s="67">
        <v>0</v>
      </c>
      <c r="AI450" s="70">
        <v>0</v>
      </c>
      <c r="AJ450" s="21" t="s">
        <v>2640</v>
      </c>
      <c r="AK450" s="67">
        <f t="shared" si="140"/>
        <v>845854</v>
      </c>
      <c r="AL450" s="70">
        <f t="shared" si="141"/>
        <v>883567</v>
      </c>
      <c r="AM450" s="65">
        <f t="shared" si="133"/>
        <v>42.837535149810918</v>
      </c>
      <c r="AN450" s="25">
        <f t="shared" si="142"/>
        <v>4.4585708644754293E-2</v>
      </c>
      <c r="AO450" s="25">
        <f t="shared" si="134"/>
        <v>3.4406239652337245E-2</v>
      </c>
      <c r="AP450" s="24">
        <f t="shared" si="135"/>
        <v>3.9876033360420841E-3</v>
      </c>
      <c r="AQ450" s="25">
        <f t="shared" si="136"/>
        <v>9.3424408474974033E-2</v>
      </c>
      <c r="AR450" s="2">
        <f t="shared" si="143"/>
        <v>1</v>
      </c>
      <c r="AS450" s="2">
        <f t="shared" si="144"/>
        <v>0</v>
      </c>
      <c r="AT450" s="2">
        <f t="shared" si="145"/>
        <v>0</v>
      </c>
    </row>
    <row r="451" spans="2:46" x14ac:dyDescent="0.2">
      <c r="B451" s="2">
        <v>1</v>
      </c>
      <c r="C451" s="2" t="s">
        <v>909</v>
      </c>
      <c r="D451" s="3" t="s">
        <v>918</v>
      </c>
      <c r="E451" s="2" t="s">
        <v>919</v>
      </c>
      <c r="F451" s="2" t="s">
        <v>6</v>
      </c>
      <c r="G451" s="2" t="s">
        <v>7</v>
      </c>
      <c r="H451" s="2">
        <v>36</v>
      </c>
      <c r="I451" s="30">
        <v>18584</v>
      </c>
      <c r="J451" s="30">
        <v>18564</v>
      </c>
      <c r="K451" s="63">
        <v>212.82132100000001</v>
      </c>
      <c r="L451" s="2">
        <v>0.386044</v>
      </c>
      <c r="M451" s="67">
        <v>13207.628557906835</v>
      </c>
      <c r="N451" s="67">
        <v>6120522.3899999978</v>
      </c>
      <c r="O451" s="67">
        <v>223368</v>
      </c>
      <c r="P451" s="70">
        <v>215257</v>
      </c>
      <c r="Q451" s="63">
        <v>0</v>
      </c>
      <c r="R451" s="24">
        <f t="shared" si="127"/>
        <v>-3.6312273915690696E-2</v>
      </c>
      <c r="S451" s="24">
        <f t="shared" si="128"/>
        <v>-1.3252136800042003E-3</v>
      </c>
      <c r="T451" s="65">
        <f t="shared" si="129"/>
        <v>11.595399698340875</v>
      </c>
      <c r="U451" s="67">
        <v>593516.00000000012</v>
      </c>
      <c r="V451" s="70">
        <v>592877</v>
      </c>
      <c r="W451" s="24">
        <f t="shared" si="130"/>
        <v>-1.0766348337705178E-3</v>
      </c>
      <c r="X451" s="24">
        <f t="shared" si="131"/>
        <v>-1.0440285310354312E-4</v>
      </c>
      <c r="Y451" s="63">
        <f t="shared" si="137"/>
        <v>31.936934997847619</v>
      </c>
      <c r="Z451" s="63">
        <f t="shared" si="138"/>
        <v>31.936920922215041</v>
      </c>
      <c r="AA451" s="24">
        <f t="shared" si="139"/>
        <v>0</v>
      </c>
      <c r="AB451" s="63">
        <v>21751</v>
      </c>
      <c r="AC451" s="69">
        <v>21751</v>
      </c>
      <c r="AD451" s="67">
        <f t="shared" si="146"/>
        <v>838635.00000000012</v>
      </c>
      <c r="AE451" s="67">
        <f t="shared" si="147"/>
        <v>829885</v>
      </c>
      <c r="AF451" s="65">
        <f t="shared" si="132"/>
        <v>44.70399698340875</v>
      </c>
      <c r="AG451" s="21" t="s">
        <v>2640</v>
      </c>
      <c r="AH451" s="67">
        <v>0</v>
      </c>
      <c r="AI451" s="70">
        <v>0</v>
      </c>
      <c r="AJ451" s="21" t="s">
        <v>2640</v>
      </c>
      <c r="AK451" s="67">
        <f t="shared" si="140"/>
        <v>838635.00000000012</v>
      </c>
      <c r="AL451" s="70">
        <f t="shared" si="141"/>
        <v>829885</v>
      </c>
      <c r="AM451" s="65">
        <f t="shared" si="133"/>
        <v>44.70399698340875</v>
      </c>
      <c r="AN451" s="25">
        <f t="shared" si="142"/>
        <v>-1.0433621301281386E-2</v>
      </c>
      <c r="AO451" s="25">
        <f t="shared" si="134"/>
        <v>-9.3675079865876976E-3</v>
      </c>
      <c r="AP451" s="24">
        <f t="shared" si="135"/>
        <v>-1.4296165331077434E-3</v>
      </c>
      <c r="AQ451" s="25">
        <f t="shared" si="136"/>
        <v>0.13559055046606902</v>
      </c>
      <c r="AR451" s="2">
        <f t="shared" si="143"/>
        <v>0</v>
      </c>
      <c r="AS451" s="2">
        <f t="shared" si="144"/>
        <v>1</v>
      </c>
      <c r="AT451" s="2">
        <f t="shared" si="145"/>
        <v>0</v>
      </c>
    </row>
    <row r="452" spans="2:46" x14ac:dyDescent="0.2">
      <c r="B452" s="2">
        <v>1</v>
      </c>
      <c r="C452" s="2" t="s">
        <v>909</v>
      </c>
      <c r="D452" s="3" t="s">
        <v>920</v>
      </c>
      <c r="E452" s="2" t="s">
        <v>921</v>
      </c>
      <c r="F452" s="2" t="s">
        <v>14</v>
      </c>
      <c r="G452" s="2" t="s">
        <v>7</v>
      </c>
      <c r="H452" s="2">
        <v>14</v>
      </c>
      <c r="I452" s="30">
        <v>153855</v>
      </c>
      <c r="J452" s="30">
        <v>155208</v>
      </c>
      <c r="K452" s="63">
        <v>368.862977</v>
      </c>
      <c r="L452" s="2">
        <v>0.40913899999999997</v>
      </c>
      <c r="M452" s="67">
        <v>17011.274809682272</v>
      </c>
      <c r="N452" s="67">
        <v>74050679.26000002</v>
      </c>
      <c r="O452" s="67">
        <v>4933371</v>
      </c>
      <c r="P452" s="70">
        <v>4754228</v>
      </c>
      <c r="Q452" s="63">
        <v>0</v>
      </c>
      <c r="R452" s="24">
        <f t="shared" si="127"/>
        <v>-3.631249301947892E-2</v>
      </c>
      <c r="S452" s="24">
        <f t="shared" si="128"/>
        <v>-2.4191945541918577E-3</v>
      </c>
      <c r="T452" s="65">
        <f t="shared" si="129"/>
        <v>30.631333436420803</v>
      </c>
      <c r="U452" s="67">
        <v>3432236</v>
      </c>
      <c r="V452" s="70">
        <v>3742978</v>
      </c>
      <c r="W452" s="24">
        <f t="shared" si="130"/>
        <v>9.0536315101875209E-2</v>
      </c>
      <c r="X452" s="24">
        <f t="shared" si="131"/>
        <v>4.1963423307563585E-3</v>
      </c>
      <c r="Y452" s="63">
        <f t="shared" si="137"/>
        <v>22.308251275551655</v>
      </c>
      <c r="Z452" s="63">
        <f t="shared" si="138"/>
        <v>24.115883201896811</v>
      </c>
      <c r="AA452" s="24">
        <f t="shared" si="139"/>
        <v>8.1030000000000005E-2</v>
      </c>
      <c r="AB452" s="63">
        <v>0</v>
      </c>
      <c r="AC452" s="69">
        <v>0</v>
      </c>
      <c r="AD452" s="67">
        <f t="shared" si="146"/>
        <v>8365607</v>
      </c>
      <c r="AE452" s="67">
        <f t="shared" si="147"/>
        <v>8497206</v>
      </c>
      <c r="AF452" s="65">
        <f t="shared" si="132"/>
        <v>54.74721663831761</v>
      </c>
      <c r="AG452" s="21" t="s">
        <v>2640</v>
      </c>
      <c r="AH452" s="67">
        <v>0</v>
      </c>
      <c r="AI452" s="70">
        <v>0</v>
      </c>
      <c r="AJ452" s="21" t="s">
        <v>2640</v>
      </c>
      <c r="AK452" s="67">
        <f t="shared" si="140"/>
        <v>8365607</v>
      </c>
      <c r="AL452" s="70">
        <f t="shared" si="141"/>
        <v>8497206</v>
      </c>
      <c r="AM452" s="65">
        <f t="shared" si="133"/>
        <v>54.74721663831761</v>
      </c>
      <c r="AN452" s="25">
        <f t="shared" si="142"/>
        <v>1.5730956522342014E-2</v>
      </c>
      <c r="AO452" s="25">
        <f t="shared" si="134"/>
        <v>6.876490359678078E-3</v>
      </c>
      <c r="AP452" s="24">
        <f t="shared" si="135"/>
        <v>1.7771477765645004E-3</v>
      </c>
      <c r="AQ452" s="25">
        <f t="shared" si="136"/>
        <v>0.1147485220245635</v>
      </c>
      <c r="AR452" s="2">
        <f t="shared" si="143"/>
        <v>1</v>
      </c>
      <c r="AS452" s="2">
        <f t="shared" si="144"/>
        <v>0</v>
      </c>
      <c r="AT452" s="2">
        <f t="shared" si="145"/>
        <v>0</v>
      </c>
    </row>
    <row r="453" spans="2:46" x14ac:dyDescent="0.2">
      <c r="B453" s="2">
        <v>1</v>
      </c>
      <c r="C453" s="2" t="s">
        <v>909</v>
      </c>
      <c r="D453" s="3" t="s">
        <v>922</v>
      </c>
      <c r="E453" s="2" t="s">
        <v>923</v>
      </c>
      <c r="F453" s="2" t="s">
        <v>6</v>
      </c>
      <c r="G453" s="2" t="s">
        <v>7</v>
      </c>
      <c r="H453" s="2">
        <v>25</v>
      </c>
      <c r="I453" s="30">
        <v>30815</v>
      </c>
      <c r="J453" s="30">
        <v>31141</v>
      </c>
      <c r="K453" s="63">
        <v>158.97158099999999</v>
      </c>
      <c r="L453" s="2">
        <v>0.35256399999999999</v>
      </c>
      <c r="M453" s="67">
        <v>15655.206965558404</v>
      </c>
      <c r="N453" s="67">
        <v>8488121.1599999983</v>
      </c>
      <c r="O453" s="67">
        <v>165392</v>
      </c>
      <c r="P453" s="70">
        <v>159386</v>
      </c>
      <c r="Q453" s="63">
        <v>0</v>
      </c>
      <c r="R453" s="24">
        <f t="shared" si="127"/>
        <v>-3.6313727387056183E-2</v>
      </c>
      <c r="S453" s="24">
        <f t="shared" si="128"/>
        <v>-7.07577081757867E-4</v>
      </c>
      <c r="T453" s="65">
        <f t="shared" si="129"/>
        <v>5.1182042965864936</v>
      </c>
      <c r="U453" s="67">
        <v>1093197</v>
      </c>
      <c r="V453" s="70">
        <v>1104762</v>
      </c>
      <c r="W453" s="24">
        <f t="shared" si="130"/>
        <v>1.057906305999734E-2</v>
      </c>
      <c r="X453" s="24">
        <f t="shared" si="131"/>
        <v>1.3624923327555333E-3</v>
      </c>
      <c r="Y453" s="63">
        <f t="shared" si="137"/>
        <v>35.476131754015903</v>
      </c>
      <c r="Z453" s="63">
        <f t="shared" si="138"/>
        <v>35.476124723033941</v>
      </c>
      <c r="AA453" s="24">
        <f t="shared" si="139"/>
        <v>0</v>
      </c>
      <c r="AB453" s="63">
        <v>0</v>
      </c>
      <c r="AC453" s="69">
        <v>0</v>
      </c>
      <c r="AD453" s="67">
        <f t="shared" si="146"/>
        <v>1258589</v>
      </c>
      <c r="AE453" s="67">
        <f t="shared" si="147"/>
        <v>1264148</v>
      </c>
      <c r="AF453" s="65">
        <f t="shared" si="132"/>
        <v>40.594329019620439</v>
      </c>
      <c r="AG453" s="21" t="s">
        <v>2640</v>
      </c>
      <c r="AH453" s="67">
        <v>0</v>
      </c>
      <c r="AI453" s="70">
        <v>0</v>
      </c>
      <c r="AJ453" s="21" t="s">
        <v>2640</v>
      </c>
      <c r="AK453" s="67">
        <f t="shared" si="140"/>
        <v>1258589</v>
      </c>
      <c r="AL453" s="70">
        <f t="shared" si="141"/>
        <v>1264148</v>
      </c>
      <c r="AM453" s="65">
        <f t="shared" si="133"/>
        <v>40.594329019620439</v>
      </c>
      <c r="AN453" s="25">
        <f t="shared" si="142"/>
        <v>4.4168509338632393E-3</v>
      </c>
      <c r="AO453" s="25">
        <f t="shared" si="134"/>
        <v>-6.0979011102084701E-3</v>
      </c>
      <c r="AP453" s="24">
        <f t="shared" si="135"/>
        <v>6.5491525099766617E-4</v>
      </c>
      <c r="AQ453" s="25">
        <f t="shared" si="136"/>
        <v>0.1489314273643097</v>
      </c>
      <c r="AR453" s="2">
        <f t="shared" si="143"/>
        <v>1</v>
      </c>
      <c r="AS453" s="2">
        <f t="shared" si="144"/>
        <v>0</v>
      </c>
      <c r="AT453" s="2">
        <f t="shared" si="145"/>
        <v>0</v>
      </c>
    </row>
    <row r="454" spans="2:46" x14ac:dyDescent="0.2">
      <c r="B454" s="2">
        <v>1</v>
      </c>
      <c r="C454" s="2" t="s">
        <v>909</v>
      </c>
      <c r="D454" s="3" t="s">
        <v>924</v>
      </c>
      <c r="E454" s="2" t="s">
        <v>925</v>
      </c>
      <c r="F454" s="2" t="s">
        <v>135</v>
      </c>
      <c r="G454" s="2" t="s">
        <v>7</v>
      </c>
      <c r="H454" s="2">
        <v>31</v>
      </c>
      <c r="I454" s="30">
        <v>524348</v>
      </c>
      <c r="J454" s="30">
        <v>534489</v>
      </c>
      <c r="K454" s="63">
        <v>476.17555800000002</v>
      </c>
      <c r="L454" s="2">
        <v>0.55980799999999997</v>
      </c>
      <c r="M454" s="67">
        <v>16496.554381591599</v>
      </c>
      <c r="N454" s="67">
        <v>638381462.35000002</v>
      </c>
      <c r="O454" s="67">
        <v>40742859</v>
      </c>
      <c r="P454" s="70">
        <v>39270442</v>
      </c>
      <c r="Q454" s="63">
        <v>0</v>
      </c>
      <c r="R454" s="24">
        <f t="shared" si="127"/>
        <v>-3.6139265533623899E-2</v>
      </c>
      <c r="S454" s="24">
        <f t="shared" si="128"/>
        <v>-2.3064845814597455E-3</v>
      </c>
      <c r="T454" s="65">
        <f t="shared" si="129"/>
        <v>73.47287222000827</v>
      </c>
      <c r="U454" s="67">
        <v>5238573.9999999991</v>
      </c>
      <c r="V454" s="70">
        <v>6407867</v>
      </c>
      <c r="W454" s="24">
        <f t="shared" si="130"/>
        <v>0.22320826240118041</v>
      </c>
      <c r="X454" s="24">
        <f t="shared" si="131"/>
        <v>1.83165249770195E-3</v>
      </c>
      <c r="Y454" s="63">
        <f t="shared" si="137"/>
        <v>9.9906436183603233</v>
      </c>
      <c r="Z454" s="63">
        <f t="shared" si="138"/>
        <v>11.988772453689412</v>
      </c>
      <c r="AA454" s="24">
        <f t="shared" si="139"/>
        <v>0.2</v>
      </c>
      <c r="AB454" s="63">
        <v>0</v>
      </c>
      <c r="AC454" s="69">
        <v>0</v>
      </c>
      <c r="AD454" s="67">
        <f t="shared" si="146"/>
        <v>45981433</v>
      </c>
      <c r="AE454" s="67">
        <f t="shared" si="147"/>
        <v>45678309</v>
      </c>
      <c r="AF454" s="65">
        <f t="shared" si="132"/>
        <v>85.461644673697677</v>
      </c>
      <c r="AG454" s="21" t="s">
        <v>2640</v>
      </c>
      <c r="AH454" s="67">
        <v>0</v>
      </c>
      <c r="AI454" s="70">
        <v>0</v>
      </c>
      <c r="AJ454" s="21" t="s">
        <v>2640</v>
      </c>
      <c r="AK454" s="67">
        <f t="shared" si="140"/>
        <v>45981433</v>
      </c>
      <c r="AL454" s="70">
        <f t="shared" si="141"/>
        <v>45678309</v>
      </c>
      <c r="AM454" s="65">
        <f t="shared" si="133"/>
        <v>85.461644673697677</v>
      </c>
      <c r="AN454" s="25">
        <f t="shared" si="142"/>
        <v>-6.5923130320884081E-3</v>
      </c>
      <c r="AO454" s="25">
        <f t="shared" si="134"/>
        <v>-2.5440497659913519E-2</v>
      </c>
      <c r="AP454" s="24">
        <f t="shared" si="135"/>
        <v>-4.7483208375779677E-4</v>
      </c>
      <c r="AQ454" s="25">
        <f t="shared" si="136"/>
        <v>7.1553313643929625E-2</v>
      </c>
      <c r="AR454" s="2">
        <f t="shared" si="143"/>
        <v>0</v>
      </c>
      <c r="AS454" s="2">
        <f t="shared" si="144"/>
        <v>1</v>
      </c>
      <c r="AT454" s="2">
        <f t="shared" si="145"/>
        <v>0</v>
      </c>
    </row>
    <row r="455" spans="2:46" x14ac:dyDescent="0.2">
      <c r="B455" s="2">
        <v>1</v>
      </c>
      <c r="C455" s="2" t="s">
        <v>909</v>
      </c>
      <c r="D455" s="3" t="s">
        <v>926</v>
      </c>
      <c r="E455" s="2" t="s">
        <v>927</v>
      </c>
      <c r="F455" s="2" t="s">
        <v>6</v>
      </c>
      <c r="G455" s="2" t="s">
        <v>7</v>
      </c>
      <c r="H455" s="2">
        <v>21</v>
      </c>
      <c r="I455" s="30">
        <v>30511</v>
      </c>
      <c r="J455" s="30">
        <v>30757</v>
      </c>
      <c r="K455" s="63">
        <v>345.50414499999999</v>
      </c>
      <c r="L455" s="2">
        <v>0.48145199999999999</v>
      </c>
      <c r="M455" s="67">
        <v>14752.354137708919</v>
      </c>
      <c r="N455" s="67">
        <v>23551487.270000007</v>
      </c>
      <c r="O455" s="67">
        <v>697545</v>
      </c>
      <c r="P455" s="70">
        <v>672215</v>
      </c>
      <c r="Q455" s="63">
        <v>0</v>
      </c>
      <c r="R455" s="24">
        <f t="shared" si="127"/>
        <v>-3.6313069407708509E-2</v>
      </c>
      <c r="S455" s="24">
        <f t="shared" si="128"/>
        <v>-1.0755159412911247E-3</v>
      </c>
      <c r="T455" s="65">
        <f t="shared" si="129"/>
        <v>21.855675130864519</v>
      </c>
      <c r="U455" s="67">
        <v>294830</v>
      </c>
      <c r="V455" s="70">
        <v>356649</v>
      </c>
      <c r="W455" s="24">
        <f t="shared" si="130"/>
        <v>0.20967676288030401</v>
      </c>
      <c r="X455" s="24">
        <f t="shared" si="131"/>
        <v>2.624844847006555E-3</v>
      </c>
      <c r="Y455" s="63">
        <f t="shared" si="137"/>
        <v>9.6630723345678611</v>
      </c>
      <c r="Z455" s="63">
        <f t="shared" si="138"/>
        <v>11.595701791462107</v>
      </c>
      <c r="AA455" s="24">
        <f t="shared" si="139"/>
        <v>0.20000200000000001</v>
      </c>
      <c r="AB455" s="63">
        <v>0</v>
      </c>
      <c r="AC455" s="69">
        <v>0</v>
      </c>
      <c r="AD455" s="67">
        <f t="shared" si="146"/>
        <v>992375</v>
      </c>
      <c r="AE455" s="67">
        <f t="shared" si="147"/>
        <v>1028864</v>
      </c>
      <c r="AF455" s="65">
        <f t="shared" si="132"/>
        <v>33.451376922326624</v>
      </c>
      <c r="AG455" s="21" t="s">
        <v>2640</v>
      </c>
      <c r="AH455" s="67">
        <v>0</v>
      </c>
      <c r="AI455" s="70">
        <v>0</v>
      </c>
      <c r="AJ455" s="21" t="s">
        <v>2640</v>
      </c>
      <c r="AK455" s="67">
        <f t="shared" si="140"/>
        <v>992375</v>
      </c>
      <c r="AL455" s="70">
        <f t="shared" si="141"/>
        <v>1028864</v>
      </c>
      <c r="AM455" s="65">
        <f t="shared" si="133"/>
        <v>33.451376922326624</v>
      </c>
      <c r="AN455" s="25">
        <f t="shared" si="142"/>
        <v>3.6769366418944453E-2</v>
      </c>
      <c r="AO455" s="25">
        <f t="shared" si="134"/>
        <v>2.8477099158188635E-2</v>
      </c>
      <c r="AP455" s="24">
        <f t="shared" si="135"/>
        <v>1.5493289057154304E-3</v>
      </c>
      <c r="AQ455" s="25">
        <f t="shared" si="136"/>
        <v>4.3685733652607653E-2</v>
      </c>
      <c r="AR455" s="2">
        <f t="shared" si="143"/>
        <v>1</v>
      </c>
      <c r="AS455" s="2">
        <f t="shared" si="144"/>
        <v>0</v>
      </c>
      <c r="AT455" s="2">
        <f t="shared" si="145"/>
        <v>0</v>
      </c>
    </row>
    <row r="456" spans="2:46" x14ac:dyDescent="0.2">
      <c r="B456" s="2">
        <v>1</v>
      </c>
      <c r="C456" s="2" t="s">
        <v>909</v>
      </c>
      <c r="D456" s="3" t="s">
        <v>928</v>
      </c>
      <c r="E456" s="2" t="s">
        <v>929</v>
      </c>
      <c r="F456" s="2" t="s">
        <v>14</v>
      </c>
      <c r="G456" s="2" t="s">
        <v>7</v>
      </c>
      <c r="H456" s="2">
        <v>8</v>
      </c>
      <c r="I456" s="30">
        <v>70414</v>
      </c>
      <c r="J456" s="30">
        <v>70107</v>
      </c>
      <c r="K456" s="63">
        <v>426.21350200000001</v>
      </c>
      <c r="L456" s="2">
        <v>0.398059</v>
      </c>
      <c r="M456" s="67">
        <v>23749.061409978309</v>
      </c>
      <c r="N456" s="67">
        <v>48744024.759999998</v>
      </c>
      <c r="O456" s="67">
        <v>3221006</v>
      </c>
      <c r="P456" s="70">
        <v>3104043</v>
      </c>
      <c r="Q456" s="63">
        <v>0</v>
      </c>
      <c r="R456" s="24">
        <f t="shared" si="127"/>
        <v>-3.6312568185219107E-2</v>
      </c>
      <c r="S456" s="24">
        <f t="shared" si="128"/>
        <v>-2.3995351343244313E-3</v>
      </c>
      <c r="T456" s="65">
        <f t="shared" si="129"/>
        <v>44.275792716847107</v>
      </c>
      <c r="U456" s="67">
        <v>1467681</v>
      </c>
      <c r="V456" s="70">
        <v>1461282</v>
      </c>
      <c r="W456" s="24">
        <f t="shared" si="130"/>
        <v>-4.3599392511043389E-3</v>
      </c>
      <c r="X456" s="24">
        <f t="shared" si="131"/>
        <v>-1.3127762903261745E-4</v>
      </c>
      <c r="Y456" s="63">
        <f t="shared" si="137"/>
        <v>20.843596443888998</v>
      </c>
      <c r="Z456" s="63">
        <f t="shared" si="138"/>
        <v>20.843596217210834</v>
      </c>
      <c r="AA456" s="24">
        <f t="shared" si="139"/>
        <v>0</v>
      </c>
      <c r="AB456" s="63">
        <v>0</v>
      </c>
      <c r="AC456" s="69">
        <v>0</v>
      </c>
      <c r="AD456" s="67">
        <f t="shared" si="146"/>
        <v>4688687</v>
      </c>
      <c r="AE456" s="67">
        <f t="shared" si="147"/>
        <v>4565325</v>
      </c>
      <c r="AF456" s="65">
        <f t="shared" si="132"/>
        <v>65.119388934057937</v>
      </c>
      <c r="AG456" s="21" t="s">
        <v>2640</v>
      </c>
      <c r="AH456" s="67">
        <v>0</v>
      </c>
      <c r="AI456" s="70">
        <v>0</v>
      </c>
      <c r="AJ456" s="21" t="s">
        <v>2640</v>
      </c>
      <c r="AK456" s="67">
        <f t="shared" si="140"/>
        <v>4688687</v>
      </c>
      <c r="AL456" s="70">
        <f t="shared" si="141"/>
        <v>4565325</v>
      </c>
      <c r="AM456" s="65">
        <f t="shared" si="133"/>
        <v>65.119388934057937</v>
      </c>
      <c r="AN456" s="25">
        <f t="shared" si="142"/>
        <v>-2.6310564130213852E-2</v>
      </c>
      <c r="AO456" s="25">
        <f t="shared" si="134"/>
        <v>-2.2046757993707811E-2</v>
      </c>
      <c r="AP456" s="24">
        <f t="shared" si="135"/>
        <v>-2.5308127633570489E-3</v>
      </c>
      <c r="AQ456" s="25">
        <f t="shared" si="136"/>
        <v>9.365917202114929E-2</v>
      </c>
      <c r="AR456" s="2">
        <f t="shared" si="143"/>
        <v>0</v>
      </c>
      <c r="AS456" s="2">
        <f t="shared" si="144"/>
        <v>1</v>
      </c>
      <c r="AT456" s="2">
        <f t="shared" si="145"/>
        <v>0</v>
      </c>
    </row>
    <row r="457" spans="2:46" x14ac:dyDescent="0.2">
      <c r="B457" s="2">
        <v>1</v>
      </c>
      <c r="C457" s="2" t="s">
        <v>909</v>
      </c>
      <c r="D457" s="3" t="s">
        <v>930</v>
      </c>
      <c r="E457" s="2" t="s">
        <v>931</v>
      </c>
      <c r="F457" s="2" t="s">
        <v>6</v>
      </c>
      <c r="G457" s="2" t="s">
        <v>7</v>
      </c>
      <c r="H457" s="2">
        <v>8</v>
      </c>
      <c r="I457" s="30">
        <v>31661</v>
      </c>
      <c r="J457" s="30">
        <v>31907</v>
      </c>
      <c r="K457" s="63">
        <v>267.61920600000002</v>
      </c>
      <c r="L457" s="2">
        <v>0.40854200000000002</v>
      </c>
      <c r="M457" s="67">
        <v>15784.279084615902</v>
      </c>
      <c r="N457" s="67">
        <v>7707009.0199999996</v>
      </c>
      <c r="O457" s="67">
        <v>450947</v>
      </c>
      <c r="P457" s="70">
        <v>434572</v>
      </c>
      <c r="Q457" s="63">
        <v>0</v>
      </c>
      <c r="R457" s="24">
        <f t="shared" si="127"/>
        <v>-3.6312471310375738E-2</v>
      </c>
      <c r="S457" s="24">
        <f t="shared" si="128"/>
        <v>-2.1246893519270855E-3</v>
      </c>
      <c r="T457" s="65">
        <f t="shared" si="129"/>
        <v>13.619958002946062</v>
      </c>
      <c r="U457" s="67">
        <v>689788.00000000012</v>
      </c>
      <c r="V457" s="70">
        <v>805104</v>
      </c>
      <c r="W457" s="24">
        <f t="shared" si="130"/>
        <v>0.16717600190203341</v>
      </c>
      <c r="X457" s="24">
        <f t="shared" si="131"/>
        <v>1.4962484110340369E-2</v>
      </c>
      <c r="Y457" s="63">
        <f t="shared" si="137"/>
        <v>21.786677615994446</v>
      </c>
      <c r="Z457" s="63">
        <f t="shared" si="138"/>
        <v>25.232832920675715</v>
      </c>
      <c r="AA457" s="24">
        <f t="shared" si="139"/>
        <v>0.15817700000000001</v>
      </c>
      <c r="AB457" s="63">
        <v>0</v>
      </c>
      <c r="AC457" s="69">
        <v>0</v>
      </c>
      <c r="AD457" s="67">
        <f t="shared" si="146"/>
        <v>1140735</v>
      </c>
      <c r="AE457" s="67">
        <f t="shared" si="147"/>
        <v>1239676</v>
      </c>
      <c r="AF457" s="65">
        <f t="shared" si="132"/>
        <v>38.852790923621775</v>
      </c>
      <c r="AG457" s="21" t="s">
        <v>2640</v>
      </c>
      <c r="AH457" s="67">
        <v>0</v>
      </c>
      <c r="AI457" s="70">
        <v>0</v>
      </c>
      <c r="AJ457" s="21" t="s">
        <v>2640</v>
      </c>
      <c r="AK457" s="67">
        <f t="shared" si="140"/>
        <v>1140735</v>
      </c>
      <c r="AL457" s="70">
        <f t="shared" si="141"/>
        <v>1239676</v>
      </c>
      <c r="AM457" s="65">
        <f t="shared" si="133"/>
        <v>38.852790923621775</v>
      </c>
      <c r="AN457" s="25">
        <f t="shared" si="142"/>
        <v>8.6734429994696396E-2</v>
      </c>
      <c r="AO457" s="25">
        <f t="shared" si="134"/>
        <v>7.8355808695962814E-2</v>
      </c>
      <c r="AP457" s="24">
        <f t="shared" si="135"/>
        <v>1.2837794758413297E-2</v>
      </c>
      <c r="AQ457" s="25">
        <f t="shared" si="136"/>
        <v>0.16085046699478237</v>
      </c>
      <c r="AR457" s="2">
        <f t="shared" si="143"/>
        <v>1</v>
      </c>
      <c r="AS457" s="2">
        <f t="shared" si="144"/>
        <v>0</v>
      </c>
      <c r="AT457" s="2">
        <f t="shared" si="145"/>
        <v>0</v>
      </c>
    </row>
    <row r="458" spans="2:46" x14ac:dyDescent="0.2">
      <c r="B458" s="2">
        <v>1</v>
      </c>
      <c r="C458" s="2" t="s">
        <v>909</v>
      </c>
      <c r="D458" s="3" t="s">
        <v>932</v>
      </c>
      <c r="E458" s="2" t="s">
        <v>933</v>
      </c>
      <c r="F458" s="2" t="s">
        <v>14</v>
      </c>
      <c r="G458" s="2" t="s">
        <v>7</v>
      </c>
      <c r="H458" s="2">
        <v>14</v>
      </c>
      <c r="I458" s="30">
        <v>52877</v>
      </c>
      <c r="J458" s="30">
        <v>53380</v>
      </c>
      <c r="K458" s="63">
        <v>300.20552600000002</v>
      </c>
      <c r="L458" s="2">
        <v>0.285744</v>
      </c>
      <c r="M458" s="67">
        <v>15334.466335635332</v>
      </c>
      <c r="N458" s="67">
        <v>25248394.150000013</v>
      </c>
      <c r="O458" s="67">
        <v>1672283</v>
      </c>
      <c r="P458" s="70">
        <v>1611558</v>
      </c>
      <c r="Q458" s="63">
        <v>0</v>
      </c>
      <c r="R458" s="24">
        <f t="shared" si="127"/>
        <v>-3.631263368700155E-2</v>
      </c>
      <c r="S458" s="24">
        <f t="shared" si="128"/>
        <v>-2.4051034548666522E-3</v>
      </c>
      <c r="T458" s="65">
        <f t="shared" si="129"/>
        <v>30.190295991007869</v>
      </c>
      <c r="U458" s="67">
        <v>510953.00000000012</v>
      </c>
      <c r="V458" s="70">
        <v>618976</v>
      </c>
      <c r="W458" s="24">
        <f t="shared" si="130"/>
        <v>0.21141474851894371</v>
      </c>
      <c r="X458" s="24">
        <f t="shared" si="131"/>
        <v>4.2784107123105819E-3</v>
      </c>
      <c r="Y458" s="63">
        <f t="shared" si="137"/>
        <v>9.663048206214425</v>
      </c>
      <c r="Z458" s="63">
        <f t="shared" si="138"/>
        <v>11.595653802922444</v>
      </c>
      <c r="AA458" s="24">
        <f t="shared" si="139"/>
        <v>0.2</v>
      </c>
      <c r="AB458" s="63">
        <v>0</v>
      </c>
      <c r="AC458" s="69">
        <v>0</v>
      </c>
      <c r="AD458" s="67">
        <f t="shared" si="146"/>
        <v>2183236</v>
      </c>
      <c r="AE458" s="67">
        <f t="shared" si="147"/>
        <v>2230534</v>
      </c>
      <c r="AF458" s="65">
        <f t="shared" si="132"/>
        <v>41.785949793930314</v>
      </c>
      <c r="AG458" s="21" t="s">
        <v>2640</v>
      </c>
      <c r="AH458" s="67">
        <v>0</v>
      </c>
      <c r="AI458" s="70">
        <v>0</v>
      </c>
      <c r="AJ458" s="21" t="s">
        <v>2640</v>
      </c>
      <c r="AK458" s="67">
        <f t="shared" si="140"/>
        <v>2183236</v>
      </c>
      <c r="AL458" s="70">
        <f t="shared" si="141"/>
        <v>2230534</v>
      </c>
      <c r="AM458" s="65">
        <f t="shared" si="133"/>
        <v>41.785949793930314</v>
      </c>
      <c r="AN458" s="25">
        <f t="shared" si="142"/>
        <v>2.1664171898960992E-2</v>
      </c>
      <c r="AO458" s="25">
        <f t="shared" si="134"/>
        <v>1.2037025430898574E-2</v>
      </c>
      <c r="AP458" s="24">
        <f t="shared" si="135"/>
        <v>1.8733072574439343E-3</v>
      </c>
      <c r="AQ458" s="25">
        <f t="shared" si="136"/>
        <v>8.834359867595773E-2</v>
      </c>
      <c r="AR458" s="2">
        <f t="shared" si="143"/>
        <v>1</v>
      </c>
      <c r="AS458" s="2">
        <f t="shared" si="144"/>
        <v>0</v>
      </c>
      <c r="AT458" s="2">
        <f t="shared" si="145"/>
        <v>0</v>
      </c>
    </row>
    <row r="459" spans="2:46" x14ac:dyDescent="0.2">
      <c r="B459" s="2">
        <v>1</v>
      </c>
      <c r="C459" s="2" t="s">
        <v>909</v>
      </c>
      <c r="D459" s="3" t="s">
        <v>934</v>
      </c>
      <c r="E459" s="2" t="s">
        <v>935</v>
      </c>
      <c r="F459" s="2" t="s">
        <v>6</v>
      </c>
      <c r="G459" s="2" t="s">
        <v>7</v>
      </c>
      <c r="H459" s="2">
        <v>28</v>
      </c>
      <c r="I459" s="30">
        <v>43365</v>
      </c>
      <c r="J459" s="30">
        <v>43874</v>
      </c>
      <c r="K459" s="63">
        <v>250.80409800000001</v>
      </c>
      <c r="L459" s="2">
        <v>0.45569199999999999</v>
      </c>
      <c r="M459" s="67">
        <v>15846.672365945438</v>
      </c>
      <c r="N459" s="67">
        <v>25384930.980000004</v>
      </c>
      <c r="O459" s="67">
        <v>357476</v>
      </c>
      <c r="P459" s="70">
        <v>344495</v>
      </c>
      <c r="Q459" s="63">
        <v>0</v>
      </c>
      <c r="R459" s="24">
        <f t="shared" si="127"/>
        <v>-3.6312927301413223E-2</v>
      </c>
      <c r="S459" s="24">
        <f t="shared" si="128"/>
        <v>-5.1136636968709211E-4</v>
      </c>
      <c r="T459" s="65">
        <f t="shared" si="129"/>
        <v>7.8519168528057621</v>
      </c>
      <c r="U459" s="67">
        <v>1168974</v>
      </c>
      <c r="V459" s="70">
        <v>1265657</v>
      </c>
      <c r="W459" s="24">
        <f t="shared" si="130"/>
        <v>8.2707570912612161E-2</v>
      </c>
      <c r="X459" s="24">
        <f t="shared" si="131"/>
        <v>3.8086768908756744E-3</v>
      </c>
      <c r="Y459" s="63">
        <f t="shared" si="137"/>
        <v>26.956624005534419</v>
      </c>
      <c r="Z459" s="63">
        <f t="shared" si="138"/>
        <v>28.847540684687971</v>
      </c>
      <c r="AA459" s="24">
        <f t="shared" si="139"/>
        <v>7.0147000000000001E-2</v>
      </c>
      <c r="AB459" s="63">
        <v>0</v>
      </c>
      <c r="AC459" s="69">
        <v>0</v>
      </c>
      <c r="AD459" s="67">
        <f t="shared" si="146"/>
        <v>1526450</v>
      </c>
      <c r="AE459" s="67">
        <f t="shared" si="147"/>
        <v>1610152</v>
      </c>
      <c r="AF459" s="65">
        <f t="shared" si="132"/>
        <v>36.699457537493736</v>
      </c>
      <c r="AG459" s="21" t="s">
        <v>2640</v>
      </c>
      <c r="AH459" s="67">
        <v>0</v>
      </c>
      <c r="AI459" s="70">
        <v>0</v>
      </c>
      <c r="AJ459" s="21" t="s">
        <v>2640</v>
      </c>
      <c r="AK459" s="67">
        <f t="shared" si="140"/>
        <v>1526450</v>
      </c>
      <c r="AL459" s="70">
        <f t="shared" si="141"/>
        <v>1610152</v>
      </c>
      <c r="AM459" s="65">
        <f t="shared" si="133"/>
        <v>36.699457537493736</v>
      </c>
      <c r="AN459" s="25">
        <f t="shared" si="142"/>
        <v>5.4834419732058041E-2</v>
      </c>
      <c r="AO459" s="25">
        <f t="shared" si="134"/>
        <v>4.2596859453906788E-2</v>
      </c>
      <c r="AP459" s="24">
        <f t="shared" si="135"/>
        <v>3.2973105211885822E-3</v>
      </c>
      <c r="AQ459" s="25">
        <f t="shared" si="136"/>
        <v>6.3429441713613033E-2</v>
      </c>
      <c r="AR459" s="2">
        <f t="shared" si="143"/>
        <v>1</v>
      </c>
      <c r="AS459" s="2">
        <f t="shared" si="144"/>
        <v>0</v>
      </c>
      <c r="AT459" s="2">
        <f t="shared" si="145"/>
        <v>0</v>
      </c>
    </row>
    <row r="460" spans="2:46" x14ac:dyDescent="0.2">
      <c r="B460" s="2">
        <v>1</v>
      </c>
      <c r="C460" s="2" t="s">
        <v>909</v>
      </c>
      <c r="D460" s="3" t="s">
        <v>936</v>
      </c>
      <c r="E460" s="2" t="s">
        <v>937</v>
      </c>
      <c r="F460" s="2" t="s">
        <v>6</v>
      </c>
      <c r="G460" s="2" t="s">
        <v>7</v>
      </c>
      <c r="H460" s="2">
        <v>13</v>
      </c>
      <c r="I460" s="30">
        <v>14863</v>
      </c>
      <c r="J460" s="30">
        <v>14580</v>
      </c>
      <c r="K460" s="63">
        <v>266.104938</v>
      </c>
      <c r="L460" s="2">
        <v>0.59424999999999994</v>
      </c>
      <c r="M460" s="67">
        <v>14690.568888888889</v>
      </c>
      <c r="N460" s="67">
        <v>9744241.8899999987</v>
      </c>
      <c r="O460" s="67">
        <v>154677</v>
      </c>
      <c r="P460" s="70">
        <v>149060</v>
      </c>
      <c r="Q460" s="63">
        <v>0</v>
      </c>
      <c r="R460" s="24">
        <f t="shared" si="127"/>
        <v>-3.631438416829913E-2</v>
      </c>
      <c r="S460" s="24">
        <f t="shared" si="128"/>
        <v>-5.7644299714731332E-4</v>
      </c>
      <c r="T460" s="65">
        <f t="shared" si="129"/>
        <v>10.223593964334706</v>
      </c>
      <c r="U460" s="67">
        <v>559546</v>
      </c>
      <c r="V460" s="70">
        <v>549450</v>
      </c>
      <c r="W460" s="24">
        <f t="shared" si="130"/>
        <v>-1.804319930801046E-2</v>
      </c>
      <c r="X460" s="24">
        <f t="shared" si="131"/>
        <v>-1.0360990740963638E-3</v>
      </c>
      <c r="Y460" s="63">
        <f t="shared" si="137"/>
        <v>37.646908430330349</v>
      </c>
      <c r="Z460" s="63">
        <f t="shared" si="138"/>
        <v>37.685185185185183</v>
      </c>
      <c r="AA460" s="24">
        <f t="shared" si="139"/>
        <v>1.0169999999999999E-3</v>
      </c>
      <c r="AB460" s="63">
        <v>0</v>
      </c>
      <c r="AC460" s="69">
        <v>0</v>
      </c>
      <c r="AD460" s="67">
        <f t="shared" si="146"/>
        <v>714223</v>
      </c>
      <c r="AE460" s="67">
        <f t="shared" si="147"/>
        <v>698510</v>
      </c>
      <c r="AF460" s="65">
        <f t="shared" si="132"/>
        <v>47.908779149519887</v>
      </c>
      <c r="AG460" s="21" t="s">
        <v>2640</v>
      </c>
      <c r="AH460" s="67">
        <v>0</v>
      </c>
      <c r="AI460" s="70">
        <v>0</v>
      </c>
      <c r="AJ460" s="21" t="s">
        <v>2640</v>
      </c>
      <c r="AK460" s="67">
        <f t="shared" si="140"/>
        <v>714223</v>
      </c>
      <c r="AL460" s="70">
        <f t="shared" si="141"/>
        <v>698510</v>
      </c>
      <c r="AM460" s="65">
        <f t="shared" si="133"/>
        <v>47.908779149519887</v>
      </c>
      <c r="AN460" s="25">
        <f t="shared" si="142"/>
        <v>-2.2000131611555493E-2</v>
      </c>
      <c r="AO460" s="25">
        <f t="shared" si="134"/>
        <v>-3.017006594139171E-3</v>
      </c>
      <c r="AP460" s="24">
        <f t="shared" si="135"/>
        <v>-1.612542071243677E-3</v>
      </c>
      <c r="AQ460" s="25">
        <f t="shared" si="136"/>
        <v>7.1684386316070825E-2</v>
      </c>
      <c r="AR460" s="2">
        <f t="shared" si="143"/>
        <v>0</v>
      </c>
      <c r="AS460" s="2">
        <f t="shared" si="144"/>
        <v>1</v>
      </c>
      <c r="AT460" s="2">
        <f t="shared" si="145"/>
        <v>0</v>
      </c>
    </row>
    <row r="461" spans="2:46" x14ac:dyDescent="0.2">
      <c r="B461" s="2">
        <v>1</v>
      </c>
      <c r="C461" s="2" t="s">
        <v>909</v>
      </c>
      <c r="D461" s="3" t="s">
        <v>938</v>
      </c>
      <c r="E461" s="2" t="s">
        <v>939</v>
      </c>
      <c r="F461" s="2" t="s">
        <v>14</v>
      </c>
      <c r="G461" s="2" t="s">
        <v>7</v>
      </c>
      <c r="H461" s="2">
        <v>17</v>
      </c>
      <c r="I461" s="30">
        <v>143271</v>
      </c>
      <c r="J461" s="30">
        <v>144905</v>
      </c>
      <c r="K461" s="63">
        <v>455.60559699999999</v>
      </c>
      <c r="L461" s="2">
        <v>0.38924700000000001</v>
      </c>
      <c r="M461" s="67">
        <v>15138.271242369246</v>
      </c>
      <c r="N461" s="67">
        <v>95252335.829999983</v>
      </c>
      <c r="O461" s="67">
        <v>8653582</v>
      </c>
      <c r="P461" s="70">
        <v>8339349</v>
      </c>
      <c r="Q461" s="63">
        <v>0</v>
      </c>
      <c r="R461" s="24">
        <f t="shared" si="127"/>
        <v>-3.6312477307085089E-2</v>
      </c>
      <c r="S461" s="24">
        <f t="shared" si="128"/>
        <v>-3.2989532200115501E-3</v>
      </c>
      <c r="T461" s="65">
        <f t="shared" si="129"/>
        <v>57.550457196093994</v>
      </c>
      <c r="U461" s="67">
        <v>3004084.0000000005</v>
      </c>
      <c r="V461" s="70">
        <v>3211160</v>
      </c>
      <c r="W461" s="24">
        <f t="shared" si="130"/>
        <v>6.8931494592028519E-2</v>
      </c>
      <c r="X461" s="24">
        <f t="shared" si="131"/>
        <v>2.1739729340556537E-3</v>
      </c>
      <c r="Y461" s="63">
        <f t="shared" si="137"/>
        <v>20.967844155481572</v>
      </c>
      <c r="Z461" s="63">
        <f t="shared" si="138"/>
        <v>22.160449949967219</v>
      </c>
      <c r="AA461" s="24">
        <f t="shared" si="139"/>
        <v>5.6877999999999998E-2</v>
      </c>
      <c r="AB461" s="63">
        <v>0</v>
      </c>
      <c r="AC461" s="69">
        <v>0</v>
      </c>
      <c r="AD461" s="67">
        <f t="shared" si="146"/>
        <v>11657666</v>
      </c>
      <c r="AE461" s="67">
        <f t="shared" si="147"/>
        <v>11550509</v>
      </c>
      <c r="AF461" s="65">
        <f t="shared" si="132"/>
        <v>79.710907146061217</v>
      </c>
      <c r="AG461" s="21" t="s">
        <v>2640</v>
      </c>
      <c r="AH461" s="67">
        <v>0</v>
      </c>
      <c r="AI461" s="70">
        <v>0</v>
      </c>
      <c r="AJ461" s="21" t="s">
        <v>2640</v>
      </c>
      <c r="AK461" s="67">
        <f t="shared" si="140"/>
        <v>11657666</v>
      </c>
      <c r="AL461" s="70">
        <f t="shared" si="141"/>
        <v>11550509</v>
      </c>
      <c r="AM461" s="65">
        <f t="shared" si="133"/>
        <v>79.710907146061217</v>
      </c>
      <c r="AN461" s="25">
        <f t="shared" si="142"/>
        <v>-9.1919771933764438E-3</v>
      </c>
      <c r="AO461" s="25">
        <f t="shared" si="134"/>
        <v>-2.0364678682393444E-2</v>
      </c>
      <c r="AP461" s="24">
        <f t="shared" si="135"/>
        <v>-1.1249802859558916E-3</v>
      </c>
      <c r="AQ461" s="25">
        <f t="shared" si="136"/>
        <v>0.12126221262032438</v>
      </c>
      <c r="AR461" s="2">
        <f t="shared" si="143"/>
        <v>0</v>
      </c>
      <c r="AS461" s="2">
        <f t="shared" si="144"/>
        <v>1</v>
      </c>
      <c r="AT461" s="2">
        <f t="shared" si="145"/>
        <v>0</v>
      </c>
    </row>
    <row r="462" spans="2:46" x14ac:dyDescent="0.2">
      <c r="B462" s="2">
        <v>1</v>
      </c>
      <c r="C462" s="2" t="s">
        <v>909</v>
      </c>
      <c r="D462" s="3" t="s">
        <v>940</v>
      </c>
      <c r="E462" s="2" t="s">
        <v>941</v>
      </c>
      <c r="F462" s="2" t="s">
        <v>14</v>
      </c>
      <c r="G462" s="2" t="s">
        <v>7</v>
      </c>
      <c r="H462" s="2">
        <v>20</v>
      </c>
      <c r="I462" s="30">
        <v>124771</v>
      </c>
      <c r="J462" s="30">
        <v>126143</v>
      </c>
      <c r="K462" s="63">
        <v>261.49278199999998</v>
      </c>
      <c r="L462" s="2">
        <v>0.41813800000000001</v>
      </c>
      <c r="M462" s="67">
        <v>16505.717664670658</v>
      </c>
      <c r="N462" s="67">
        <v>45857529.530000009</v>
      </c>
      <c r="O462" s="67">
        <v>2281539</v>
      </c>
      <c r="P462" s="70">
        <v>2198691</v>
      </c>
      <c r="Q462" s="63">
        <v>0</v>
      </c>
      <c r="R462" s="24">
        <f t="shared" ref="R462:R525" si="148">IFERROR(P462/O462-1,0)</f>
        <v>-3.6312331281648014E-2</v>
      </c>
      <c r="S462" s="24">
        <f t="shared" ref="S462:S525" si="149">IFERROR((P462-O462)/N462,0)</f>
        <v>-1.8066389718137958E-3</v>
      </c>
      <c r="T462" s="65">
        <f t="shared" ref="T462:T525" si="150">P462/J462</f>
        <v>17.430146738225666</v>
      </c>
      <c r="U462" s="67">
        <v>5863029.0000000009</v>
      </c>
      <c r="V462" s="70">
        <v>5927500</v>
      </c>
      <c r="W462" s="24">
        <f t="shared" ref="W462:W525" si="151">IFERROR(V462/U462-1,0)</f>
        <v>1.0996193264607657E-2</v>
      </c>
      <c r="X462" s="24">
        <f t="shared" ref="X462:X525" si="152">IFERROR((V462-U462)/N462,0)</f>
        <v>1.4058978026241498E-3</v>
      </c>
      <c r="Y462" s="63">
        <f t="shared" si="137"/>
        <v>46.990318263057929</v>
      </c>
      <c r="Z462" s="63">
        <f t="shared" si="138"/>
        <v>46.990320509263299</v>
      </c>
      <c r="AA462" s="24">
        <f t="shared" si="139"/>
        <v>0</v>
      </c>
      <c r="AB462" s="63">
        <v>0</v>
      </c>
      <c r="AC462" s="69">
        <v>0</v>
      </c>
      <c r="AD462" s="67">
        <f t="shared" si="146"/>
        <v>8144568.0000000009</v>
      </c>
      <c r="AE462" s="67">
        <f t="shared" si="147"/>
        <v>8126191</v>
      </c>
      <c r="AF462" s="65">
        <f t="shared" ref="AF462:AF525" si="153">AE462/J462</f>
        <v>64.420467247488958</v>
      </c>
      <c r="AG462" s="21" t="s">
        <v>2640</v>
      </c>
      <c r="AH462" s="67">
        <v>0</v>
      </c>
      <c r="AI462" s="70">
        <v>0</v>
      </c>
      <c r="AJ462" s="21" t="s">
        <v>2640</v>
      </c>
      <c r="AK462" s="67">
        <f t="shared" si="140"/>
        <v>8144568.0000000009</v>
      </c>
      <c r="AL462" s="70">
        <f t="shared" si="141"/>
        <v>8126191</v>
      </c>
      <c r="AM462" s="65">
        <f t="shared" ref="AM462:AM525" si="154">IFERROR(AL462/J462,0)</f>
        <v>64.420467247488958</v>
      </c>
      <c r="AN462" s="25">
        <f t="shared" si="142"/>
        <v>-2.256350490290084E-3</v>
      </c>
      <c r="AO462" s="25">
        <f t="shared" ref="AO462:AO525" si="155">IFERROR(AM462/(AK462/I462)-1,0)</f>
        <v>-1.310835406660682E-2</v>
      </c>
      <c r="AP462" s="24">
        <f t="shared" ref="AP462:AP525" si="156">IFERROR((AL462-AK462)/N462,0)</f>
        <v>-4.0074116918964621E-4</v>
      </c>
      <c r="AQ462" s="25">
        <f t="shared" ref="AQ462:AQ525" si="157">IFERROR(AL462/N462,0)</f>
        <v>0.17720516310595938</v>
      </c>
      <c r="AR462" s="2">
        <f t="shared" si="143"/>
        <v>0</v>
      </c>
      <c r="AS462" s="2">
        <f t="shared" si="144"/>
        <v>1</v>
      </c>
      <c r="AT462" s="2">
        <f t="shared" si="145"/>
        <v>0</v>
      </c>
    </row>
    <row r="463" spans="2:46" x14ac:dyDescent="0.2">
      <c r="B463" s="2">
        <v>1</v>
      </c>
      <c r="C463" s="2" t="s">
        <v>942</v>
      </c>
      <c r="D463" s="3" t="s">
        <v>943</v>
      </c>
      <c r="E463" s="2" t="s">
        <v>944</v>
      </c>
      <c r="F463" s="2" t="s">
        <v>6</v>
      </c>
      <c r="G463" s="2" t="s">
        <v>7</v>
      </c>
      <c r="H463" s="2">
        <v>17</v>
      </c>
      <c r="I463" s="30">
        <v>28193</v>
      </c>
      <c r="J463" s="30">
        <v>28443</v>
      </c>
      <c r="K463" s="63">
        <v>385.72400900000002</v>
      </c>
      <c r="L463" s="2">
        <v>0.42567199999999999</v>
      </c>
      <c r="M463" s="67">
        <v>14623.49600228441</v>
      </c>
      <c r="N463" s="67">
        <v>11439627.009999994</v>
      </c>
      <c r="O463" s="67">
        <v>511662</v>
      </c>
      <c r="P463" s="70">
        <v>493082</v>
      </c>
      <c r="Q463" s="63">
        <v>0</v>
      </c>
      <c r="R463" s="24">
        <f t="shared" si="148"/>
        <v>-3.6313034776864428E-2</v>
      </c>
      <c r="S463" s="24">
        <f t="shared" si="149"/>
        <v>-1.6241788288864857E-3</v>
      </c>
      <c r="T463" s="65">
        <f t="shared" si="150"/>
        <v>17.335794395809163</v>
      </c>
      <c r="U463" s="67">
        <v>637995</v>
      </c>
      <c r="V463" s="70">
        <v>677672</v>
      </c>
      <c r="W463" s="24">
        <f t="shared" si="151"/>
        <v>6.2190142555976102E-2</v>
      </c>
      <c r="X463" s="24">
        <f t="shared" si="152"/>
        <v>3.4683823139789608E-3</v>
      </c>
      <c r="Y463" s="63">
        <f t="shared" ref="Y463:Y526" si="158">U463/I463</f>
        <v>22.629553435249885</v>
      </c>
      <c r="Z463" s="63">
        <f t="shared" ref="Z463:Z526" si="159">V463/J463</f>
        <v>23.825616144569842</v>
      </c>
      <c r="AA463" s="24">
        <f t="shared" ref="AA463:AA526" si="160">ROUND(IFERROR(Z463/Y463-1,0),6)</f>
        <v>5.2853999999999998E-2</v>
      </c>
      <c r="AB463" s="63">
        <v>0</v>
      </c>
      <c r="AC463" s="69">
        <v>0</v>
      </c>
      <c r="AD463" s="67">
        <f t="shared" si="146"/>
        <v>1149657</v>
      </c>
      <c r="AE463" s="67">
        <f t="shared" si="147"/>
        <v>1170754</v>
      </c>
      <c r="AF463" s="65">
        <f t="shared" si="153"/>
        <v>41.161410540379002</v>
      </c>
      <c r="AG463" s="21" t="s">
        <v>2640</v>
      </c>
      <c r="AH463" s="67">
        <v>0</v>
      </c>
      <c r="AI463" s="70">
        <v>0</v>
      </c>
      <c r="AJ463" s="21" t="s">
        <v>2640</v>
      </c>
      <c r="AK463" s="67">
        <f t="shared" ref="AK463:AK526" si="161">AD463+AH463</f>
        <v>1149657</v>
      </c>
      <c r="AL463" s="70">
        <f t="shared" ref="AL463:AL526" si="162">AE463+AI463</f>
        <v>1170754</v>
      </c>
      <c r="AM463" s="65">
        <f t="shared" si="154"/>
        <v>41.161410540379002</v>
      </c>
      <c r="AN463" s="25">
        <f t="shared" ref="AN463:AN526" si="163">IFERROR((AL463-AK463)/AK463,0)</f>
        <v>1.835069068426496E-2</v>
      </c>
      <c r="AO463" s="25">
        <f t="shared" si="155"/>
        <v>9.3998882839883002E-3</v>
      </c>
      <c r="AP463" s="24">
        <f t="shared" si="156"/>
        <v>1.8442034850924751E-3</v>
      </c>
      <c r="AQ463" s="25">
        <f t="shared" si="157"/>
        <v>0.10234197312347516</v>
      </c>
      <c r="AR463" s="2">
        <f t="shared" ref="AR463:AR526" si="164">IF(AL463&gt;AK463,1,0)</f>
        <v>1</v>
      </c>
      <c r="AS463" s="2">
        <f t="shared" ref="AS463:AS526" si="165">IF(AK463&gt;AL463,1,0)</f>
        <v>0</v>
      </c>
      <c r="AT463" s="2">
        <f t="shared" ref="AT463:AT526" si="166">IF(AL463=AK463,1,0)</f>
        <v>0</v>
      </c>
    </row>
    <row r="464" spans="2:46" x14ac:dyDescent="0.2">
      <c r="B464" s="2">
        <v>1</v>
      </c>
      <c r="C464" s="2" t="s">
        <v>942</v>
      </c>
      <c r="D464" s="3" t="s">
        <v>945</v>
      </c>
      <c r="E464" s="2" t="s">
        <v>946</v>
      </c>
      <c r="F464" s="2" t="s">
        <v>14</v>
      </c>
      <c r="G464" s="2" t="s">
        <v>7</v>
      </c>
      <c r="H464" s="2">
        <v>46</v>
      </c>
      <c r="I464" s="30">
        <v>85665</v>
      </c>
      <c r="J464" s="30">
        <v>85809</v>
      </c>
      <c r="K464" s="63">
        <v>522.22635200000002</v>
      </c>
      <c r="L464" s="2">
        <v>0.437251</v>
      </c>
      <c r="M464" s="67">
        <v>16369.414865310351</v>
      </c>
      <c r="N464" s="67">
        <v>39213972.610000022</v>
      </c>
      <c r="O464" s="67">
        <v>3626397</v>
      </c>
      <c r="P464" s="70">
        <v>3494714</v>
      </c>
      <c r="Q464" s="63">
        <v>0</v>
      </c>
      <c r="R464" s="24">
        <f t="shared" si="148"/>
        <v>-3.631235079887829E-2</v>
      </c>
      <c r="S464" s="24">
        <f t="shared" si="149"/>
        <v>-3.3580632421418913E-3</v>
      </c>
      <c r="T464" s="65">
        <f t="shared" si="150"/>
        <v>40.726660373620483</v>
      </c>
      <c r="U464" s="67">
        <v>1884206.9999999993</v>
      </c>
      <c r="V464" s="70">
        <v>1987670</v>
      </c>
      <c r="W464" s="24">
        <f t="shared" si="151"/>
        <v>5.4910633491968008E-2</v>
      </c>
      <c r="X464" s="24">
        <f t="shared" si="152"/>
        <v>2.638421794929709E-3</v>
      </c>
      <c r="Y464" s="63">
        <f t="shared" si="158"/>
        <v>21.995062160742417</v>
      </c>
      <c r="Z464" s="63">
        <f t="shared" si="159"/>
        <v>23.163887237935416</v>
      </c>
      <c r="AA464" s="24">
        <f t="shared" si="160"/>
        <v>5.314E-2</v>
      </c>
      <c r="AB464" s="63">
        <v>0</v>
      </c>
      <c r="AC464" s="69">
        <v>0</v>
      </c>
      <c r="AD464" s="67">
        <f t="shared" si="146"/>
        <v>5510603.9999999991</v>
      </c>
      <c r="AE464" s="67">
        <f t="shared" si="147"/>
        <v>5482384</v>
      </c>
      <c r="AF464" s="65">
        <f t="shared" si="153"/>
        <v>63.890547611555895</v>
      </c>
      <c r="AG464" s="21" t="s">
        <v>2640</v>
      </c>
      <c r="AH464" s="67">
        <v>0</v>
      </c>
      <c r="AI464" s="70">
        <v>0</v>
      </c>
      <c r="AJ464" s="21" t="s">
        <v>2640</v>
      </c>
      <c r="AK464" s="67">
        <f t="shared" si="161"/>
        <v>5510603.9999999991</v>
      </c>
      <c r="AL464" s="70">
        <f t="shared" si="162"/>
        <v>5482384</v>
      </c>
      <c r="AM464" s="65">
        <f t="shared" si="154"/>
        <v>63.890547611555895</v>
      </c>
      <c r="AN464" s="25">
        <f t="shared" si="163"/>
        <v>-5.1210357340137442E-3</v>
      </c>
      <c r="AO464" s="25">
        <f t="shared" si="155"/>
        <v>-6.7905875392357817E-3</v>
      </c>
      <c r="AP464" s="24">
        <f t="shared" si="156"/>
        <v>-7.1964144721217661E-4</v>
      </c>
      <c r="AQ464" s="25">
        <f t="shared" si="157"/>
        <v>0.13980690134418894</v>
      </c>
      <c r="AR464" s="2">
        <f t="shared" si="164"/>
        <v>0</v>
      </c>
      <c r="AS464" s="2">
        <f t="shared" si="165"/>
        <v>1</v>
      </c>
      <c r="AT464" s="2">
        <f t="shared" si="166"/>
        <v>0</v>
      </c>
    </row>
    <row r="465" spans="2:46" x14ac:dyDescent="0.2">
      <c r="B465" s="2">
        <v>1</v>
      </c>
      <c r="C465" s="2" t="s">
        <v>942</v>
      </c>
      <c r="D465" s="3" t="s">
        <v>947</v>
      </c>
      <c r="E465" s="2" t="s">
        <v>948</v>
      </c>
      <c r="F465" s="2" t="s">
        <v>6</v>
      </c>
      <c r="G465" s="2" t="s">
        <v>7</v>
      </c>
      <c r="H465" s="2">
        <v>18</v>
      </c>
      <c r="I465" s="30">
        <v>46621</v>
      </c>
      <c r="J465" s="30">
        <v>47197</v>
      </c>
      <c r="K465" s="63">
        <v>237.42621399999999</v>
      </c>
      <c r="L465" s="2">
        <v>0.39362799999999998</v>
      </c>
      <c r="M465" s="67">
        <v>16148.452616474988</v>
      </c>
      <c r="N465" s="67">
        <v>10837943.629999999</v>
      </c>
      <c r="O465" s="67">
        <v>657775</v>
      </c>
      <c r="P465" s="70">
        <v>633890</v>
      </c>
      <c r="Q465" s="63">
        <v>0</v>
      </c>
      <c r="R465" s="24">
        <f t="shared" si="148"/>
        <v>-3.6311808749192376E-2</v>
      </c>
      <c r="S465" s="24">
        <f t="shared" si="149"/>
        <v>-2.203831355413684E-3</v>
      </c>
      <c r="T465" s="65">
        <f t="shared" si="150"/>
        <v>13.430726529228552</v>
      </c>
      <c r="U465" s="67">
        <v>1107713.0000000002</v>
      </c>
      <c r="V465" s="70">
        <v>1196064</v>
      </c>
      <c r="W465" s="24">
        <f t="shared" si="151"/>
        <v>7.9759829486518496E-2</v>
      </c>
      <c r="X465" s="24">
        <f t="shared" si="152"/>
        <v>8.1520077070192116E-3</v>
      </c>
      <c r="Y465" s="63">
        <f t="shared" si="158"/>
        <v>23.759957958859747</v>
      </c>
      <c r="Z465" s="63">
        <f t="shared" si="159"/>
        <v>25.34194970019281</v>
      </c>
      <c r="AA465" s="24">
        <f t="shared" si="160"/>
        <v>6.6582000000000002E-2</v>
      </c>
      <c r="AB465" s="63">
        <v>0</v>
      </c>
      <c r="AC465" s="69">
        <v>0</v>
      </c>
      <c r="AD465" s="67">
        <f t="shared" si="146"/>
        <v>1765488.0000000002</v>
      </c>
      <c r="AE465" s="67">
        <f t="shared" si="147"/>
        <v>1829954</v>
      </c>
      <c r="AF465" s="65">
        <f t="shared" si="153"/>
        <v>38.772676229421364</v>
      </c>
      <c r="AG465" s="21" t="s">
        <v>2640</v>
      </c>
      <c r="AH465" s="67">
        <v>0</v>
      </c>
      <c r="AI465" s="70">
        <v>0</v>
      </c>
      <c r="AJ465" s="21" t="s">
        <v>2640</v>
      </c>
      <c r="AK465" s="67">
        <f t="shared" si="161"/>
        <v>1765488.0000000002</v>
      </c>
      <c r="AL465" s="70">
        <f t="shared" si="162"/>
        <v>1829954</v>
      </c>
      <c r="AM465" s="65">
        <f t="shared" si="154"/>
        <v>38.772676229421364</v>
      </c>
      <c r="AN465" s="25">
        <f t="shared" si="163"/>
        <v>3.6514550084735642E-2</v>
      </c>
      <c r="AO465" s="25">
        <f t="shared" si="155"/>
        <v>2.3864754952655165E-2</v>
      </c>
      <c r="AP465" s="24">
        <f t="shared" si="156"/>
        <v>5.948176351605528E-3</v>
      </c>
      <c r="AQ465" s="25">
        <f t="shared" si="157"/>
        <v>0.16884697526333234</v>
      </c>
      <c r="AR465" s="2">
        <f t="shared" si="164"/>
        <v>1</v>
      </c>
      <c r="AS465" s="2">
        <f t="shared" si="165"/>
        <v>0</v>
      </c>
      <c r="AT465" s="2">
        <f t="shared" si="166"/>
        <v>0</v>
      </c>
    </row>
    <row r="466" spans="2:46" x14ac:dyDescent="0.2">
      <c r="B466" s="2">
        <v>1</v>
      </c>
      <c r="C466" s="2" t="s">
        <v>942</v>
      </c>
      <c r="D466" s="3" t="s">
        <v>949</v>
      </c>
      <c r="E466" s="2" t="s">
        <v>950</v>
      </c>
      <c r="F466" s="2" t="s">
        <v>6</v>
      </c>
      <c r="G466" s="2" t="s">
        <v>7</v>
      </c>
      <c r="H466" s="2">
        <v>20</v>
      </c>
      <c r="I466" s="30">
        <v>33869</v>
      </c>
      <c r="J466" s="30">
        <v>34171</v>
      </c>
      <c r="K466" s="63">
        <v>275.35088200000001</v>
      </c>
      <c r="L466" s="2">
        <v>0.38808300000000001</v>
      </c>
      <c r="M466" s="67">
        <v>15084.612544802867</v>
      </c>
      <c r="N466" s="67">
        <v>9455221.8499999996</v>
      </c>
      <c r="O466" s="67">
        <v>430964</v>
      </c>
      <c r="P466" s="70">
        <v>415315</v>
      </c>
      <c r="Q466" s="63">
        <v>0</v>
      </c>
      <c r="R466" s="24">
        <f t="shared" si="148"/>
        <v>-3.631161767572233E-2</v>
      </c>
      <c r="S466" s="24">
        <f t="shared" si="149"/>
        <v>-1.6550642859849978E-3</v>
      </c>
      <c r="T466" s="65">
        <f t="shared" si="150"/>
        <v>12.154019490210997</v>
      </c>
      <c r="U466" s="67">
        <v>752017.00000000023</v>
      </c>
      <c r="V466" s="70">
        <v>822566</v>
      </c>
      <c r="W466" s="24">
        <f t="shared" si="151"/>
        <v>9.3813038800984128E-2</v>
      </c>
      <c r="X466" s="24">
        <f t="shared" si="152"/>
        <v>7.4613796608061361E-3</v>
      </c>
      <c r="Y466" s="63">
        <f t="shared" si="158"/>
        <v>22.203696595706994</v>
      </c>
      <c r="Z466" s="63">
        <f t="shared" si="159"/>
        <v>24.072049398612858</v>
      </c>
      <c r="AA466" s="24">
        <f t="shared" si="160"/>
        <v>8.4145999999999999E-2</v>
      </c>
      <c r="AB466" s="63">
        <v>0</v>
      </c>
      <c r="AC466" s="69">
        <v>0</v>
      </c>
      <c r="AD466" s="67">
        <f t="shared" si="146"/>
        <v>1182981.0000000002</v>
      </c>
      <c r="AE466" s="67">
        <f t="shared" si="147"/>
        <v>1237881</v>
      </c>
      <c r="AF466" s="65">
        <f t="shared" si="153"/>
        <v>36.226068888823853</v>
      </c>
      <c r="AG466" s="21" t="s">
        <v>2640</v>
      </c>
      <c r="AH466" s="67">
        <v>0</v>
      </c>
      <c r="AI466" s="70">
        <v>0</v>
      </c>
      <c r="AJ466" s="21" t="s">
        <v>2640</v>
      </c>
      <c r="AK466" s="67">
        <f t="shared" si="161"/>
        <v>1182981.0000000002</v>
      </c>
      <c r="AL466" s="70">
        <f t="shared" si="162"/>
        <v>1237881</v>
      </c>
      <c r="AM466" s="65">
        <f t="shared" si="154"/>
        <v>36.226068888823853</v>
      </c>
      <c r="AN466" s="25">
        <f t="shared" si="163"/>
        <v>4.640818407058081E-2</v>
      </c>
      <c r="AO466" s="25">
        <f t="shared" si="155"/>
        <v>3.7160129533420072E-2</v>
      </c>
      <c r="AP466" s="24">
        <f t="shared" si="156"/>
        <v>5.8063153748211388E-3</v>
      </c>
      <c r="AQ466" s="25">
        <f t="shared" si="157"/>
        <v>0.13092035487247716</v>
      </c>
      <c r="AR466" s="2">
        <f t="shared" si="164"/>
        <v>1</v>
      </c>
      <c r="AS466" s="2">
        <f t="shared" si="165"/>
        <v>0</v>
      </c>
      <c r="AT466" s="2">
        <f t="shared" si="166"/>
        <v>0</v>
      </c>
    </row>
    <row r="467" spans="2:46" x14ac:dyDescent="0.2">
      <c r="B467" s="2">
        <v>1</v>
      </c>
      <c r="C467" s="2" t="s">
        <v>942</v>
      </c>
      <c r="D467" s="3" t="s">
        <v>951</v>
      </c>
      <c r="E467" s="2" t="s">
        <v>952</v>
      </c>
      <c r="F467" s="2" t="s">
        <v>6</v>
      </c>
      <c r="G467" s="2" t="s">
        <v>7</v>
      </c>
      <c r="H467" s="2">
        <v>19</v>
      </c>
      <c r="I467" s="30">
        <v>26134</v>
      </c>
      <c r="J467" s="30">
        <v>26245</v>
      </c>
      <c r="K467" s="63">
        <v>247.85136199999999</v>
      </c>
      <c r="L467" s="2">
        <v>0.42140100000000003</v>
      </c>
      <c r="M467" s="67">
        <v>15070.565366271248</v>
      </c>
      <c r="N467" s="67">
        <v>11204975.079999998</v>
      </c>
      <c r="O467" s="67">
        <v>462362</v>
      </c>
      <c r="P467" s="70">
        <v>445572</v>
      </c>
      <c r="Q467" s="63">
        <v>0</v>
      </c>
      <c r="R467" s="24">
        <f t="shared" si="148"/>
        <v>-3.631353787724767E-2</v>
      </c>
      <c r="S467" s="24">
        <f t="shared" si="149"/>
        <v>-1.4984415297780388E-3</v>
      </c>
      <c r="T467" s="65">
        <f t="shared" si="150"/>
        <v>16.977405220041913</v>
      </c>
      <c r="U467" s="67">
        <v>639059.99999999988</v>
      </c>
      <c r="V467" s="70">
        <v>715081</v>
      </c>
      <c r="W467" s="24">
        <f t="shared" si="151"/>
        <v>0.11895753137420617</v>
      </c>
      <c r="X467" s="24">
        <f t="shared" si="152"/>
        <v>6.7845755530230173E-3</v>
      </c>
      <c r="Y467" s="63">
        <f t="shared" si="158"/>
        <v>24.45320272442029</v>
      </c>
      <c r="Z467" s="63">
        <f t="shared" si="159"/>
        <v>27.246370737283293</v>
      </c>
      <c r="AA467" s="24">
        <f t="shared" si="160"/>
        <v>0.11422499999999999</v>
      </c>
      <c r="AB467" s="63">
        <v>0</v>
      </c>
      <c r="AC467" s="69">
        <v>0</v>
      </c>
      <c r="AD467" s="67">
        <f t="shared" si="146"/>
        <v>1101422</v>
      </c>
      <c r="AE467" s="67">
        <f t="shared" si="147"/>
        <v>1160653</v>
      </c>
      <c r="AF467" s="65">
        <f t="shared" si="153"/>
        <v>44.223775957325202</v>
      </c>
      <c r="AG467" s="21" t="s">
        <v>2640</v>
      </c>
      <c r="AH467" s="67">
        <v>0</v>
      </c>
      <c r="AI467" s="70">
        <v>0</v>
      </c>
      <c r="AJ467" s="21" t="s">
        <v>2640</v>
      </c>
      <c r="AK467" s="67">
        <f t="shared" si="161"/>
        <v>1101422</v>
      </c>
      <c r="AL467" s="70">
        <f t="shared" si="162"/>
        <v>1160653</v>
      </c>
      <c r="AM467" s="65">
        <f t="shared" si="154"/>
        <v>44.223775957325202</v>
      </c>
      <c r="AN467" s="25">
        <f t="shared" si="163"/>
        <v>5.3776844842394651E-2</v>
      </c>
      <c r="AO467" s="25">
        <f t="shared" si="155"/>
        <v>4.9320025266189393E-2</v>
      </c>
      <c r="AP467" s="24">
        <f t="shared" si="156"/>
        <v>5.2861340232449681E-3</v>
      </c>
      <c r="AQ467" s="25">
        <f t="shared" si="157"/>
        <v>0.10358371988454258</v>
      </c>
      <c r="AR467" s="2">
        <f t="shared" si="164"/>
        <v>1</v>
      </c>
      <c r="AS467" s="2">
        <f t="shared" si="165"/>
        <v>0</v>
      </c>
      <c r="AT467" s="2">
        <f t="shared" si="166"/>
        <v>0</v>
      </c>
    </row>
    <row r="468" spans="2:46" x14ac:dyDescent="0.2">
      <c r="B468" s="2">
        <v>1</v>
      </c>
      <c r="C468" s="2" t="s">
        <v>942</v>
      </c>
      <c r="D468" s="3" t="s">
        <v>953</v>
      </c>
      <c r="E468" s="2" t="s">
        <v>954</v>
      </c>
      <c r="F468" s="2" t="s">
        <v>6</v>
      </c>
      <c r="G468" s="2" t="s">
        <v>7</v>
      </c>
      <c r="H468" s="2">
        <v>15</v>
      </c>
      <c r="I468" s="30">
        <v>23182</v>
      </c>
      <c r="J468" s="30">
        <v>23161</v>
      </c>
      <c r="K468" s="63">
        <v>407.51081599999998</v>
      </c>
      <c r="L468" s="2">
        <v>0.56235999999999997</v>
      </c>
      <c r="M468" s="67">
        <v>14422.864290181364</v>
      </c>
      <c r="N468" s="67">
        <v>12089339.030000003</v>
      </c>
      <c r="O468" s="67">
        <v>603682</v>
      </c>
      <c r="P468" s="70">
        <v>581761</v>
      </c>
      <c r="Q468" s="63">
        <v>0</v>
      </c>
      <c r="R468" s="24">
        <f t="shared" si="148"/>
        <v>-3.6312164351430032E-2</v>
      </c>
      <c r="S468" s="24">
        <f t="shared" si="149"/>
        <v>-1.8132504966237178E-3</v>
      </c>
      <c r="T468" s="65">
        <f t="shared" si="150"/>
        <v>25.118129614438065</v>
      </c>
      <c r="U468" s="67">
        <v>693099</v>
      </c>
      <c r="V468" s="70">
        <v>721316</v>
      </c>
      <c r="W468" s="24">
        <f t="shared" si="151"/>
        <v>4.0711355809198935E-2</v>
      </c>
      <c r="X468" s="24">
        <f t="shared" si="152"/>
        <v>2.3340399280704096E-3</v>
      </c>
      <c r="Y468" s="63">
        <f t="shared" si="158"/>
        <v>29.898153739970667</v>
      </c>
      <c r="Z468" s="63">
        <f t="shared" si="159"/>
        <v>31.143560295324036</v>
      </c>
      <c r="AA468" s="24">
        <f t="shared" si="160"/>
        <v>4.1654999999999998E-2</v>
      </c>
      <c r="AB468" s="63">
        <v>0</v>
      </c>
      <c r="AC468" s="69">
        <v>0</v>
      </c>
      <c r="AD468" s="67">
        <f t="shared" si="146"/>
        <v>1296781</v>
      </c>
      <c r="AE468" s="67">
        <f t="shared" si="147"/>
        <v>1303077</v>
      </c>
      <c r="AF468" s="65">
        <f t="shared" si="153"/>
        <v>56.261689909762097</v>
      </c>
      <c r="AG468" s="21" t="s">
        <v>2640</v>
      </c>
      <c r="AH468" s="67">
        <v>0</v>
      </c>
      <c r="AI468" s="70">
        <v>0</v>
      </c>
      <c r="AJ468" s="21" t="s">
        <v>2640</v>
      </c>
      <c r="AK468" s="67">
        <f t="shared" si="161"/>
        <v>1296781</v>
      </c>
      <c r="AL468" s="70">
        <f t="shared" si="162"/>
        <v>1303077</v>
      </c>
      <c r="AM468" s="65">
        <f t="shared" si="154"/>
        <v>56.261689909762097</v>
      </c>
      <c r="AN468" s="25">
        <f t="shared" si="163"/>
        <v>4.8550988948789352E-3</v>
      </c>
      <c r="AO468" s="25">
        <f t="shared" si="155"/>
        <v>5.766197598595868E-3</v>
      </c>
      <c r="AP468" s="24">
        <f t="shared" si="156"/>
        <v>5.2078943144669165E-4</v>
      </c>
      <c r="AQ468" s="25">
        <f t="shared" si="157"/>
        <v>0.10778728239537176</v>
      </c>
      <c r="AR468" s="2">
        <f t="shared" si="164"/>
        <v>1</v>
      </c>
      <c r="AS468" s="2">
        <f t="shared" si="165"/>
        <v>0</v>
      </c>
      <c r="AT468" s="2">
        <f t="shared" si="166"/>
        <v>0</v>
      </c>
    </row>
    <row r="469" spans="2:46" x14ac:dyDescent="0.2">
      <c r="B469" s="2">
        <v>1</v>
      </c>
      <c r="C469" s="2" t="s">
        <v>942</v>
      </c>
      <c r="D469" s="3" t="s">
        <v>955</v>
      </c>
      <c r="E469" s="2" t="s">
        <v>956</v>
      </c>
      <c r="F469" s="2" t="s">
        <v>14</v>
      </c>
      <c r="G469" s="2" t="s">
        <v>7</v>
      </c>
      <c r="H469" s="2">
        <v>28</v>
      </c>
      <c r="I469" s="30">
        <v>58359</v>
      </c>
      <c r="J469" s="30">
        <v>58629</v>
      </c>
      <c r="K469" s="63">
        <v>416.668611</v>
      </c>
      <c r="L469" s="2">
        <v>0.37712600000000002</v>
      </c>
      <c r="M469" s="67">
        <v>14859.237413066478</v>
      </c>
      <c r="N469" s="67">
        <v>22369541.470000003</v>
      </c>
      <c r="O469" s="67">
        <v>2959443</v>
      </c>
      <c r="P469" s="70">
        <v>2851978</v>
      </c>
      <c r="Q469" s="63">
        <v>0</v>
      </c>
      <c r="R469" s="24">
        <f t="shared" si="148"/>
        <v>-3.6312576386840378E-2</v>
      </c>
      <c r="S469" s="24">
        <f t="shared" si="149"/>
        <v>-4.8040770144583559E-3</v>
      </c>
      <c r="T469" s="65">
        <f t="shared" si="150"/>
        <v>48.644493339473641</v>
      </c>
      <c r="U469" s="67">
        <v>1635075.0000000002</v>
      </c>
      <c r="V469" s="70">
        <v>1642640</v>
      </c>
      <c r="W469" s="24">
        <f t="shared" si="151"/>
        <v>4.6266990810817088E-3</v>
      </c>
      <c r="X469" s="24">
        <f t="shared" si="152"/>
        <v>3.3818306066511278E-4</v>
      </c>
      <c r="Y469" s="63">
        <f t="shared" si="158"/>
        <v>28.017529429907988</v>
      </c>
      <c r="Z469" s="63">
        <f t="shared" si="159"/>
        <v>28.017533984888026</v>
      </c>
      <c r="AA469" s="24">
        <f t="shared" si="160"/>
        <v>0</v>
      </c>
      <c r="AB469" s="63">
        <v>0</v>
      </c>
      <c r="AC469" s="69">
        <v>0</v>
      </c>
      <c r="AD469" s="67">
        <f t="shared" si="146"/>
        <v>4594518</v>
      </c>
      <c r="AE469" s="67">
        <f t="shared" si="147"/>
        <v>4494618</v>
      </c>
      <c r="AF469" s="65">
        <f t="shared" si="153"/>
        <v>76.662027324361659</v>
      </c>
      <c r="AG469" s="21" t="s">
        <v>2640</v>
      </c>
      <c r="AH469" s="67">
        <v>0</v>
      </c>
      <c r="AI469" s="70">
        <v>0</v>
      </c>
      <c r="AJ469" s="21" t="s">
        <v>2640</v>
      </c>
      <c r="AK469" s="67">
        <f t="shared" si="161"/>
        <v>4594518</v>
      </c>
      <c r="AL469" s="70">
        <f t="shared" si="162"/>
        <v>4494618</v>
      </c>
      <c r="AM469" s="65">
        <f t="shared" si="154"/>
        <v>76.662027324361659</v>
      </c>
      <c r="AN469" s="25">
        <f t="shared" si="163"/>
        <v>-2.1743303650132613E-2</v>
      </c>
      <c r="AO469" s="25">
        <f t="shared" si="155"/>
        <v>-2.6248400240803993E-2</v>
      </c>
      <c r="AP469" s="24">
        <f t="shared" si="156"/>
        <v>-4.4658939537932331E-3</v>
      </c>
      <c r="AQ469" s="25">
        <f t="shared" si="157"/>
        <v>0.20092579930740975</v>
      </c>
      <c r="AR469" s="2">
        <f t="shared" si="164"/>
        <v>0</v>
      </c>
      <c r="AS469" s="2">
        <f t="shared" si="165"/>
        <v>1</v>
      </c>
      <c r="AT469" s="2">
        <f t="shared" si="166"/>
        <v>0</v>
      </c>
    </row>
    <row r="470" spans="2:46" x14ac:dyDescent="0.2">
      <c r="B470" s="2">
        <v>1</v>
      </c>
      <c r="C470" s="2" t="s">
        <v>942</v>
      </c>
      <c r="D470" s="3" t="s">
        <v>957</v>
      </c>
      <c r="E470" s="2" t="s">
        <v>958</v>
      </c>
      <c r="F470" s="2" t="s">
        <v>135</v>
      </c>
      <c r="G470" s="2" t="s">
        <v>7</v>
      </c>
      <c r="H470" s="2">
        <v>43</v>
      </c>
      <c r="I470" s="30">
        <v>484746</v>
      </c>
      <c r="J470" s="30">
        <v>491543</v>
      </c>
      <c r="K470" s="63">
        <v>558.91496800000004</v>
      </c>
      <c r="L470" s="2">
        <v>0.46938800000000003</v>
      </c>
      <c r="M470" s="67">
        <v>17559.250776595149</v>
      </c>
      <c r="N470" s="67">
        <v>291417166.30000013</v>
      </c>
      <c r="O470" s="67">
        <v>28809305</v>
      </c>
      <c r="P470" s="70">
        <v>27763168</v>
      </c>
      <c r="Q470" s="63">
        <v>0</v>
      </c>
      <c r="R470" s="24">
        <f t="shared" si="148"/>
        <v>-3.6312469183133689E-2</v>
      </c>
      <c r="S470" s="24">
        <f t="shared" si="149"/>
        <v>-3.589826273044779E-3</v>
      </c>
      <c r="T470" s="65">
        <f t="shared" si="150"/>
        <v>56.481666914186555</v>
      </c>
      <c r="U470" s="67">
        <v>14178011.999999998</v>
      </c>
      <c r="V470" s="70">
        <v>14376813</v>
      </c>
      <c r="W470" s="24">
        <f t="shared" si="151"/>
        <v>1.4021782461462351E-2</v>
      </c>
      <c r="X470" s="24">
        <f t="shared" si="152"/>
        <v>6.8218699167277492E-4</v>
      </c>
      <c r="Y470" s="63">
        <f t="shared" si="158"/>
        <v>29.248332116201059</v>
      </c>
      <c r="Z470" s="63">
        <f t="shared" si="159"/>
        <v>29.248332292393545</v>
      </c>
      <c r="AA470" s="24">
        <f t="shared" si="160"/>
        <v>0</v>
      </c>
      <c r="AB470" s="63">
        <v>0</v>
      </c>
      <c r="AC470" s="69">
        <v>0</v>
      </c>
      <c r="AD470" s="67">
        <f t="shared" si="146"/>
        <v>42987317</v>
      </c>
      <c r="AE470" s="67">
        <f t="shared" si="147"/>
        <v>42139981</v>
      </c>
      <c r="AF470" s="65">
        <f t="shared" si="153"/>
        <v>85.729999206580089</v>
      </c>
      <c r="AG470" s="21" t="s">
        <v>2640</v>
      </c>
      <c r="AH470" s="67">
        <v>0</v>
      </c>
      <c r="AI470" s="70">
        <v>0</v>
      </c>
      <c r="AJ470" s="21" t="s">
        <v>2640</v>
      </c>
      <c r="AK470" s="67">
        <f t="shared" si="161"/>
        <v>42987317</v>
      </c>
      <c r="AL470" s="70">
        <f t="shared" si="162"/>
        <v>42139981</v>
      </c>
      <c r="AM470" s="65">
        <f t="shared" si="154"/>
        <v>85.729999206580089</v>
      </c>
      <c r="AN470" s="25">
        <f t="shared" si="163"/>
        <v>-1.9711302289463658E-2</v>
      </c>
      <c r="AO470" s="25">
        <f t="shared" si="155"/>
        <v>-3.3266621515530503E-2</v>
      </c>
      <c r="AP470" s="24">
        <f t="shared" si="156"/>
        <v>-2.9076392813720104E-3</v>
      </c>
      <c r="AQ470" s="25">
        <f t="shared" si="157"/>
        <v>0.14460363311823193</v>
      </c>
      <c r="AR470" s="2">
        <f t="shared" si="164"/>
        <v>0</v>
      </c>
      <c r="AS470" s="2">
        <f t="shared" si="165"/>
        <v>1</v>
      </c>
      <c r="AT470" s="2">
        <f t="shared" si="166"/>
        <v>0</v>
      </c>
    </row>
    <row r="471" spans="2:46" x14ac:dyDescent="0.2">
      <c r="B471" s="2">
        <v>1</v>
      </c>
      <c r="C471" s="2" t="s">
        <v>942</v>
      </c>
      <c r="D471" s="3" t="s">
        <v>959</v>
      </c>
      <c r="E471" s="2" t="s">
        <v>960</v>
      </c>
      <c r="F471" s="2" t="s">
        <v>6</v>
      </c>
      <c r="G471" s="2" t="s">
        <v>7</v>
      </c>
      <c r="H471" s="2">
        <v>8</v>
      </c>
      <c r="I471" s="30">
        <v>27074</v>
      </c>
      <c r="J471" s="30">
        <v>27217</v>
      </c>
      <c r="K471" s="63">
        <v>260.54506400000002</v>
      </c>
      <c r="L471" s="2">
        <v>0.39509699999999998</v>
      </c>
      <c r="M471" s="67">
        <v>16633.56289133415</v>
      </c>
      <c r="N471" s="67">
        <v>7603023.4099999983</v>
      </c>
      <c r="O471" s="67">
        <v>419105</v>
      </c>
      <c r="P471" s="70">
        <v>403886</v>
      </c>
      <c r="Q471" s="63">
        <v>0</v>
      </c>
      <c r="R471" s="24">
        <f t="shared" si="148"/>
        <v>-3.631309576359143E-2</v>
      </c>
      <c r="S471" s="24">
        <f t="shared" si="149"/>
        <v>-2.0017036880332325E-3</v>
      </c>
      <c r="T471" s="65">
        <f t="shared" si="150"/>
        <v>14.83947532792005</v>
      </c>
      <c r="U471" s="67">
        <v>622027.99999999988</v>
      </c>
      <c r="V471" s="70">
        <v>660047</v>
      </c>
      <c r="W471" s="24">
        <f t="shared" si="151"/>
        <v>6.11210427826403E-2</v>
      </c>
      <c r="X471" s="24">
        <f t="shared" si="152"/>
        <v>5.0005107113040084E-3</v>
      </c>
      <c r="Y471" s="63">
        <f t="shared" si="158"/>
        <v>22.975105267045869</v>
      </c>
      <c r="Z471" s="63">
        <f t="shared" si="159"/>
        <v>24.251276775544696</v>
      </c>
      <c r="AA471" s="24">
        <f t="shared" si="160"/>
        <v>5.5545999999999998E-2</v>
      </c>
      <c r="AB471" s="63">
        <v>0</v>
      </c>
      <c r="AC471" s="69">
        <v>0</v>
      </c>
      <c r="AD471" s="67">
        <f t="shared" si="146"/>
        <v>1041132.9999999999</v>
      </c>
      <c r="AE471" s="67">
        <f t="shared" si="147"/>
        <v>1063933</v>
      </c>
      <c r="AF471" s="65">
        <f t="shared" si="153"/>
        <v>39.090752103464744</v>
      </c>
      <c r="AG471" s="21" t="s">
        <v>2640</v>
      </c>
      <c r="AH471" s="67">
        <v>0</v>
      </c>
      <c r="AI471" s="70">
        <v>0</v>
      </c>
      <c r="AJ471" s="21" t="s">
        <v>2640</v>
      </c>
      <c r="AK471" s="67">
        <f t="shared" si="161"/>
        <v>1041132.9999999999</v>
      </c>
      <c r="AL471" s="70">
        <f t="shared" si="162"/>
        <v>1063933</v>
      </c>
      <c r="AM471" s="65">
        <f t="shared" si="154"/>
        <v>39.090752103464744</v>
      </c>
      <c r="AN471" s="25">
        <f t="shared" si="163"/>
        <v>2.1899219408087266E-2</v>
      </c>
      <c r="AO471" s="25">
        <f t="shared" si="155"/>
        <v>1.6530090247071971E-2</v>
      </c>
      <c r="AP471" s="24">
        <f t="shared" si="156"/>
        <v>2.9988070232707755E-3</v>
      </c>
      <c r="AQ471" s="25">
        <f t="shared" si="157"/>
        <v>0.13993551546883903</v>
      </c>
      <c r="AR471" s="2">
        <f t="shared" si="164"/>
        <v>1</v>
      </c>
      <c r="AS471" s="2">
        <f t="shared" si="165"/>
        <v>0</v>
      </c>
      <c r="AT471" s="2">
        <f t="shared" si="166"/>
        <v>0</v>
      </c>
    </row>
    <row r="472" spans="2:46" x14ac:dyDescent="0.2">
      <c r="B472" s="2">
        <v>1</v>
      </c>
      <c r="C472" s="2" t="s">
        <v>942</v>
      </c>
      <c r="D472" s="3" t="s">
        <v>961</v>
      </c>
      <c r="E472" s="2" t="s">
        <v>962</v>
      </c>
      <c r="F472" s="2" t="s">
        <v>6</v>
      </c>
      <c r="G472" s="2" t="s">
        <v>7</v>
      </c>
      <c r="H472" s="2">
        <v>8</v>
      </c>
      <c r="I472" s="30">
        <v>19830</v>
      </c>
      <c r="J472" s="30">
        <v>19819</v>
      </c>
      <c r="K472" s="63">
        <v>268.68989399999998</v>
      </c>
      <c r="L472" s="2">
        <v>0.43790200000000001</v>
      </c>
      <c r="M472" s="67">
        <v>16255.962589779363</v>
      </c>
      <c r="N472" s="67">
        <v>5784072.2899999972</v>
      </c>
      <c r="O472" s="67">
        <v>184402</v>
      </c>
      <c r="P472" s="70">
        <v>177706</v>
      </c>
      <c r="Q472" s="63">
        <v>0</v>
      </c>
      <c r="R472" s="24">
        <f t="shared" si="148"/>
        <v>-3.6311970586002329E-2</v>
      </c>
      <c r="S472" s="24">
        <f t="shared" si="149"/>
        <v>-1.1576618797757112E-3</v>
      </c>
      <c r="T472" s="65">
        <f t="shared" si="150"/>
        <v>8.966446339371311</v>
      </c>
      <c r="U472" s="67">
        <v>507832.00000000006</v>
      </c>
      <c r="V472" s="70">
        <v>530065</v>
      </c>
      <c r="W472" s="24">
        <f t="shared" si="151"/>
        <v>4.3780226531608735E-2</v>
      </c>
      <c r="X472" s="24">
        <f t="shared" si="152"/>
        <v>3.8438316268000778E-3</v>
      </c>
      <c r="Y472" s="63">
        <f t="shared" si="158"/>
        <v>25.609278870398388</v>
      </c>
      <c r="Z472" s="63">
        <f t="shared" si="159"/>
        <v>26.745294919017105</v>
      </c>
      <c r="AA472" s="24">
        <f t="shared" si="160"/>
        <v>4.4359999999999997E-2</v>
      </c>
      <c r="AB472" s="63">
        <v>0</v>
      </c>
      <c r="AC472" s="69">
        <v>0</v>
      </c>
      <c r="AD472" s="67">
        <f t="shared" si="146"/>
        <v>692234</v>
      </c>
      <c r="AE472" s="67">
        <f t="shared" si="147"/>
        <v>707771</v>
      </c>
      <c r="AF472" s="65">
        <f t="shared" si="153"/>
        <v>35.711741258388415</v>
      </c>
      <c r="AG472" s="21" t="s">
        <v>2640</v>
      </c>
      <c r="AH472" s="67">
        <v>0</v>
      </c>
      <c r="AI472" s="70">
        <v>0</v>
      </c>
      <c r="AJ472" s="21" t="s">
        <v>2640</v>
      </c>
      <c r="AK472" s="67">
        <f t="shared" si="161"/>
        <v>692234</v>
      </c>
      <c r="AL472" s="70">
        <f t="shared" si="162"/>
        <v>707771</v>
      </c>
      <c r="AM472" s="65">
        <f t="shared" si="154"/>
        <v>35.711741258388415</v>
      </c>
      <c r="AN472" s="25">
        <f t="shared" si="163"/>
        <v>2.2444722449345162E-2</v>
      </c>
      <c r="AO472" s="25">
        <f t="shared" si="155"/>
        <v>2.3012202743353027E-2</v>
      </c>
      <c r="AP472" s="24">
        <f t="shared" si="156"/>
        <v>2.6861697470243768E-3</v>
      </c>
      <c r="AQ472" s="25">
        <f t="shared" si="157"/>
        <v>0.12236551766886723</v>
      </c>
      <c r="AR472" s="2">
        <f t="shared" si="164"/>
        <v>1</v>
      </c>
      <c r="AS472" s="2">
        <f t="shared" si="165"/>
        <v>0</v>
      </c>
      <c r="AT472" s="2">
        <f t="shared" si="166"/>
        <v>0</v>
      </c>
    </row>
    <row r="473" spans="2:46" x14ac:dyDescent="0.2">
      <c r="B473" s="2">
        <v>1</v>
      </c>
      <c r="C473" s="2" t="s">
        <v>942</v>
      </c>
      <c r="D473" s="3" t="s">
        <v>963</v>
      </c>
      <c r="E473" s="2" t="s">
        <v>964</v>
      </c>
      <c r="F473" s="2" t="s">
        <v>6</v>
      </c>
      <c r="G473" s="2" t="s">
        <v>7</v>
      </c>
      <c r="H473" s="2">
        <v>16</v>
      </c>
      <c r="I473" s="30">
        <v>27857</v>
      </c>
      <c r="J473" s="30">
        <v>27949</v>
      </c>
      <c r="K473" s="63">
        <v>297.78324800000001</v>
      </c>
      <c r="L473" s="2">
        <v>0.39899899999999999</v>
      </c>
      <c r="M473" s="67">
        <v>15091.674137743445</v>
      </c>
      <c r="N473" s="67">
        <v>10360134.050000003</v>
      </c>
      <c r="O473" s="67">
        <v>359072</v>
      </c>
      <c r="P473" s="70">
        <v>346033</v>
      </c>
      <c r="Q473" s="63">
        <v>0</v>
      </c>
      <c r="R473" s="24">
        <f t="shared" si="148"/>
        <v>-3.6313051421441922E-2</v>
      </c>
      <c r="S473" s="24">
        <f t="shared" si="149"/>
        <v>-1.2585744486578335E-3</v>
      </c>
      <c r="T473" s="65">
        <f t="shared" si="150"/>
        <v>12.380872303123546</v>
      </c>
      <c r="U473" s="67">
        <v>626766.99999999988</v>
      </c>
      <c r="V473" s="70">
        <v>671850</v>
      </c>
      <c r="W473" s="24">
        <f t="shared" si="151"/>
        <v>7.1929441084167101E-2</v>
      </c>
      <c r="X473" s="24">
        <f t="shared" si="152"/>
        <v>4.3515846206642573E-3</v>
      </c>
      <c r="Y473" s="63">
        <f t="shared" si="158"/>
        <v>22.499443586890184</v>
      </c>
      <c r="Z473" s="63">
        <f t="shared" si="159"/>
        <v>24.038427135139003</v>
      </c>
      <c r="AA473" s="24">
        <f t="shared" si="160"/>
        <v>6.8401000000000003E-2</v>
      </c>
      <c r="AB473" s="63">
        <v>0</v>
      </c>
      <c r="AC473" s="69">
        <v>0</v>
      </c>
      <c r="AD473" s="67">
        <f t="shared" si="146"/>
        <v>985838.99999999988</v>
      </c>
      <c r="AE473" s="67">
        <f t="shared" si="147"/>
        <v>1017883</v>
      </c>
      <c r="AF473" s="65">
        <f t="shared" si="153"/>
        <v>36.419299438262549</v>
      </c>
      <c r="AG473" s="21" t="s">
        <v>2640</v>
      </c>
      <c r="AH473" s="67">
        <v>0</v>
      </c>
      <c r="AI473" s="70">
        <v>0</v>
      </c>
      <c r="AJ473" s="21" t="s">
        <v>2640</v>
      </c>
      <c r="AK473" s="67">
        <f t="shared" si="161"/>
        <v>985838.99999999988</v>
      </c>
      <c r="AL473" s="70">
        <f t="shared" si="162"/>
        <v>1017883</v>
      </c>
      <c r="AM473" s="65">
        <f t="shared" si="154"/>
        <v>36.419299438262549</v>
      </c>
      <c r="AN473" s="25">
        <f t="shared" si="163"/>
        <v>3.2504293297384378E-2</v>
      </c>
      <c r="AO473" s="25">
        <f t="shared" si="155"/>
        <v>2.9105588693163709E-2</v>
      </c>
      <c r="AP473" s="24">
        <f t="shared" si="156"/>
        <v>3.0930101720064236E-3</v>
      </c>
      <c r="AQ473" s="25">
        <f t="shared" si="157"/>
        <v>9.8249983551129794E-2</v>
      </c>
      <c r="AR473" s="2">
        <f t="shared" si="164"/>
        <v>1</v>
      </c>
      <c r="AS473" s="2">
        <f t="shared" si="165"/>
        <v>0</v>
      </c>
      <c r="AT473" s="2">
        <f t="shared" si="166"/>
        <v>0</v>
      </c>
    </row>
    <row r="474" spans="2:46" x14ac:dyDescent="0.2">
      <c r="B474" s="2">
        <v>1</v>
      </c>
      <c r="C474" s="2" t="s">
        <v>942</v>
      </c>
      <c r="D474" s="3" t="s">
        <v>965</v>
      </c>
      <c r="E474" s="2" t="s">
        <v>966</v>
      </c>
      <c r="F474" s="2" t="s">
        <v>6</v>
      </c>
      <c r="G474" s="2" t="s">
        <v>7</v>
      </c>
      <c r="H474" s="2">
        <v>5</v>
      </c>
      <c r="I474" s="30">
        <v>28188</v>
      </c>
      <c r="J474" s="30">
        <v>28773</v>
      </c>
      <c r="K474" s="63">
        <v>551.71803399999999</v>
      </c>
      <c r="L474" s="2">
        <v>0.42709900000000001</v>
      </c>
      <c r="M474" s="67">
        <v>18616.400762291069</v>
      </c>
      <c r="N474" s="67">
        <v>13717995.250000004</v>
      </c>
      <c r="O474" s="67">
        <v>1104750</v>
      </c>
      <c r="P474" s="70">
        <v>1064634</v>
      </c>
      <c r="Q474" s="63">
        <v>0</v>
      </c>
      <c r="R474" s="24">
        <f t="shared" si="148"/>
        <v>-3.6312287847929392E-2</v>
      </c>
      <c r="S474" s="24">
        <f t="shared" si="149"/>
        <v>-2.9243340057287155E-3</v>
      </c>
      <c r="T474" s="65">
        <f t="shared" si="150"/>
        <v>37.001146908560109</v>
      </c>
      <c r="U474" s="67">
        <v>272382</v>
      </c>
      <c r="V474" s="70">
        <v>333642</v>
      </c>
      <c r="W474" s="24">
        <f t="shared" si="151"/>
        <v>0.22490472938740447</v>
      </c>
      <c r="X474" s="24">
        <f t="shared" si="152"/>
        <v>4.4656670951974545E-3</v>
      </c>
      <c r="Y474" s="63">
        <f t="shared" si="158"/>
        <v>9.6630481055768414</v>
      </c>
      <c r="Z474" s="63">
        <f t="shared" si="159"/>
        <v>11.595662600354499</v>
      </c>
      <c r="AA474" s="24">
        <f t="shared" si="160"/>
        <v>0.20000100000000001</v>
      </c>
      <c r="AB474" s="63">
        <v>0</v>
      </c>
      <c r="AC474" s="69">
        <v>0</v>
      </c>
      <c r="AD474" s="67">
        <f t="shared" si="146"/>
        <v>1377132</v>
      </c>
      <c r="AE474" s="67">
        <f t="shared" si="147"/>
        <v>1398276</v>
      </c>
      <c r="AF474" s="65">
        <f t="shared" si="153"/>
        <v>48.59680950891461</v>
      </c>
      <c r="AG474" s="21" t="s">
        <v>2640</v>
      </c>
      <c r="AH474" s="67">
        <v>0</v>
      </c>
      <c r="AI474" s="70">
        <v>0</v>
      </c>
      <c r="AJ474" s="21" t="s">
        <v>2640</v>
      </c>
      <c r="AK474" s="67">
        <f t="shared" si="161"/>
        <v>1377132</v>
      </c>
      <c r="AL474" s="70">
        <f t="shared" si="162"/>
        <v>1398276</v>
      </c>
      <c r="AM474" s="65">
        <f t="shared" si="154"/>
        <v>48.59680950891461</v>
      </c>
      <c r="AN474" s="25">
        <f t="shared" si="163"/>
        <v>1.5353648016312161E-2</v>
      </c>
      <c r="AO474" s="25">
        <f t="shared" si="155"/>
        <v>-5.2900764507070042E-3</v>
      </c>
      <c r="AP474" s="24">
        <f t="shared" si="156"/>
        <v>1.5413330894687395E-3</v>
      </c>
      <c r="AQ474" s="25">
        <f t="shared" si="157"/>
        <v>0.10193005424754026</v>
      </c>
      <c r="AR474" s="2">
        <f t="shared" si="164"/>
        <v>1</v>
      </c>
      <c r="AS474" s="2">
        <f t="shared" si="165"/>
        <v>0</v>
      </c>
      <c r="AT474" s="2">
        <f t="shared" si="166"/>
        <v>0</v>
      </c>
    </row>
    <row r="475" spans="2:46" x14ac:dyDescent="0.2">
      <c r="B475" s="2">
        <v>1</v>
      </c>
      <c r="C475" s="2" t="s">
        <v>942</v>
      </c>
      <c r="D475" s="3" t="s">
        <v>967</v>
      </c>
      <c r="E475" s="2" t="s">
        <v>968</v>
      </c>
      <c r="F475" s="2" t="s">
        <v>6</v>
      </c>
      <c r="G475" s="2" t="s">
        <v>7</v>
      </c>
      <c r="H475" s="2">
        <v>19</v>
      </c>
      <c r="I475" s="30">
        <v>39625</v>
      </c>
      <c r="J475" s="30">
        <v>40085</v>
      </c>
      <c r="K475" s="63">
        <v>232.42260200000001</v>
      </c>
      <c r="L475" s="2">
        <v>0.40100400000000003</v>
      </c>
      <c r="M475" s="67">
        <v>16853.283671156994</v>
      </c>
      <c r="N475" s="67">
        <v>10777136.479999999</v>
      </c>
      <c r="O475" s="67">
        <v>428501</v>
      </c>
      <c r="P475" s="70">
        <v>412941</v>
      </c>
      <c r="Q475" s="63">
        <v>0</v>
      </c>
      <c r="R475" s="24">
        <f t="shared" si="148"/>
        <v>-3.6312634042861003E-2</v>
      </c>
      <c r="S475" s="24">
        <f t="shared" si="149"/>
        <v>-1.4437972488217021E-3</v>
      </c>
      <c r="T475" s="65">
        <f t="shared" si="150"/>
        <v>10.301634027691156</v>
      </c>
      <c r="U475" s="67">
        <v>931113</v>
      </c>
      <c r="V475" s="70">
        <v>1030926</v>
      </c>
      <c r="W475" s="24">
        <f t="shared" si="151"/>
        <v>0.10719751523177101</v>
      </c>
      <c r="X475" s="24">
        <f t="shared" si="152"/>
        <v>9.2615510794756134E-3</v>
      </c>
      <c r="Y475" s="63">
        <f t="shared" si="158"/>
        <v>23.498119873817036</v>
      </c>
      <c r="Z475" s="63">
        <f t="shared" si="159"/>
        <v>25.718498191343397</v>
      </c>
      <c r="AA475" s="24">
        <f t="shared" si="160"/>
        <v>9.4492000000000007E-2</v>
      </c>
      <c r="AB475" s="63">
        <v>0</v>
      </c>
      <c r="AC475" s="69">
        <v>0</v>
      </c>
      <c r="AD475" s="67">
        <f t="shared" si="146"/>
        <v>1359614</v>
      </c>
      <c r="AE475" s="67">
        <f t="shared" si="147"/>
        <v>1443867</v>
      </c>
      <c r="AF475" s="65">
        <f t="shared" si="153"/>
        <v>36.020132219034551</v>
      </c>
      <c r="AG475" s="21" t="s">
        <v>2640</v>
      </c>
      <c r="AH475" s="67">
        <v>0</v>
      </c>
      <c r="AI475" s="70">
        <v>0</v>
      </c>
      <c r="AJ475" s="21" t="s">
        <v>2640</v>
      </c>
      <c r="AK475" s="67">
        <f t="shared" si="161"/>
        <v>1359614</v>
      </c>
      <c r="AL475" s="70">
        <f t="shared" si="162"/>
        <v>1443867</v>
      </c>
      <c r="AM475" s="65">
        <f t="shared" si="154"/>
        <v>36.020132219034551</v>
      </c>
      <c r="AN475" s="25">
        <f t="shared" si="163"/>
        <v>6.196832336236608E-2</v>
      </c>
      <c r="AO475" s="25">
        <f t="shared" si="155"/>
        <v>4.9781584463858275E-2</v>
      </c>
      <c r="AP475" s="24">
        <f t="shared" si="156"/>
        <v>7.8177538306539122E-3</v>
      </c>
      <c r="AQ475" s="25">
        <f t="shared" si="157"/>
        <v>0.13397501299900028</v>
      </c>
      <c r="AR475" s="2">
        <f t="shared" si="164"/>
        <v>1</v>
      </c>
      <c r="AS475" s="2">
        <f t="shared" si="165"/>
        <v>0</v>
      </c>
      <c r="AT475" s="2">
        <f t="shared" si="166"/>
        <v>0</v>
      </c>
    </row>
    <row r="476" spans="2:46" x14ac:dyDescent="0.2">
      <c r="B476" s="2">
        <v>1</v>
      </c>
      <c r="C476" s="2" t="s">
        <v>942</v>
      </c>
      <c r="D476" s="3" t="s">
        <v>969</v>
      </c>
      <c r="E476" s="2" t="s">
        <v>970</v>
      </c>
      <c r="F476" s="2" t="s">
        <v>6</v>
      </c>
      <c r="G476" s="2" t="s">
        <v>7</v>
      </c>
      <c r="H476" s="2">
        <v>8</v>
      </c>
      <c r="I476" s="30">
        <v>40256</v>
      </c>
      <c r="J476" s="30">
        <v>40866</v>
      </c>
      <c r="K476" s="63">
        <v>369.54064499999998</v>
      </c>
      <c r="L476" s="2">
        <v>0.26557700000000001</v>
      </c>
      <c r="M476" s="67">
        <v>23218.244691912925</v>
      </c>
      <c r="N476" s="67">
        <v>10900379.840000005</v>
      </c>
      <c r="O476" s="67">
        <v>959879</v>
      </c>
      <c r="P476" s="70">
        <v>925023</v>
      </c>
      <c r="Q476" s="63">
        <v>0</v>
      </c>
      <c r="R476" s="24">
        <f t="shared" si="148"/>
        <v>-3.6312910273065713E-2</v>
      </c>
      <c r="S476" s="24">
        <f t="shared" si="149"/>
        <v>-3.1976867330891089E-3</v>
      </c>
      <c r="T476" s="65">
        <f t="shared" si="150"/>
        <v>22.635516076934373</v>
      </c>
      <c r="U476" s="67">
        <v>471549.00000000006</v>
      </c>
      <c r="V476" s="70">
        <v>527164</v>
      </c>
      <c r="W476" s="24">
        <f t="shared" si="151"/>
        <v>0.11794108353532695</v>
      </c>
      <c r="X476" s="24">
        <f t="shared" si="152"/>
        <v>5.1021157809487778E-3</v>
      </c>
      <c r="Y476" s="63">
        <f t="shared" si="158"/>
        <v>11.713756955484898</v>
      </c>
      <c r="Z476" s="63">
        <f t="shared" si="159"/>
        <v>12.899818920373905</v>
      </c>
      <c r="AA476" s="24">
        <f t="shared" si="160"/>
        <v>0.101254</v>
      </c>
      <c r="AB476" s="63">
        <v>0</v>
      </c>
      <c r="AC476" s="69">
        <v>0</v>
      </c>
      <c r="AD476" s="67">
        <f t="shared" si="146"/>
        <v>1431428</v>
      </c>
      <c r="AE476" s="67">
        <f t="shared" si="147"/>
        <v>1452187</v>
      </c>
      <c r="AF476" s="65">
        <f t="shared" si="153"/>
        <v>35.535334997308276</v>
      </c>
      <c r="AG476" s="21" t="s">
        <v>2640</v>
      </c>
      <c r="AH476" s="67">
        <v>0</v>
      </c>
      <c r="AI476" s="70">
        <v>0</v>
      </c>
      <c r="AJ476" s="21" t="s">
        <v>2640</v>
      </c>
      <c r="AK476" s="67">
        <f t="shared" si="161"/>
        <v>1431428</v>
      </c>
      <c r="AL476" s="70">
        <f t="shared" si="162"/>
        <v>1452187</v>
      </c>
      <c r="AM476" s="65">
        <f t="shared" si="154"/>
        <v>35.535334997308276</v>
      </c>
      <c r="AN476" s="25">
        <f t="shared" si="163"/>
        <v>1.4502301198523432E-2</v>
      </c>
      <c r="AO476" s="25">
        <f t="shared" si="155"/>
        <v>-6.4100628767793655E-4</v>
      </c>
      <c r="AP476" s="24">
        <f t="shared" si="156"/>
        <v>1.9044290478596744E-3</v>
      </c>
      <c r="AQ476" s="25">
        <f t="shared" si="157"/>
        <v>0.13322352260341042</v>
      </c>
      <c r="AR476" s="2">
        <f t="shared" si="164"/>
        <v>1</v>
      </c>
      <c r="AS476" s="2">
        <f t="shared" si="165"/>
        <v>0</v>
      </c>
      <c r="AT476" s="2">
        <f t="shared" si="166"/>
        <v>0</v>
      </c>
    </row>
    <row r="477" spans="2:46" x14ac:dyDescent="0.2">
      <c r="B477" s="2">
        <v>1</v>
      </c>
      <c r="C477" s="2" t="s">
        <v>942</v>
      </c>
      <c r="D477" s="3" t="s">
        <v>971</v>
      </c>
      <c r="E477" s="2" t="s">
        <v>972</v>
      </c>
      <c r="F477" s="2" t="s">
        <v>6</v>
      </c>
      <c r="G477" s="2" t="s">
        <v>7</v>
      </c>
      <c r="H477" s="2">
        <v>25</v>
      </c>
      <c r="I477" s="30">
        <v>38103</v>
      </c>
      <c r="J477" s="30">
        <v>38403</v>
      </c>
      <c r="K477" s="63">
        <v>280.17800699999998</v>
      </c>
      <c r="L477" s="2">
        <v>0.498782</v>
      </c>
      <c r="M477" s="67">
        <v>15123.292088217975</v>
      </c>
      <c r="N477" s="67">
        <v>13921458.930000005</v>
      </c>
      <c r="O477" s="67">
        <v>473696</v>
      </c>
      <c r="P477" s="70">
        <v>456495</v>
      </c>
      <c r="Q477" s="63">
        <v>0</v>
      </c>
      <c r="R477" s="24">
        <f t="shared" si="148"/>
        <v>-3.6312318448963099E-2</v>
      </c>
      <c r="S477" s="24">
        <f t="shared" si="149"/>
        <v>-1.2355745246593916E-3</v>
      </c>
      <c r="T477" s="65">
        <f t="shared" si="150"/>
        <v>11.88696195609718</v>
      </c>
      <c r="U477" s="67">
        <v>1086813</v>
      </c>
      <c r="V477" s="70">
        <v>1179328</v>
      </c>
      <c r="W477" s="24">
        <f t="shared" si="151"/>
        <v>8.5125039910269651E-2</v>
      </c>
      <c r="X477" s="24">
        <f t="shared" si="152"/>
        <v>6.6454960263277497E-3</v>
      </c>
      <c r="Y477" s="63">
        <f t="shared" si="158"/>
        <v>28.523029682702148</v>
      </c>
      <c r="Z477" s="63">
        <f t="shared" si="159"/>
        <v>30.709267505142826</v>
      </c>
      <c r="AA477" s="24">
        <f t="shared" si="160"/>
        <v>7.6647999999999994E-2</v>
      </c>
      <c r="AB477" s="63">
        <v>0</v>
      </c>
      <c r="AC477" s="69">
        <v>0</v>
      </c>
      <c r="AD477" s="67">
        <f t="shared" si="146"/>
        <v>1560509</v>
      </c>
      <c r="AE477" s="67">
        <f t="shared" si="147"/>
        <v>1635823</v>
      </c>
      <c r="AF477" s="65">
        <f t="shared" si="153"/>
        <v>42.596229461240007</v>
      </c>
      <c r="AG477" s="21" t="s">
        <v>2640</v>
      </c>
      <c r="AH477" s="67">
        <v>0</v>
      </c>
      <c r="AI477" s="70">
        <v>0</v>
      </c>
      <c r="AJ477" s="21" t="s">
        <v>2640</v>
      </c>
      <c r="AK477" s="67">
        <f t="shared" si="161"/>
        <v>1560509</v>
      </c>
      <c r="AL477" s="70">
        <f t="shared" si="162"/>
        <v>1635823</v>
      </c>
      <c r="AM477" s="65">
        <f t="shared" si="154"/>
        <v>42.596229461240007</v>
      </c>
      <c r="AN477" s="25">
        <f t="shared" si="163"/>
        <v>4.8262457954423847E-2</v>
      </c>
      <c r="AO477" s="25">
        <f t="shared" si="155"/>
        <v>4.0073547260302878E-2</v>
      </c>
      <c r="AP477" s="24">
        <f t="shared" si="156"/>
        <v>5.4099215016683577E-3</v>
      </c>
      <c r="AQ477" s="25">
        <f t="shared" si="157"/>
        <v>0.11750370476436836</v>
      </c>
      <c r="AR477" s="2">
        <f t="shared" si="164"/>
        <v>1</v>
      </c>
      <c r="AS477" s="2">
        <f t="shared" si="165"/>
        <v>0</v>
      </c>
      <c r="AT477" s="2">
        <f t="shared" si="166"/>
        <v>0</v>
      </c>
    </row>
    <row r="478" spans="2:46" x14ac:dyDescent="0.2">
      <c r="B478" s="2">
        <v>1</v>
      </c>
      <c r="C478" s="2" t="s">
        <v>942</v>
      </c>
      <c r="D478" s="3" t="s">
        <v>973</v>
      </c>
      <c r="E478" s="2" t="s">
        <v>974</v>
      </c>
      <c r="F478" s="2" t="s">
        <v>14</v>
      </c>
      <c r="G478" s="2" t="s">
        <v>7</v>
      </c>
      <c r="H478" s="2">
        <v>31</v>
      </c>
      <c r="I478" s="30">
        <v>71698</v>
      </c>
      <c r="J478" s="30">
        <v>71858</v>
      </c>
      <c r="K478" s="63">
        <v>307.51670000000001</v>
      </c>
      <c r="L478" s="2">
        <v>0.42119699999999999</v>
      </c>
      <c r="M478" s="67">
        <v>14612.720980595981</v>
      </c>
      <c r="N478" s="67">
        <v>25692814.389999997</v>
      </c>
      <c r="O478" s="67">
        <v>2179913</v>
      </c>
      <c r="P478" s="70">
        <v>2100755</v>
      </c>
      <c r="Q478" s="63">
        <v>0</v>
      </c>
      <c r="R478" s="24">
        <f t="shared" si="148"/>
        <v>-3.6312458341227427E-2</v>
      </c>
      <c r="S478" s="24">
        <f t="shared" si="149"/>
        <v>-3.0809392384358409E-3</v>
      </c>
      <c r="T478" s="65">
        <f t="shared" si="150"/>
        <v>29.234810320354033</v>
      </c>
      <c r="U478" s="67">
        <v>2108212.0000000005</v>
      </c>
      <c r="V478" s="70">
        <v>2112917</v>
      </c>
      <c r="W478" s="24">
        <f t="shared" si="151"/>
        <v>2.2317489891905407E-3</v>
      </c>
      <c r="X478" s="24">
        <f t="shared" si="152"/>
        <v>1.8312513096388483E-4</v>
      </c>
      <c r="Y478" s="63">
        <f t="shared" si="158"/>
        <v>29.404055901140904</v>
      </c>
      <c r="Z478" s="63">
        <f t="shared" si="159"/>
        <v>29.404060786551256</v>
      </c>
      <c r="AA478" s="24">
        <f t="shared" si="160"/>
        <v>0</v>
      </c>
      <c r="AB478" s="63">
        <v>0</v>
      </c>
      <c r="AC478" s="69">
        <v>0</v>
      </c>
      <c r="AD478" s="67">
        <f t="shared" ref="AD478:AD541" si="167">O478+U478+AB478</f>
        <v>4288125</v>
      </c>
      <c r="AE478" s="67">
        <f t="shared" ref="AE478:AE541" si="168">P478+V478+AC478</f>
        <v>4213672</v>
      </c>
      <c r="AF478" s="65">
        <f t="shared" si="153"/>
        <v>58.638871106905285</v>
      </c>
      <c r="AG478" s="21" t="s">
        <v>2640</v>
      </c>
      <c r="AH478" s="67">
        <v>0</v>
      </c>
      <c r="AI478" s="70">
        <v>0</v>
      </c>
      <c r="AJ478" s="21" t="s">
        <v>2640</v>
      </c>
      <c r="AK478" s="67">
        <f t="shared" si="161"/>
        <v>4288125</v>
      </c>
      <c r="AL478" s="70">
        <f t="shared" si="162"/>
        <v>4213672</v>
      </c>
      <c r="AM478" s="65">
        <f t="shared" si="154"/>
        <v>58.638871106905285</v>
      </c>
      <c r="AN478" s="25">
        <f t="shared" si="163"/>
        <v>-1.7362600204051889E-2</v>
      </c>
      <c r="AO478" s="25">
        <f t="shared" si="155"/>
        <v>-1.9550554001365295E-2</v>
      </c>
      <c r="AP478" s="24">
        <f t="shared" si="156"/>
        <v>-2.8978141074719379E-3</v>
      </c>
      <c r="AQ478" s="25">
        <f t="shared" si="157"/>
        <v>0.16400196319637214</v>
      </c>
      <c r="AR478" s="2">
        <f t="shared" si="164"/>
        <v>0</v>
      </c>
      <c r="AS478" s="2">
        <f t="shared" si="165"/>
        <v>1</v>
      </c>
      <c r="AT478" s="2">
        <f t="shared" si="166"/>
        <v>0</v>
      </c>
    </row>
    <row r="479" spans="2:46" x14ac:dyDescent="0.2">
      <c r="B479" s="2">
        <v>1</v>
      </c>
      <c r="C479" s="2" t="s">
        <v>942</v>
      </c>
      <c r="D479" s="3" t="s">
        <v>975</v>
      </c>
      <c r="E479" s="2" t="s">
        <v>976</v>
      </c>
      <c r="F479" s="2" t="s">
        <v>6</v>
      </c>
      <c r="G479" s="2" t="s">
        <v>7</v>
      </c>
      <c r="H479" s="2">
        <v>9</v>
      </c>
      <c r="I479" s="30">
        <v>28453</v>
      </c>
      <c r="J479" s="30">
        <v>29147</v>
      </c>
      <c r="K479" s="63">
        <v>300.92620199999999</v>
      </c>
      <c r="L479" s="2">
        <v>0.39252599999999999</v>
      </c>
      <c r="M479" s="67">
        <v>16949.609814378724</v>
      </c>
      <c r="N479" s="67">
        <v>11448414.439999998</v>
      </c>
      <c r="O479" s="67">
        <v>596689</v>
      </c>
      <c r="P479" s="70">
        <v>575022</v>
      </c>
      <c r="Q479" s="63">
        <v>0</v>
      </c>
      <c r="R479" s="24">
        <f t="shared" si="148"/>
        <v>-3.6312048655162021E-2</v>
      </c>
      <c r="S479" s="24">
        <f t="shared" si="149"/>
        <v>-1.8925764885220214E-3</v>
      </c>
      <c r="T479" s="65">
        <f t="shared" si="150"/>
        <v>19.728342539540947</v>
      </c>
      <c r="U479" s="67">
        <v>605437</v>
      </c>
      <c r="V479" s="70">
        <v>659982</v>
      </c>
      <c r="W479" s="24">
        <f t="shared" si="151"/>
        <v>9.0091950112067831E-2</v>
      </c>
      <c r="X479" s="24">
        <f t="shared" si="152"/>
        <v>4.7644152197550953E-3</v>
      </c>
      <c r="Y479" s="63">
        <f t="shared" si="158"/>
        <v>21.278494359118547</v>
      </c>
      <c r="Z479" s="63">
        <f t="shared" si="159"/>
        <v>22.643222287027825</v>
      </c>
      <c r="AA479" s="24">
        <f t="shared" si="160"/>
        <v>6.4135999999999999E-2</v>
      </c>
      <c r="AB479" s="63">
        <v>0</v>
      </c>
      <c r="AC479" s="69">
        <v>0</v>
      </c>
      <c r="AD479" s="67">
        <f t="shared" si="167"/>
        <v>1202126</v>
      </c>
      <c r="AE479" s="67">
        <f t="shared" si="168"/>
        <v>1235004</v>
      </c>
      <c r="AF479" s="65">
        <f t="shared" si="153"/>
        <v>42.371564826568772</v>
      </c>
      <c r="AG479" s="21" t="s">
        <v>2640</v>
      </c>
      <c r="AH479" s="67">
        <v>0</v>
      </c>
      <c r="AI479" s="70">
        <v>0</v>
      </c>
      <c r="AJ479" s="21" t="s">
        <v>2640</v>
      </c>
      <c r="AK479" s="67">
        <f t="shared" si="161"/>
        <v>1202126</v>
      </c>
      <c r="AL479" s="70">
        <f t="shared" si="162"/>
        <v>1235004</v>
      </c>
      <c r="AM479" s="65">
        <f t="shared" si="154"/>
        <v>42.371564826568772</v>
      </c>
      <c r="AN479" s="25">
        <f t="shared" si="163"/>
        <v>2.7349878465318944E-2</v>
      </c>
      <c r="AO479" s="25">
        <f t="shared" si="155"/>
        <v>2.888327854452255E-3</v>
      </c>
      <c r="AP479" s="24">
        <f t="shared" si="156"/>
        <v>2.8718387312330743E-3</v>
      </c>
      <c r="AQ479" s="25">
        <f t="shared" si="157"/>
        <v>0.10787554962065125</v>
      </c>
      <c r="AR479" s="2">
        <f t="shared" si="164"/>
        <v>1</v>
      </c>
      <c r="AS479" s="2">
        <f t="shared" si="165"/>
        <v>0</v>
      </c>
      <c r="AT479" s="2">
        <f t="shared" si="166"/>
        <v>0</v>
      </c>
    </row>
    <row r="480" spans="2:46" x14ac:dyDescent="0.2">
      <c r="B480" s="2">
        <v>1</v>
      </c>
      <c r="C480" s="2" t="s">
        <v>942</v>
      </c>
      <c r="D480" s="3" t="s">
        <v>977</v>
      </c>
      <c r="E480" s="2" t="s">
        <v>978</v>
      </c>
      <c r="F480" s="2" t="s">
        <v>14</v>
      </c>
      <c r="G480" s="2" t="s">
        <v>7</v>
      </c>
      <c r="H480" s="2">
        <v>18</v>
      </c>
      <c r="I480" s="30">
        <v>102116</v>
      </c>
      <c r="J480" s="30">
        <v>102686</v>
      </c>
      <c r="K480" s="63">
        <v>356.90287899999998</v>
      </c>
      <c r="L480" s="2">
        <v>0.37784600000000002</v>
      </c>
      <c r="M480" s="67">
        <v>20796.96316555201</v>
      </c>
      <c r="N480" s="67">
        <v>31270834.469999999</v>
      </c>
      <c r="O480" s="67">
        <v>4163161</v>
      </c>
      <c r="P480" s="70">
        <v>4011986</v>
      </c>
      <c r="Q480" s="63">
        <v>0</v>
      </c>
      <c r="R480" s="24">
        <f t="shared" si="148"/>
        <v>-3.6312551928690762E-2</v>
      </c>
      <c r="S480" s="24">
        <f t="shared" si="149"/>
        <v>-4.8343769062201176E-3</v>
      </c>
      <c r="T480" s="65">
        <f t="shared" si="150"/>
        <v>39.070428295970238</v>
      </c>
      <c r="U480" s="67">
        <v>2009267</v>
      </c>
      <c r="V480" s="70">
        <v>2183246</v>
      </c>
      <c r="W480" s="24">
        <f t="shared" si="151"/>
        <v>8.658829314371852E-2</v>
      </c>
      <c r="X480" s="24">
        <f t="shared" si="152"/>
        <v>5.5636187184869837E-3</v>
      </c>
      <c r="Y480" s="63">
        <f t="shared" si="158"/>
        <v>19.676319088095891</v>
      </c>
      <c r="Z480" s="63">
        <f t="shared" si="159"/>
        <v>21.261379350641761</v>
      </c>
      <c r="AA480" s="24">
        <f t="shared" si="160"/>
        <v>8.0557000000000004E-2</v>
      </c>
      <c r="AB480" s="63">
        <v>0</v>
      </c>
      <c r="AC480" s="69">
        <v>0</v>
      </c>
      <c r="AD480" s="67">
        <f t="shared" si="167"/>
        <v>6172428</v>
      </c>
      <c r="AE480" s="67">
        <f t="shared" si="168"/>
        <v>6195232</v>
      </c>
      <c r="AF480" s="65">
        <f t="shared" si="153"/>
        <v>60.331807646611999</v>
      </c>
      <c r="AG480" s="21" t="s">
        <v>2640</v>
      </c>
      <c r="AH480" s="67">
        <v>0</v>
      </c>
      <c r="AI480" s="70">
        <v>0</v>
      </c>
      <c r="AJ480" s="21" t="s">
        <v>2640</v>
      </c>
      <c r="AK480" s="67">
        <f t="shared" si="161"/>
        <v>6172428</v>
      </c>
      <c r="AL480" s="70">
        <f t="shared" si="162"/>
        <v>6195232</v>
      </c>
      <c r="AM480" s="65">
        <f t="shared" si="154"/>
        <v>60.331807646611999</v>
      </c>
      <c r="AN480" s="25">
        <f t="shared" si="163"/>
        <v>3.6944942897673329E-3</v>
      </c>
      <c r="AO480" s="25">
        <f t="shared" si="155"/>
        <v>-1.8769162408324158E-3</v>
      </c>
      <c r="AP480" s="24">
        <f t="shared" si="156"/>
        <v>7.2924181226686655E-4</v>
      </c>
      <c r="AQ480" s="25">
        <f t="shared" si="157"/>
        <v>0.19811533990061764</v>
      </c>
      <c r="AR480" s="2">
        <f t="shared" si="164"/>
        <v>1</v>
      </c>
      <c r="AS480" s="2">
        <f t="shared" si="165"/>
        <v>0</v>
      </c>
      <c r="AT480" s="2">
        <f t="shared" si="166"/>
        <v>0</v>
      </c>
    </row>
    <row r="481" spans="2:46" x14ac:dyDescent="0.2">
      <c r="B481" s="2">
        <v>1</v>
      </c>
      <c r="C481" s="2" t="s">
        <v>979</v>
      </c>
      <c r="D481" s="3" t="s">
        <v>980</v>
      </c>
      <c r="E481" s="2" t="s">
        <v>981</v>
      </c>
      <c r="F481" s="2" t="s">
        <v>6</v>
      </c>
      <c r="G481" s="2" t="s">
        <v>38</v>
      </c>
      <c r="H481" s="2">
        <v>9</v>
      </c>
      <c r="I481" s="30">
        <v>6592</v>
      </c>
      <c r="J481" s="30">
        <v>6573</v>
      </c>
      <c r="K481" s="63">
        <v>119.119276</v>
      </c>
      <c r="L481" s="2">
        <v>0.26332800000000001</v>
      </c>
      <c r="M481" s="67">
        <v>13232.170094795207</v>
      </c>
      <c r="N481" s="67">
        <v>1461466.9699999997</v>
      </c>
      <c r="O481" s="67">
        <v>106120</v>
      </c>
      <c r="P481" s="70">
        <v>102267</v>
      </c>
      <c r="Q481" s="63">
        <v>0</v>
      </c>
      <c r="R481" s="24">
        <f t="shared" si="148"/>
        <v>-3.630795326045988E-2</v>
      </c>
      <c r="S481" s="24">
        <f t="shared" si="149"/>
        <v>-2.6363921177089624E-3</v>
      </c>
      <c r="T481" s="65">
        <f t="shared" si="150"/>
        <v>15.558649018712917</v>
      </c>
      <c r="U481" s="67">
        <v>122940.99999999999</v>
      </c>
      <c r="V481" s="70">
        <v>137250</v>
      </c>
      <c r="W481" s="24">
        <f t="shared" si="151"/>
        <v>0.11638916228109442</v>
      </c>
      <c r="X481" s="24">
        <f t="shared" si="152"/>
        <v>9.7908473429269612E-3</v>
      </c>
      <c r="Y481" s="63">
        <f t="shared" si="158"/>
        <v>18.650030339805824</v>
      </c>
      <c r="Z481" s="63">
        <f t="shared" si="159"/>
        <v>20.880876312186217</v>
      </c>
      <c r="AA481" s="24">
        <f t="shared" si="160"/>
        <v>0.119616</v>
      </c>
      <c r="AB481" s="63">
        <v>0</v>
      </c>
      <c r="AC481" s="69">
        <v>0</v>
      </c>
      <c r="AD481" s="67">
        <f t="shared" si="167"/>
        <v>229061</v>
      </c>
      <c r="AE481" s="67">
        <f t="shared" si="168"/>
        <v>239517</v>
      </c>
      <c r="AF481" s="65">
        <f t="shared" si="153"/>
        <v>36.43952533089913</v>
      </c>
      <c r="AG481" s="21" t="s">
        <v>2640</v>
      </c>
      <c r="AH481" s="67">
        <v>-107892</v>
      </c>
      <c r="AI481" s="70">
        <v>-107892</v>
      </c>
      <c r="AJ481" s="21" t="s">
        <v>2640</v>
      </c>
      <c r="AK481" s="67">
        <f t="shared" si="161"/>
        <v>121169</v>
      </c>
      <c r="AL481" s="70">
        <f t="shared" si="162"/>
        <v>131625</v>
      </c>
      <c r="AM481" s="65">
        <f t="shared" si="154"/>
        <v>20.025102692834324</v>
      </c>
      <c r="AN481" s="25">
        <f t="shared" si="163"/>
        <v>8.6292698627536746E-2</v>
      </c>
      <c r="AO481" s="25">
        <f t="shared" si="155"/>
        <v>8.9432750548109174E-2</v>
      </c>
      <c r="AP481" s="24">
        <f t="shared" si="156"/>
        <v>7.1544552252179889E-3</v>
      </c>
      <c r="AQ481" s="25">
        <f t="shared" si="157"/>
        <v>9.0063616011793968E-2</v>
      </c>
      <c r="AR481" s="2">
        <f t="shared" si="164"/>
        <v>1</v>
      </c>
      <c r="AS481" s="2">
        <f t="shared" si="165"/>
        <v>0</v>
      </c>
      <c r="AT481" s="2">
        <f t="shared" si="166"/>
        <v>0</v>
      </c>
    </row>
    <row r="482" spans="2:46" x14ac:dyDescent="0.2">
      <c r="B482" s="2">
        <v>1</v>
      </c>
      <c r="C482" s="2" t="s">
        <v>979</v>
      </c>
      <c r="D482" s="3" t="s">
        <v>982</v>
      </c>
      <c r="E482" s="2" t="s">
        <v>983</v>
      </c>
      <c r="F482" s="2" t="s">
        <v>6</v>
      </c>
      <c r="G482" s="2" t="s">
        <v>38</v>
      </c>
      <c r="H482" s="2">
        <v>12</v>
      </c>
      <c r="I482" s="30">
        <v>6586</v>
      </c>
      <c r="J482" s="30">
        <v>6565</v>
      </c>
      <c r="K482" s="63">
        <v>115.039299</v>
      </c>
      <c r="L482" s="2">
        <v>0.29122599999999998</v>
      </c>
      <c r="M482" s="67">
        <v>13955.17501231325</v>
      </c>
      <c r="N482" s="67">
        <v>1312757.3499999999</v>
      </c>
      <c r="O482" s="67">
        <v>109538</v>
      </c>
      <c r="P482" s="70">
        <v>105560</v>
      </c>
      <c r="Q482" s="63">
        <v>0</v>
      </c>
      <c r="R482" s="24">
        <f t="shared" si="148"/>
        <v>-3.6316164253501038E-2</v>
      </c>
      <c r="S482" s="24">
        <f t="shared" si="149"/>
        <v>-3.0302629804357982E-3</v>
      </c>
      <c r="T482" s="65">
        <f t="shared" si="150"/>
        <v>16.079207920792079</v>
      </c>
      <c r="U482" s="67">
        <v>140902</v>
      </c>
      <c r="V482" s="70">
        <v>151764</v>
      </c>
      <c r="W482" s="24">
        <f t="shared" si="151"/>
        <v>7.7089040609785497E-2</v>
      </c>
      <c r="X482" s="24">
        <f t="shared" si="152"/>
        <v>8.2741871527133339E-3</v>
      </c>
      <c r="Y482" s="63">
        <f t="shared" si="158"/>
        <v>21.394169450349224</v>
      </c>
      <c r="Z482" s="63">
        <f t="shared" si="159"/>
        <v>23.117136329017516</v>
      </c>
      <c r="AA482" s="24">
        <f t="shared" si="160"/>
        <v>8.0533999999999994E-2</v>
      </c>
      <c r="AB482" s="63">
        <v>0</v>
      </c>
      <c r="AC482" s="69">
        <v>0</v>
      </c>
      <c r="AD482" s="67">
        <f t="shared" si="167"/>
        <v>250440</v>
      </c>
      <c r="AE482" s="67">
        <f t="shared" si="168"/>
        <v>257324</v>
      </c>
      <c r="AF482" s="65">
        <f t="shared" si="153"/>
        <v>39.196344249809599</v>
      </c>
      <c r="AG482" s="21" t="s">
        <v>2640</v>
      </c>
      <c r="AH482" s="67">
        <v>-111376</v>
      </c>
      <c r="AI482" s="70">
        <v>-111376</v>
      </c>
      <c r="AJ482" s="21" t="s">
        <v>2640</v>
      </c>
      <c r="AK482" s="67">
        <f t="shared" si="161"/>
        <v>139064</v>
      </c>
      <c r="AL482" s="70">
        <f t="shared" si="162"/>
        <v>145948</v>
      </c>
      <c r="AM482" s="65">
        <f t="shared" si="154"/>
        <v>22.23122619954303</v>
      </c>
      <c r="AN482" s="25">
        <f t="shared" si="163"/>
        <v>4.9502387389978718E-2</v>
      </c>
      <c r="AO482" s="25">
        <f t="shared" si="155"/>
        <v>5.2859516123442418E-2</v>
      </c>
      <c r="AP482" s="24">
        <f t="shared" si="156"/>
        <v>5.2439241722775356E-3</v>
      </c>
      <c r="AQ482" s="25">
        <f t="shared" si="157"/>
        <v>0.11117667709116237</v>
      </c>
      <c r="AR482" s="2">
        <f t="shared" si="164"/>
        <v>1</v>
      </c>
      <c r="AS482" s="2">
        <f t="shared" si="165"/>
        <v>0</v>
      </c>
      <c r="AT482" s="2">
        <f t="shared" si="166"/>
        <v>0</v>
      </c>
    </row>
    <row r="483" spans="2:46" x14ac:dyDescent="0.2">
      <c r="B483" s="2">
        <v>1</v>
      </c>
      <c r="C483" s="2" t="s">
        <v>979</v>
      </c>
      <c r="D483" s="3" t="s">
        <v>984</v>
      </c>
      <c r="E483" s="2" t="s">
        <v>985</v>
      </c>
      <c r="F483" s="2" t="s">
        <v>6</v>
      </c>
      <c r="G483" s="2" t="s">
        <v>7</v>
      </c>
      <c r="H483" s="2">
        <v>17</v>
      </c>
      <c r="I483" s="30">
        <v>8217</v>
      </c>
      <c r="J483" s="30">
        <v>8185</v>
      </c>
      <c r="K483" s="63">
        <v>360.24398300000001</v>
      </c>
      <c r="L483" s="2">
        <v>0.254334</v>
      </c>
      <c r="M483" s="67">
        <v>13932.692655708039</v>
      </c>
      <c r="N483" s="67">
        <v>2161439.7000000002</v>
      </c>
      <c r="O483" s="67">
        <v>215172</v>
      </c>
      <c r="P483" s="70">
        <v>207359</v>
      </c>
      <c r="Q483" s="63">
        <v>0</v>
      </c>
      <c r="R483" s="24">
        <f t="shared" si="148"/>
        <v>-3.6310486494525285E-2</v>
      </c>
      <c r="S483" s="24">
        <f t="shared" si="149"/>
        <v>-3.6147203181286988E-3</v>
      </c>
      <c r="T483" s="65">
        <f t="shared" si="150"/>
        <v>25.334025656689064</v>
      </c>
      <c r="U483" s="67">
        <v>109850.99999999999</v>
      </c>
      <c r="V483" s="70">
        <v>121257</v>
      </c>
      <c r="W483" s="24">
        <f t="shared" si="151"/>
        <v>0.10383155364994412</v>
      </c>
      <c r="X483" s="24">
        <f t="shared" si="152"/>
        <v>5.277038262968897E-3</v>
      </c>
      <c r="Y483" s="63">
        <f t="shared" si="158"/>
        <v>13.368747718145308</v>
      </c>
      <c r="Z483" s="63">
        <f t="shared" si="159"/>
        <v>14.814538790470372</v>
      </c>
      <c r="AA483" s="24">
        <f t="shared" si="160"/>
        <v>0.10814699999999999</v>
      </c>
      <c r="AB483" s="63">
        <v>0</v>
      </c>
      <c r="AC483" s="69">
        <v>0</v>
      </c>
      <c r="AD483" s="67">
        <f t="shared" si="167"/>
        <v>325023</v>
      </c>
      <c r="AE483" s="67">
        <f t="shared" si="168"/>
        <v>328616</v>
      </c>
      <c r="AF483" s="65">
        <f t="shared" si="153"/>
        <v>40.148564447159437</v>
      </c>
      <c r="AG483" s="21" t="s">
        <v>2640</v>
      </c>
      <c r="AH483" s="67">
        <v>0</v>
      </c>
      <c r="AI483" s="70">
        <v>0</v>
      </c>
      <c r="AJ483" s="21" t="s">
        <v>2640</v>
      </c>
      <c r="AK483" s="67">
        <f t="shared" si="161"/>
        <v>325023</v>
      </c>
      <c r="AL483" s="70">
        <f t="shared" si="162"/>
        <v>328616</v>
      </c>
      <c r="AM483" s="65">
        <f t="shared" si="154"/>
        <v>40.148564447159437</v>
      </c>
      <c r="AN483" s="25">
        <f t="shared" si="163"/>
        <v>1.1054602289684115E-2</v>
      </c>
      <c r="AO483" s="25">
        <f t="shared" si="155"/>
        <v>1.5007411974872875E-2</v>
      </c>
      <c r="AP483" s="24">
        <f t="shared" si="156"/>
        <v>1.6623179448401913E-3</v>
      </c>
      <c r="AQ483" s="25">
        <f t="shared" si="157"/>
        <v>0.15203570101909389</v>
      </c>
      <c r="AR483" s="2">
        <f t="shared" si="164"/>
        <v>1</v>
      </c>
      <c r="AS483" s="2">
        <f t="shared" si="165"/>
        <v>0</v>
      </c>
      <c r="AT483" s="2">
        <f t="shared" si="166"/>
        <v>0</v>
      </c>
    </row>
    <row r="484" spans="2:46" x14ac:dyDescent="0.2">
      <c r="B484" s="2">
        <v>1</v>
      </c>
      <c r="C484" s="2" t="s">
        <v>979</v>
      </c>
      <c r="D484" s="3" t="s">
        <v>986</v>
      </c>
      <c r="E484" s="2" t="s">
        <v>987</v>
      </c>
      <c r="F484" s="2" t="s">
        <v>6</v>
      </c>
      <c r="G484" s="2" t="s">
        <v>7</v>
      </c>
      <c r="H484" s="2">
        <v>10</v>
      </c>
      <c r="I484" s="30">
        <v>6437</v>
      </c>
      <c r="J484" s="30">
        <v>6492</v>
      </c>
      <c r="K484" s="63">
        <v>203.160043</v>
      </c>
      <c r="L484" s="2">
        <v>0.41663299999999998</v>
      </c>
      <c r="M484" s="67">
        <v>15067.485183923705</v>
      </c>
      <c r="N484" s="67">
        <v>1783419.0199999996</v>
      </c>
      <c r="O484" s="67">
        <v>148427</v>
      </c>
      <c r="P484" s="70">
        <v>143037</v>
      </c>
      <c r="Q484" s="63">
        <v>0</v>
      </c>
      <c r="R484" s="24">
        <f t="shared" si="148"/>
        <v>-3.6314147695500121E-2</v>
      </c>
      <c r="S484" s="24">
        <f t="shared" si="149"/>
        <v>-3.0222846899995502E-3</v>
      </c>
      <c r="T484" s="65">
        <f t="shared" si="150"/>
        <v>22.032809611829943</v>
      </c>
      <c r="U484" s="67">
        <v>154806</v>
      </c>
      <c r="V484" s="70">
        <v>187354</v>
      </c>
      <c r="W484" s="24">
        <f t="shared" si="151"/>
        <v>0.21025024869837083</v>
      </c>
      <c r="X484" s="24">
        <f t="shared" si="152"/>
        <v>1.8250338050112311E-2</v>
      </c>
      <c r="Y484" s="63">
        <f t="shared" si="158"/>
        <v>24.049401895292839</v>
      </c>
      <c r="Z484" s="63">
        <f t="shared" si="159"/>
        <v>28.859211337030192</v>
      </c>
      <c r="AA484" s="24">
        <f t="shared" si="160"/>
        <v>0.19999700000000001</v>
      </c>
      <c r="AB484" s="63">
        <v>0</v>
      </c>
      <c r="AC484" s="69">
        <v>0</v>
      </c>
      <c r="AD484" s="67">
        <f t="shared" si="167"/>
        <v>303233</v>
      </c>
      <c r="AE484" s="67">
        <f t="shared" si="168"/>
        <v>330391</v>
      </c>
      <c r="AF484" s="65">
        <f t="shared" si="153"/>
        <v>50.892020948860136</v>
      </c>
      <c r="AG484" s="21" t="s">
        <v>2640</v>
      </c>
      <c r="AH484" s="67">
        <v>0</v>
      </c>
      <c r="AI484" s="70">
        <v>0</v>
      </c>
      <c r="AJ484" s="21" t="s">
        <v>2640</v>
      </c>
      <c r="AK484" s="67">
        <f t="shared" si="161"/>
        <v>303233</v>
      </c>
      <c r="AL484" s="70">
        <f t="shared" si="162"/>
        <v>330391</v>
      </c>
      <c r="AM484" s="65">
        <f t="shared" si="154"/>
        <v>50.892020948860136</v>
      </c>
      <c r="AN484" s="25">
        <f t="shared" si="163"/>
        <v>8.9561492317788635E-2</v>
      </c>
      <c r="AO484" s="25">
        <f t="shared" si="155"/>
        <v>8.0330764949107403E-2</v>
      </c>
      <c r="AP484" s="24">
        <f t="shared" si="156"/>
        <v>1.5228053360112761E-2</v>
      </c>
      <c r="AQ484" s="25">
        <f t="shared" si="157"/>
        <v>0.18525707996542512</v>
      </c>
      <c r="AR484" s="2">
        <f t="shared" si="164"/>
        <v>1</v>
      </c>
      <c r="AS484" s="2">
        <f t="shared" si="165"/>
        <v>0</v>
      </c>
      <c r="AT484" s="2">
        <f t="shared" si="166"/>
        <v>0</v>
      </c>
    </row>
    <row r="485" spans="2:46" x14ac:dyDescent="0.2">
      <c r="B485" s="2">
        <v>1</v>
      </c>
      <c r="C485" s="2" t="s">
        <v>979</v>
      </c>
      <c r="D485" s="3" t="s">
        <v>988</v>
      </c>
      <c r="E485" s="2" t="s">
        <v>989</v>
      </c>
      <c r="F485" s="2" t="s">
        <v>6</v>
      </c>
      <c r="G485" s="2" t="s">
        <v>7</v>
      </c>
      <c r="H485" s="2">
        <v>18</v>
      </c>
      <c r="I485" s="30">
        <v>12321</v>
      </c>
      <c r="J485" s="30">
        <v>12284</v>
      </c>
      <c r="K485" s="63">
        <v>184.08995400000001</v>
      </c>
      <c r="L485" s="2">
        <v>0.37815900000000002</v>
      </c>
      <c r="M485" s="67">
        <v>14077.15227517019</v>
      </c>
      <c r="N485" s="67">
        <v>4880041.24</v>
      </c>
      <c r="O485" s="67">
        <v>330861</v>
      </c>
      <c r="P485" s="70">
        <v>318847</v>
      </c>
      <c r="Q485" s="63">
        <v>0</v>
      </c>
      <c r="R485" s="24">
        <f t="shared" si="148"/>
        <v>-3.63113210683641E-2</v>
      </c>
      <c r="S485" s="24">
        <f t="shared" si="149"/>
        <v>-2.4618644411291898E-3</v>
      </c>
      <c r="T485" s="65">
        <f t="shared" si="150"/>
        <v>25.956284597850864</v>
      </c>
      <c r="U485" s="67">
        <v>373911</v>
      </c>
      <c r="V485" s="70">
        <v>372788</v>
      </c>
      <c r="W485" s="24">
        <f t="shared" si="151"/>
        <v>-3.0033885068906363E-3</v>
      </c>
      <c r="X485" s="24">
        <f t="shared" si="152"/>
        <v>-2.3012100610854673E-4</v>
      </c>
      <c r="Y485" s="63">
        <f t="shared" si="158"/>
        <v>30.34745556367178</v>
      </c>
      <c r="Z485" s="63">
        <f t="shared" si="159"/>
        <v>30.347443829371539</v>
      </c>
      <c r="AA485" s="24">
        <f t="shared" si="160"/>
        <v>0</v>
      </c>
      <c r="AB485" s="63">
        <v>0</v>
      </c>
      <c r="AC485" s="69">
        <v>0</v>
      </c>
      <c r="AD485" s="67">
        <f t="shared" si="167"/>
        <v>704772</v>
      </c>
      <c r="AE485" s="67">
        <f t="shared" si="168"/>
        <v>691635</v>
      </c>
      <c r="AF485" s="65">
        <f t="shared" si="153"/>
        <v>56.303728427222403</v>
      </c>
      <c r="AG485" s="21" t="s">
        <v>2640</v>
      </c>
      <c r="AH485" s="67">
        <v>0</v>
      </c>
      <c r="AI485" s="70">
        <v>0</v>
      </c>
      <c r="AJ485" s="21" t="s">
        <v>2640</v>
      </c>
      <c r="AK485" s="67">
        <f t="shared" si="161"/>
        <v>704772</v>
      </c>
      <c r="AL485" s="70">
        <f t="shared" si="162"/>
        <v>691635</v>
      </c>
      <c r="AM485" s="65">
        <f t="shared" si="154"/>
        <v>56.303728427222403</v>
      </c>
      <c r="AN485" s="25">
        <f t="shared" si="163"/>
        <v>-1.8640070831417822E-2</v>
      </c>
      <c r="AO485" s="25">
        <f t="shared" si="155"/>
        <v>-1.5684167430307649E-2</v>
      </c>
      <c r="AP485" s="24">
        <f t="shared" si="156"/>
        <v>-2.6919854472377369E-3</v>
      </c>
      <c r="AQ485" s="25">
        <f t="shared" si="157"/>
        <v>0.14172728589482164</v>
      </c>
      <c r="AR485" s="2">
        <f t="shared" si="164"/>
        <v>0</v>
      </c>
      <c r="AS485" s="2">
        <f t="shared" si="165"/>
        <v>1</v>
      </c>
      <c r="AT485" s="2">
        <f t="shared" si="166"/>
        <v>0</v>
      </c>
    </row>
    <row r="486" spans="2:46" x14ac:dyDescent="0.2">
      <c r="B486" s="2">
        <v>1</v>
      </c>
      <c r="C486" s="2" t="s">
        <v>979</v>
      </c>
      <c r="D486" s="3" t="s">
        <v>990</v>
      </c>
      <c r="E486" s="2" t="s">
        <v>991</v>
      </c>
      <c r="F486" s="2" t="s">
        <v>6</v>
      </c>
      <c r="G486" s="2" t="s">
        <v>7</v>
      </c>
      <c r="H486" s="2">
        <v>21</v>
      </c>
      <c r="I486" s="30">
        <v>22141</v>
      </c>
      <c r="J486" s="30">
        <v>22060</v>
      </c>
      <c r="K486" s="63">
        <v>376.90806900000001</v>
      </c>
      <c r="L486" s="2">
        <v>0.356931</v>
      </c>
      <c r="M486" s="67">
        <v>14265.844566643123</v>
      </c>
      <c r="N486" s="67">
        <v>6878102.4700000035</v>
      </c>
      <c r="O486" s="67">
        <v>1134092</v>
      </c>
      <c r="P486" s="70">
        <v>1092910</v>
      </c>
      <c r="Q486" s="63">
        <v>0</v>
      </c>
      <c r="R486" s="24">
        <f t="shared" si="148"/>
        <v>-3.6312750641041447E-2</v>
      </c>
      <c r="S486" s="24">
        <f t="shared" si="149"/>
        <v>-5.9874071634760011E-3</v>
      </c>
      <c r="T486" s="65">
        <f t="shared" si="150"/>
        <v>49.542611060743425</v>
      </c>
      <c r="U486" s="67">
        <v>427809.00000000006</v>
      </c>
      <c r="V486" s="70">
        <v>448145</v>
      </c>
      <c r="W486" s="24">
        <f t="shared" si="151"/>
        <v>4.7535231844117121E-2</v>
      </c>
      <c r="X486" s="24">
        <f t="shared" si="152"/>
        <v>2.9566294030510323E-3</v>
      </c>
      <c r="Y486" s="63">
        <f t="shared" si="158"/>
        <v>19.322027008716862</v>
      </c>
      <c r="Z486" s="63">
        <f t="shared" si="159"/>
        <v>20.31482320942883</v>
      </c>
      <c r="AA486" s="24">
        <f t="shared" si="160"/>
        <v>5.1381999999999997E-2</v>
      </c>
      <c r="AB486" s="63">
        <v>0</v>
      </c>
      <c r="AC486" s="69">
        <v>0</v>
      </c>
      <c r="AD486" s="67">
        <f t="shared" si="167"/>
        <v>1561901</v>
      </c>
      <c r="AE486" s="67">
        <f t="shared" si="168"/>
        <v>1541055</v>
      </c>
      <c r="AF486" s="65">
        <f t="shared" si="153"/>
        <v>69.857434270172263</v>
      </c>
      <c r="AG486" s="21" t="s">
        <v>2640</v>
      </c>
      <c r="AH486" s="67">
        <v>0</v>
      </c>
      <c r="AI486" s="70">
        <v>0</v>
      </c>
      <c r="AJ486" s="21" t="s">
        <v>2640</v>
      </c>
      <c r="AK486" s="67">
        <f t="shared" si="161"/>
        <v>1561901</v>
      </c>
      <c r="AL486" s="70">
        <f t="shared" si="162"/>
        <v>1541055</v>
      </c>
      <c r="AM486" s="65">
        <f t="shared" si="154"/>
        <v>69.857434270172263</v>
      </c>
      <c r="AN486" s="25">
        <f t="shared" si="163"/>
        <v>-1.3346556535913608E-2</v>
      </c>
      <c r="AO486" s="25">
        <f t="shared" si="155"/>
        <v>-9.7237583074190059E-3</v>
      </c>
      <c r="AP486" s="24">
        <f t="shared" si="156"/>
        <v>-3.0307777604249605E-3</v>
      </c>
      <c r="AQ486" s="25">
        <f t="shared" si="157"/>
        <v>0.22405234680954081</v>
      </c>
      <c r="AR486" s="2">
        <f t="shared" si="164"/>
        <v>0</v>
      </c>
      <c r="AS486" s="2">
        <f t="shared" si="165"/>
        <v>1</v>
      </c>
      <c r="AT486" s="2">
        <f t="shared" si="166"/>
        <v>0</v>
      </c>
    </row>
    <row r="487" spans="2:46" x14ac:dyDescent="0.2">
      <c r="B487" s="2">
        <v>1</v>
      </c>
      <c r="C487" s="2" t="s">
        <v>979</v>
      </c>
      <c r="D487" s="3" t="s">
        <v>992</v>
      </c>
      <c r="E487" s="2" t="s">
        <v>993</v>
      </c>
      <c r="F487" s="2" t="s">
        <v>6</v>
      </c>
      <c r="G487" s="2" t="s">
        <v>7</v>
      </c>
      <c r="H487" s="2">
        <v>30</v>
      </c>
      <c r="I487" s="30">
        <v>10494</v>
      </c>
      <c r="J487" s="30">
        <v>10488</v>
      </c>
      <c r="K487" s="63">
        <v>319.27755500000001</v>
      </c>
      <c r="L487" s="2">
        <v>0.30794899999999997</v>
      </c>
      <c r="M487" s="67">
        <v>15267.810950308673</v>
      </c>
      <c r="N487" s="67">
        <v>4567102.4400000013</v>
      </c>
      <c r="O487" s="67">
        <v>143940</v>
      </c>
      <c r="P487" s="70">
        <v>138713</v>
      </c>
      <c r="Q487" s="63">
        <v>0</v>
      </c>
      <c r="R487" s="24">
        <f t="shared" si="148"/>
        <v>-3.6313741836876523E-2</v>
      </c>
      <c r="S487" s="24">
        <f t="shared" si="149"/>
        <v>-1.1444893274607606E-3</v>
      </c>
      <c r="T487" s="65">
        <f t="shared" si="150"/>
        <v>13.225877192982455</v>
      </c>
      <c r="U487" s="67">
        <v>178529.99999999997</v>
      </c>
      <c r="V487" s="70">
        <v>189063</v>
      </c>
      <c r="W487" s="24">
        <f t="shared" si="151"/>
        <v>5.8998487649134734E-2</v>
      </c>
      <c r="X487" s="24">
        <f t="shared" si="152"/>
        <v>2.3062762743723407E-3</v>
      </c>
      <c r="Y487" s="63">
        <f t="shared" si="158"/>
        <v>17.012578616352197</v>
      </c>
      <c r="Z487" s="63">
        <f t="shared" si="159"/>
        <v>18.026601830663616</v>
      </c>
      <c r="AA487" s="24">
        <f t="shared" si="160"/>
        <v>5.9603999999999997E-2</v>
      </c>
      <c r="AB487" s="63">
        <v>0</v>
      </c>
      <c r="AC487" s="69">
        <v>0</v>
      </c>
      <c r="AD487" s="67">
        <f t="shared" si="167"/>
        <v>322470</v>
      </c>
      <c r="AE487" s="67">
        <f t="shared" si="168"/>
        <v>327776</v>
      </c>
      <c r="AF487" s="65">
        <f t="shared" si="153"/>
        <v>31.252479023646071</v>
      </c>
      <c r="AG487" s="21" t="s">
        <v>2640</v>
      </c>
      <c r="AH487" s="67">
        <v>0</v>
      </c>
      <c r="AI487" s="70">
        <v>0</v>
      </c>
      <c r="AJ487" s="21" t="s">
        <v>2640</v>
      </c>
      <c r="AK487" s="67">
        <f t="shared" si="161"/>
        <v>322470</v>
      </c>
      <c r="AL487" s="70">
        <f t="shared" si="162"/>
        <v>327776</v>
      </c>
      <c r="AM487" s="65">
        <f t="shared" si="154"/>
        <v>31.252479023646071</v>
      </c>
      <c r="AN487" s="25">
        <f t="shared" si="163"/>
        <v>1.6454243805625331E-2</v>
      </c>
      <c r="AO487" s="25">
        <f t="shared" si="155"/>
        <v>1.703573936844327E-2</v>
      </c>
      <c r="AP487" s="24">
        <f t="shared" si="156"/>
        <v>1.1617869469115736E-3</v>
      </c>
      <c r="AQ487" s="25">
        <f t="shared" si="157"/>
        <v>7.1768917887464756E-2</v>
      </c>
      <c r="AR487" s="2">
        <f t="shared" si="164"/>
        <v>1</v>
      </c>
      <c r="AS487" s="2">
        <f t="shared" si="165"/>
        <v>0</v>
      </c>
      <c r="AT487" s="2">
        <f t="shared" si="166"/>
        <v>0</v>
      </c>
    </row>
    <row r="488" spans="2:46" x14ac:dyDescent="0.2">
      <c r="B488" s="2">
        <v>1</v>
      </c>
      <c r="C488" s="2" t="s">
        <v>979</v>
      </c>
      <c r="D488" s="3" t="s">
        <v>994</v>
      </c>
      <c r="E488" s="2" t="s">
        <v>995</v>
      </c>
      <c r="F488" s="2" t="s">
        <v>6</v>
      </c>
      <c r="G488" s="2" t="s">
        <v>7</v>
      </c>
      <c r="H488" s="2">
        <v>10</v>
      </c>
      <c r="I488" s="30">
        <v>6924</v>
      </c>
      <c r="J488" s="30">
        <v>6902</v>
      </c>
      <c r="K488" s="63">
        <v>370.83975700000002</v>
      </c>
      <c r="L488" s="2">
        <v>0.49331599999999998</v>
      </c>
      <c r="M488" s="67">
        <v>14595.186367969494</v>
      </c>
      <c r="N488" s="67">
        <v>3797596.7599999993</v>
      </c>
      <c r="O488" s="67">
        <v>178446</v>
      </c>
      <c r="P488" s="70">
        <v>171966</v>
      </c>
      <c r="Q488" s="63">
        <v>0</v>
      </c>
      <c r="R488" s="24">
        <f t="shared" si="148"/>
        <v>-3.6313506607040802E-2</v>
      </c>
      <c r="S488" s="24">
        <f t="shared" si="149"/>
        <v>-1.7063423026514276E-3</v>
      </c>
      <c r="T488" s="65">
        <f t="shared" si="150"/>
        <v>24.91538684439293</v>
      </c>
      <c r="U488" s="67">
        <v>124318.99999999999</v>
      </c>
      <c r="V488" s="70">
        <v>148709</v>
      </c>
      <c r="W488" s="24">
        <f t="shared" si="151"/>
        <v>0.19618883678279286</v>
      </c>
      <c r="X488" s="24">
        <f t="shared" si="152"/>
        <v>6.4224828335907938E-3</v>
      </c>
      <c r="Y488" s="63">
        <f t="shared" si="158"/>
        <v>17.954794916233389</v>
      </c>
      <c r="Z488" s="63">
        <f t="shared" si="159"/>
        <v>21.54578383077369</v>
      </c>
      <c r="AA488" s="24">
        <f t="shared" si="160"/>
        <v>0.20000200000000001</v>
      </c>
      <c r="AB488" s="63">
        <v>0</v>
      </c>
      <c r="AC488" s="69">
        <v>0</v>
      </c>
      <c r="AD488" s="67">
        <f t="shared" si="167"/>
        <v>302765</v>
      </c>
      <c r="AE488" s="67">
        <f t="shared" si="168"/>
        <v>320675</v>
      </c>
      <c r="AF488" s="65">
        <f t="shared" si="153"/>
        <v>46.46117067516662</v>
      </c>
      <c r="AG488" s="21" t="s">
        <v>2640</v>
      </c>
      <c r="AH488" s="67">
        <v>0</v>
      </c>
      <c r="AI488" s="70">
        <v>0</v>
      </c>
      <c r="AJ488" s="21" t="s">
        <v>2640</v>
      </c>
      <c r="AK488" s="67">
        <f t="shared" si="161"/>
        <v>302765</v>
      </c>
      <c r="AL488" s="70">
        <f t="shared" si="162"/>
        <v>320675</v>
      </c>
      <c r="AM488" s="65">
        <f t="shared" si="154"/>
        <v>46.46117067516662</v>
      </c>
      <c r="AN488" s="25">
        <f t="shared" si="163"/>
        <v>5.9154790018661335E-2</v>
      </c>
      <c r="AO488" s="25">
        <f t="shared" si="155"/>
        <v>6.2530826729819022E-2</v>
      </c>
      <c r="AP488" s="24">
        <f t="shared" si="156"/>
        <v>4.7161405309393625E-3</v>
      </c>
      <c r="AQ488" s="25">
        <f t="shared" si="157"/>
        <v>8.4441561404744847E-2</v>
      </c>
      <c r="AR488" s="2">
        <f t="shared" si="164"/>
        <v>1</v>
      </c>
      <c r="AS488" s="2">
        <f t="shared" si="165"/>
        <v>0</v>
      </c>
      <c r="AT488" s="2">
        <f t="shared" si="166"/>
        <v>0</v>
      </c>
    </row>
    <row r="489" spans="2:46" x14ac:dyDescent="0.2">
      <c r="B489" s="2">
        <v>1</v>
      </c>
      <c r="C489" s="2" t="s">
        <v>979</v>
      </c>
      <c r="D489" s="3" t="s">
        <v>996</v>
      </c>
      <c r="E489" s="2" t="s">
        <v>997</v>
      </c>
      <c r="F489" s="2" t="s">
        <v>6</v>
      </c>
      <c r="G489" s="2" t="s">
        <v>38</v>
      </c>
      <c r="H489" s="2">
        <v>12</v>
      </c>
      <c r="I489" s="30">
        <v>19851</v>
      </c>
      <c r="J489" s="30">
        <v>19735</v>
      </c>
      <c r="K489" s="63">
        <v>497.18322799999999</v>
      </c>
      <c r="L489" s="2">
        <v>0.56757299999999999</v>
      </c>
      <c r="M489" s="67">
        <v>15186.264620035443</v>
      </c>
      <c r="N489" s="67">
        <v>14169537.819999998</v>
      </c>
      <c r="O489" s="67">
        <v>1748957</v>
      </c>
      <c r="P489" s="70">
        <v>1685448</v>
      </c>
      <c r="Q489" s="63">
        <v>0</v>
      </c>
      <c r="R489" s="24">
        <f t="shared" si="148"/>
        <v>-3.6312499392495035E-2</v>
      </c>
      <c r="S489" s="24">
        <f t="shared" si="149"/>
        <v>-4.482079853752069E-3</v>
      </c>
      <c r="T489" s="65">
        <f t="shared" si="150"/>
        <v>85.404003040283754</v>
      </c>
      <c r="U489" s="67">
        <v>191823.00000000003</v>
      </c>
      <c r="V489" s="70">
        <v>228842</v>
      </c>
      <c r="W489" s="24">
        <f t="shared" si="151"/>
        <v>0.19298519989782226</v>
      </c>
      <c r="X489" s="24">
        <f t="shared" si="152"/>
        <v>2.6125763924175738E-3</v>
      </c>
      <c r="Y489" s="63">
        <f t="shared" si="158"/>
        <v>9.6631403959498279</v>
      </c>
      <c r="Z489" s="63">
        <f t="shared" si="159"/>
        <v>11.595743602736256</v>
      </c>
      <c r="AA489" s="24">
        <f t="shared" si="160"/>
        <v>0.19999700000000001</v>
      </c>
      <c r="AB489" s="63">
        <v>0</v>
      </c>
      <c r="AC489" s="69">
        <v>0</v>
      </c>
      <c r="AD489" s="67">
        <f t="shared" si="167"/>
        <v>1940780</v>
      </c>
      <c r="AE489" s="67">
        <f t="shared" si="168"/>
        <v>1914290</v>
      </c>
      <c r="AF489" s="65">
        <f t="shared" si="153"/>
        <v>96.999746643020018</v>
      </c>
      <c r="AG489" s="21" t="s">
        <v>2640</v>
      </c>
      <c r="AH489" s="67">
        <v>-897299</v>
      </c>
      <c r="AI489" s="70">
        <v>-897299</v>
      </c>
      <c r="AJ489" s="21" t="s">
        <v>2640</v>
      </c>
      <c r="AK489" s="67">
        <f t="shared" si="161"/>
        <v>1043481</v>
      </c>
      <c r="AL489" s="70">
        <f t="shared" si="162"/>
        <v>1016991</v>
      </c>
      <c r="AM489" s="65">
        <f t="shared" si="154"/>
        <v>51.532353686344059</v>
      </c>
      <c r="AN489" s="25">
        <f t="shared" si="163"/>
        <v>-2.5386183361268678E-2</v>
      </c>
      <c r="AO489" s="25">
        <f t="shared" si="155"/>
        <v>-1.965751841421548E-2</v>
      </c>
      <c r="AP489" s="24">
        <f t="shared" si="156"/>
        <v>-1.8695034613344927E-3</v>
      </c>
      <c r="AQ489" s="25">
        <f t="shared" si="157"/>
        <v>7.177305378052197E-2</v>
      </c>
      <c r="AR489" s="2">
        <f t="shared" si="164"/>
        <v>0</v>
      </c>
      <c r="AS489" s="2">
        <f t="shared" si="165"/>
        <v>1</v>
      </c>
      <c r="AT489" s="2">
        <f t="shared" si="166"/>
        <v>0</v>
      </c>
    </row>
    <row r="490" spans="2:46" x14ac:dyDescent="0.2">
      <c r="B490" s="2">
        <v>1</v>
      </c>
      <c r="C490" s="2" t="s">
        <v>979</v>
      </c>
      <c r="D490" s="3" t="s">
        <v>998</v>
      </c>
      <c r="E490" s="2" t="s">
        <v>999</v>
      </c>
      <c r="F490" s="2" t="s">
        <v>6</v>
      </c>
      <c r="G490" s="2" t="s">
        <v>38</v>
      </c>
      <c r="H490" s="2">
        <v>10</v>
      </c>
      <c r="I490" s="30">
        <v>6595</v>
      </c>
      <c r="J490" s="30">
        <v>6532</v>
      </c>
      <c r="K490" s="63">
        <v>134.64268200000001</v>
      </c>
      <c r="L490" s="2">
        <v>0.27287600000000001</v>
      </c>
      <c r="M490" s="67">
        <v>15012.833893422947</v>
      </c>
      <c r="N490" s="67">
        <v>1249327.6299999997</v>
      </c>
      <c r="O490" s="67">
        <v>164309</v>
      </c>
      <c r="P490" s="70">
        <v>158343</v>
      </c>
      <c r="Q490" s="63">
        <v>0</v>
      </c>
      <c r="R490" s="24">
        <f t="shared" si="148"/>
        <v>-3.6309636112446642E-2</v>
      </c>
      <c r="S490" s="24">
        <f t="shared" si="149"/>
        <v>-4.7753686516962745E-3</v>
      </c>
      <c r="T490" s="65">
        <f t="shared" si="150"/>
        <v>24.241120636864665</v>
      </c>
      <c r="U490" s="67">
        <v>106978</v>
      </c>
      <c r="V490" s="70">
        <v>127147</v>
      </c>
      <c r="W490" s="24">
        <f t="shared" si="151"/>
        <v>0.18853409112153896</v>
      </c>
      <c r="X490" s="24">
        <f t="shared" si="152"/>
        <v>1.6143883730483095E-2</v>
      </c>
      <c r="Y490" s="63">
        <f t="shared" si="158"/>
        <v>16.221076573161486</v>
      </c>
      <c r="Z490" s="63">
        <f t="shared" si="159"/>
        <v>19.465248009797918</v>
      </c>
      <c r="AA490" s="24">
        <f t="shared" si="160"/>
        <v>0.19999700000000001</v>
      </c>
      <c r="AB490" s="63">
        <v>0</v>
      </c>
      <c r="AC490" s="69">
        <v>0</v>
      </c>
      <c r="AD490" s="67">
        <f t="shared" si="167"/>
        <v>271287</v>
      </c>
      <c r="AE490" s="67">
        <f t="shared" si="168"/>
        <v>285490</v>
      </c>
      <c r="AF490" s="65">
        <f t="shared" si="153"/>
        <v>43.706368646662582</v>
      </c>
      <c r="AG490" s="21" t="s">
        <v>2640</v>
      </c>
      <c r="AH490" s="67">
        <v>-165913</v>
      </c>
      <c r="AI490" s="70">
        <v>-165913</v>
      </c>
      <c r="AJ490" s="21" t="s">
        <v>2640</v>
      </c>
      <c r="AK490" s="67">
        <f t="shared" si="161"/>
        <v>105374</v>
      </c>
      <c r="AL490" s="70">
        <f t="shared" si="162"/>
        <v>119577</v>
      </c>
      <c r="AM490" s="65">
        <f t="shared" si="154"/>
        <v>18.306338028169016</v>
      </c>
      <c r="AN490" s="25">
        <f t="shared" si="163"/>
        <v>0.1347865697420616</v>
      </c>
      <c r="AO490" s="25">
        <f t="shared" si="155"/>
        <v>0.14573138815812881</v>
      </c>
      <c r="AP490" s="24">
        <f t="shared" si="156"/>
        <v>1.1368515078786822E-2</v>
      </c>
      <c r="AQ490" s="25">
        <f t="shared" si="157"/>
        <v>9.5713083684861783E-2</v>
      </c>
      <c r="AR490" s="2">
        <f t="shared" si="164"/>
        <v>1</v>
      </c>
      <c r="AS490" s="2">
        <f t="shared" si="165"/>
        <v>0</v>
      </c>
      <c r="AT490" s="2">
        <f t="shared" si="166"/>
        <v>0</v>
      </c>
    </row>
    <row r="491" spans="2:46" x14ac:dyDescent="0.2">
      <c r="B491" s="2">
        <v>1</v>
      </c>
      <c r="C491" s="2" t="s">
        <v>979</v>
      </c>
      <c r="D491" s="3" t="s">
        <v>1000</v>
      </c>
      <c r="E491" s="2" t="s">
        <v>1001</v>
      </c>
      <c r="F491" s="2" t="s">
        <v>6</v>
      </c>
      <c r="G491" s="2" t="s">
        <v>7</v>
      </c>
      <c r="H491" s="2">
        <v>12</v>
      </c>
      <c r="I491" s="30">
        <v>14123</v>
      </c>
      <c r="J491" s="30">
        <v>14002</v>
      </c>
      <c r="K491" s="63">
        <v>292.49935699999997</v>
      </c>
      <c r="L491" s="2">
        <v>0.32471800000000001</v>
      </c>
      <c r="M491" s="67">
        <v>14585.566392653485</v>
      </c>
      <c r="N491" s="67">
        <v>3444788.53</v>
      </c>
      <c r="O491" s="67">
        <v>681708</v>
      </c>
      <c r="P491" s="70">
        <v>656954</v>
      </c>
      <c r="Q491" s="63">
        <v>0</v>
      </c>
      <c r="R491" s="24">
        <f t="shared" si="148"/>
        <v>-3.6311734642984983E-2</v>
      </c>
      <c r="S491" s="24">
        <f t="shared" si="149"/>
        <v>-7.1859273172858599E-3</v>
      </c>
      <c r="T491" s="65">
        <f t="shared" si="150"/>
        <v>46.91858305956292</v>
      </c>
      <c r="U491" s="67">
        <v>259559</v>
      </c>
      <c r="V491" s="70">
        <v>279069</v>
      </c>
      <c r="W491" s="24">
        <f t="shared" si="151"/>
        <v>7.5165954561390746E-2</v>
      </c>
      <c r="X491" s="24">
        <f t="shared" si="152"/>
        <v>5.6636277757229998E-3</v>
      </c>
      <c r="Y491" s="63">
        <f t="shared" si="158"/>
        <v>18.378460666997096</v>
      </c>
      <c r="Z491" s="63">
        <f t="shared" si="159"/>
        <v>19.930652763890873</v>
      </c>
      <c r="AA491" s="24">
        <f t="shared" si="160"/>
        <v>8.4457000000000004E-2</v>
      </c>
      <c r="AB491" s="63">
        <v>0</v>
      </c>
      <c r="AC491" s="69">
        <v>0</v>
      </c>
      <c r="AD491" s="67">
        <f t="shared" si="167"/>
        <v>941267</v>
      </c>
      <c r="AE491" s="67">
        <f t="shared" si="168"/>
        <v>936023</v>
      </c>
      <c r="AF491" s="65">
        <f t="shared" si="153"/>
        <v>66.849235823453796</v>
      </c>
      <c r="AG491" s="21" t="s">
        <v>2640</v>
      </c>
      <c r="AH491" s="67">
        <v>0</v>
      </c>
      <c r="AI491" s="70">
        <v>0</v>
      </c>
      <c r="AJ491" s="21" t="s">
        <v>2640</v>
      </c>
      <c r="AK491" s="67">
        <f t="shared" si="161"/>
        <v>941267</v>
      </c>
      <c r="AL491" s="70">
        <f t="shared" si="162"/>
        <v>936023</v>
      </c>
      <c r="AM491" s="65">
        <f t="shared" si="154"/>
        <v>66.849235823453796</v>
      </c>
      <c r="AN491" s="25">
        <f t="shared" si="163"/>
        <v>-5.5712141188419438E-3</v>
      </c>
      <c r="AO491" s="25">
        <f t="shared" si="155"/>
        <v>3.0222641765171865E-3</v>
      </c>
      <c r="AP491" s="24">
        <f t="shared" si="156"/>
        <v>-1.5222995415628605E-3</v>
      </c>
      <c r="AQ491" s="25">
        <f t="shared" si="157"/>
        <v>0.27172146906794309</v>
      </c>
      <c r="AR491" s="2">
        <f t="shared" si="164"/>
        <v>0</v>
      </c>
      <c r="AS491" s="2">
        <f t="shared" si="165"/>
        <v>1</v>
      </c>
      <c r="AT491" s="2">
        <f t="shared" si="166"/>
        <v>0</v>
      </c>
    </row>
    <row r="492" spans="2:46" x14ac:dyDescent="0.2">
      <c r="B492" s="2">
        <v>1</v>
      </c>
      <c r="C492" s="2" t="s">
        <v>979</v>
      </c>
      <c r="D492" s="3" t="s">
        <v>1002</v>
      </c>
      <c r="E492" s="2" t="s">
        <v>1003</v>
      </c>
      <c r="F492" s="2" t="s">
        <v>6</v>
      </c>
      <c r="G492" s="2" t="s">
        <v>7</v>
      </c>
      <c r="H492" s="2">
        <v>28</v>
      </c>
      <c r="I492" s="30">
        <v>20008</v>
      </c>
      <c r="J492" s="30">
        <v>19978</v>
      </c>
      <c r="K492" s="63">
        <v>251.65857399999999</v>
      </c>
      <c r="L492" s="2">
        <v>0.54707899999999998</v>
      </c>
      <c r="M492" s="67">
        <v>13834.592504296723</v>
      </c>
      <c r="N492" s="67">
        <v>8910671.3299999982</v>
      </c>
      <c r="O492" s="67">
        <v>385221</v>
      </c>
      <c r="P492" s="70">
        <v>371233</v>
      </c>
      <c r="Q492" s="63">
        <v>0</v>
      </c>
      <c r="R492" s="24">
        <f t="shared" si="148"/>
        <v>-3.6311623717294794E-2</v>
      </c>
      <c r="S492" s="24">
        <f t="shared" si="149"/>
        <v>-1.5698031587031954E-3</v>
      </c>
      <c r="T492" s="65">
        <f t="shared" si="150"/>
        <v>18.582090299329263</v>
      </c>
      <c r="U492" s="67">
        <v>667002.00000000035</v>
      </c>
      <c r="V492" s="70">
        <v>723168</v>
      </c>
      <c r="W492" s="24">
        <f t="shared" si="151"/>
        <v>8.4206644058038238E-2</v>
      </c>
      <c r="X492" s="24">
        <f t="shared" si="152"/>
        <v>6.3032287826510665E-3</v>
      </c>
      <c r="Y492" s="63">
        <f t="shared" si="158"/>
        <v>33.336765293882465</v>
      </c>
      <c r="Z492" s="63">
        <f t="shared" si="159"/>
        <v>36.19821803984383</v>
      </c>
      <c r="AA492" s="24">
        <f t="shared" si="160"/>
        <v>8.5834999999999995E-2</v>
      </c>
      <c r="AB492" s="63">
        <v>0</v>
      </c>
      <c r="AC492" s="69">
        <v>0</v>
      </c>
      <c r="AD492" s="67">
        <f t="shared" si="167"/>
        <v>1052223.0000000005</v>
      </c>
      <c r="AE492" s="67">
        <f t="shared" si="168"/>
        <v>1094401</v>
      </c>
      <c r="AF492" s="65">
        <f t="shared" si="153"/>
        <v>54.780308339173089</v>
      </c>
      <c r="AG492" s="21" t="s">
        <v>2640</v>
      </c>
      <c r="AH492" s="67">
        <v>0</v>
      </c>
      <c r="AI492" s="70">
        <v>0</v>
      </c>
      <c r="AJ492" s="21" t="s">
        <v>2640</v>
      </c>
      <c r="AK492" s="67">
        <f t="shared" si="161"/>
        <v>1052223.0000000005</v>
      </c>
      <c r="AL492" s="70">
        <f t="shared" si="162"/>
        <v>1094401</v>
      </c>
      <c r="AM492" s="65">
        <f t="shared" si="154"/>
        <v>54.780308339173089</v>
      </c>
      <c r="AN492" s="25">
        <f t="shared" si="163"/>
        <v>4.0084658860336179E-2</v>
      </c>
      <c r="AO492" s="25">
        <f t="shared" si="155"/>
        <v>4.1646503878146168E-2</v>
      </c>
      <c r="AP492" s="24">
        <f t="shared" si="156"/>
        <v>4.7334256239478581E-3</v>
      </c>
      <c r="AQ492" s="25">
        <f t="shared" si="157"/>
        <v>0.12281914117014124</v>
      </c>
      <c r="AR492" s="2">
        <f t="shared" si="164"/>
        <v>1</v>
      </c>
      <c r="AS492" s="2">
        <f t="shared" si="165"/>
        <v>0</v>
      </c>
      <c r="AT492" s="2">
        <f t="shared" si="166"/>
        <v>0</v>
      </c>
    </row>
    <row r="493" spans="2:46" x14ac:dyDescent="0.2">
      <c r="B493" s="2">
        <v>1</v>
      </c>
      <c r="C493" s="2" t="s">
        <v>979</v>
      </c>
      <c r="D493" s="3" t="s">
        <v>1004</v>
      </c>
      <c r="E493" s="2" t="s">
        <v>1005</v>
      </c>
      <c r="F493" s="2" t="s">
        <v>14</v>
      </c>
      <c r="G493" s="2" t="s">
        <v>7</v>
      </c>
      <c r="H493" s="2">
        <v>14</v>
      </c>
      <c r="I493" s="30">
        <v>76040</v>
      </c>
      <c r="J493" s="30">
        <v>75996</v>
      </c>
      <c r="K493" s="63">
        <v>606.85805800000003</v>
      </c>
      <c r="L493" s="2">
        <v>0.34613100000000002</v>
      </c>
      <c r="M493" s="67">
        <v>15244.916652210464</v>
      </c>
      <c r="N493" s="67">
        <v>42402534.039999984</v>
      </c>
      <c r="O493" s="67">
        <v>7413340</v>
      </c>
      <c r="P493" s="70">
        <v>7144143</v>
      </c>
      <c r="Q493" s="63">
        <v>0</v>
      </c>
      <c r="R493" s="24">
        <f t="shared" si="148"/>
        <v>-3.6312512308891765E-2</v>
      </c>
      <c r="S493" s="24">
        <f t="shared" si="149"/>
        <v>-6.3486064239947513E-3</v>
      </c>
      <c r="T493" s="65">
        <f t="shared" si="150"/>
        <v>94.006829306805628</v>
      </c>
      <c r="U493" s="67">
        <v>734780.00000000012</v>
      </c>
      <c r="V493" s="70">
        <v>881226</v>
      </c>
      <c r="W493" s="24">
        <f t="shared" si="151"/>
        <v>0.19930591469555492</v>
      </c>
      <c r="X493" s="24">
        <f t="shared" si="152"/>
        <v>3.4537086831143535E-3</v>
      </c>
      <c r="Y493" s="63">
        <f t="shared" si="158"/>
        <v>9.6630720673329833</v>
      </c>
      <c r="Z493" s="63">
        <f t="shared" si="159"/>
        <v>11.595689246802463</v>
      </c>
      <c r="AA493" s="24">
        <f t="shared" si="160"/>
        <v>0.2</v>
      </c>
      <c r="AB493" s="63">
        <v>0</v>
      </c>
      <c r="AC493" s="69">
        <v>0</v>
      </c>
      <c r="AD493" s="67">
        <f t="shared" si="167"/>
        <v>8148120</v>
      </c>
      <c r="AE493" s="67">
        <f t="shared" si="168"/>
        <v>8025369</v>
      </c>
      <c r="AF493" s="65">
        <f t="shared" si="153"/>
        <v>105.60251855360808</v>
      </c>
      <c r="AG493" s="21" t="s">
        <v>2640</v>
      </c>
      <c r="AH493" s="67">
        <v>0</v>
      </c>
      <c r="AI493" s="70">
        <v>0</v>
      </c>
      <c r="AJ493" s="21" t="s">
        <v>2640</v>
      </c>
      <c r="AK493" s="67">
        <f t="shared" si="161"/>
        <v>8148120</v>
      </c>
      <c r="AL493" s="70">
        <f t="shared" si="162"/>
        <v>8025369</v>
      </c>
      <c r="AM493" s="65">
        <f t="shared" si="154"/>
        <v>105.60251855360808</v>
      </c>
      <c r="AN493" s="25">
        <f t="shared" si="163"/>
        <v>-1.5064947497091353E-2</v>
      </c>
      <c r="AO493" s="25">
        <f t="shared" si="155"/>
        <v>-1.4494691926928094E-2</v>
      </c>
      <c r="AP493" s="24">
        <f t="shared" si="156"/>
        <v>-2.8948977408803948E-3</v>
      </c>
      <c r="AQ493" s="25">
        <f t="shared" si="157"/>
        <v>0.18926625923887833</v>
      </c>
      <c r="AR493" s="2">
        <f t="shared" si="164"/>
        <v>0</v>
      </c>
      <c r="AS493" s="2">
        <f t="shared" si="165"/>
        <v>1</v>
      </c>
      <c r="AT493" s="2">
        <f t="shared" si="166"/>
        <v>0</v>
      </c>
    </row>
    <row r="494" spans="2:46" x14ac:dyDescent="0.2">
      <c r="B494" s="2">
        <v>1</v>
      </c>
      <c r="C494" s="2" t="s">
        <v>979</v>
      </c>
      <c r="D494" s="3" t="s">
        <v>1006</v>
      </c>
      <c r="E494" s="2" t="s">
        <v>1007</v>
      </c>
      <c r="F494" s="2" t="s">
        <v>6</v>
      </c>
      <c r="G494" s="2" t="s">
        <v>7</v>
      </c>
      <c r="H494" s="2">
        <v>11</v>
      </c>
      <c r="I494" s="30">
        <v>5681</v>
      </c>
      <c r="J494" s="30">
        <v>5697</v>
      </c>
      <c r="K494" s="63">
        <v>204.66350700000001</v>
      </c>
      <c r="L494" s="2">
        <v>0.50266699999999997</v>
      </c>
      <c r="M494" s="67">
        <v>13960.379514255545</v>
      </c>
      <c r="N494" s="67">
        <v>3219987.5000000005</v>
      </c>
      <c r="O494" s="67">
        <v>101732</v>
      </c>
      <c r="P494" s="70">
        <v>98038</v>
      </c>
      <c r="Q494" s="63">
        <v>0</v>
      </c>
      <c r="R494" s="24">
        <f t="shared" si="148"/>
        <v>-3.6311091888491354E-2</v>
      </c>
      <c r="S494" s="24">
        <f t="shared" si="149"/>
        <v>-1.147209422396826E-3</v>
      </c>
      <c r="T494" s="65">
        <f t="shared" si="150"/>
        <v>17.208706336668421</v>
      </c>
      <c r="U494" s="67">
        <v>210169.00000000003</v>
      </c>
      <c r="V494" s="70">
        <v>210761</v>
      </c>
      <c r="W494" s="24">
        <f t="shared" si="151"/>
        <v>2.8167807811807499E-3</v>
      </c>
      <c r="X494" s="24">
        <f t="shared" si="152"/>
        <v>1.838516453868131E-4</v>
      </c>
      <c r="Y494" s="63">
        <f t="shared" si="158"/>
        <v>36.995071290265805</v>
      </c>
      <c r="Z494" s="63">
        <f t="shared" si="159"/>
        <v>36.995085132525894</v>
      </c>
      <c r="AA494" s="24">
        <f t="shared" si="160"/>
        <v>0</v>
      </c>
      <c r="AB494" s="63">
        <v>0</v>
      </c>
      <c r="AC494" s="69">
        <v>0</v>
      </c>
      <c r="AD494" s="67">
        <f t="shared" si="167"/>
        <v>311901</v>
      </c>
      <c r="AE494" s="67">
        <f t="shared" si="168"/>
        <v>308799</v>
      </c>
      <c r="AF494" s="65">
        <f t="shared" si="153"/>
        <v>54.203791469194314</v>
      </c>
      <c r="AG494" s="21" t="s">
        <v>2640</v>
      </c>
      <c r="AH494" s="67">
        <v>0</v>
      </c>
      <c r="AI494" s="70">
        <v>0</v>
      </c>
      <c r="AJ494" s="21" t="s">
        <v>2640</v>
      </c>
      <c r="AK494" s="67">
        <f t="shared" si="161"/>
        <v>311901</v>
      </c>
      <c r="AL494" s="70">
        <f t="shared" si="162"/>
        <v>308799</v>
      </c>
      <c r="AM494" s="65">
        <f t="shared" si="154"/>
        <v>54.203791469194314</v>
      </c>
      <c r="AN494" s="25">
        <f t="shared" si="163"/>
        <v>-9.9454634643685019E-3</v>
      </c>
      <c r="AO494" s="25">
        <f t="shared" si="155"/>
        <v>-1.2726027372490401E-2</v>
      </c>
      <c r="AP494" s="24">
        <f t="shared" si="156"/>
        <v>-9.6335777701000373E-4</v>
      </c>
      <c r="AQ494" s="25">
        <f t="shared" si="157"/>
        <v>9.5900682844265686E-2</v>
      </c>
      <c r="AR494" s="2">
        <f t="shared" si="164"/>
        <v>0</v>
      </c>
      <c r="AS494" s="2">
        <f t="shared" si="165"/>
        <v>1</v>
      </c>
      <c r="AT494" s="2">
        <f t="shared" si="166"/>
        <v>0</v>
      </c>
    </row>
    <row r="495" spans="2:46" x14ac:dyDescent="0.2">
      <c r="B495" s="2">
        <v>1</v>
      </c>
      <c r="C495" s="2" t="s">
        <v>979</v>
      </c>
      <c r="D495" s="3" t="s">
        <v>1008</v>
      </c>
      <c r="E495" s="2" t="s">
        <v>1009</v>
      </c>
      <c r="F495" s="2" t="s">
        <v>6</v>
      </c>
      <c r="G495" s="2" t="s">
        <v>7</v>
      </c>
      <c r="H495" s="2">
        <v>30</v>
      </c>
      <c r="I495" s="30">
        <v>18026</v>
      </c>
      <c r="J495" s="30">
        <v>18019</v>
      </c>
      <c r="K495" s="63">
        <v>279.98490500000003</v>
      </c>
      <c r="L495" s="2">
        <v>0.33093899999999998</v>
      </c>
      <c r="M495" s="67">
        <v>14483.977373369729</v>
      </c>
      <c r="N495" s="67">
        <v>5115588.2600000007</v>
      </c>
      <c r="O495" s="67">
        <v>534678</v>
      </c>
      <c r="P495" s="70">
        <v>515263</v>
      </c>
      <c r="Q495" s="63">
        <v>0</v>
      </c>
      <c r="R495" s="24">
        <f t="shared" si="148"/>
        <v>-3.6311574442935757E-2</v>
      </c>
      <c r="S495" s="24">
        <f t="shared" si="149"/>
        <v>-3.7952624435806329E-3</v>
      </c>
      <c r="T495" s="65">
        <f t="shared" si="150"/>
        <v>28.595538043176646</v>
      </c>
      <c r="U495" s="67">
        <v>349405</v>
      </c>
      <c r="V495" s="70">
        <v>372832</v>
      </c>
      <c r="W495" s="24">
        <f t="shared" si="151"/>
        <v>6.7048267769493908E-2</v>
      </c>
      <c r="X495" s="24">
        <f t="shared" si="152"/>
        <v>4.5795319735134421E-3</v>
      </c>
      <c r="Y495" s="63">
        <f t="shared" si="158"/>
        <v>19.383390657938534</v>
      </c>
      <c r="Z495" s="63">
        <f t="shared" si="159"/>
        <v>20.691048337865585</v>
      </c>
      <c r="AA495" s="24">
        <f t="shared" si="160"/>
        <v>6.7462999999999995E-2</v>
      </c>
      <c r="AB495" s="63">
        <v>0</v>
      </c>
      <c r="AC495" s="69">
        <v>0</v>
      </c>
      <c r="AD495" s="67">
        <f t="shared" si="167"/>
        <v>884083</v>
      </c>
      <c r="AE495" s="67">
        <f t="shared" si="168"/>
        <v>888095</v>
      </c>
      <c r="AF495" s="65">
        <f t="shared" si="153"/>
        <v>49.286586381042234</v>
      </c>
      <c r="AG495" s="21" t="s">
        <v>2640</v>
      </c>
      <c r="AH495" s="67">
        <v>0</v>
      </c>
      <c r="AI495" s="70">
        <v>0</v>
      </c>
      <c r="AJ495" s="21" t="s">
        <v>2640</v>
      </c>
      <c r="AK495" s="67">
        <f t="shared" si="161"/>
        <v>884083</v>
      </c>
      <c r="AL495" s="70">
        <f t="shared" si="162"/>
        <v>888095</v>
      </c>
      <c r="AM495" s="65">
        <f t="shared" si="154"/>
        <v>49.286586381042234</v>
      </c>
      <c r="AN495" s="25">
        <f t="shared" si="163"/>
        <v>4.5380354559470095E-3</v>
      </c>
      <c r="AO495" s="25">
        <f t="shared" si="155"/>
        <v>4.9282772145458065E-3</v>
      </c>
      <c r="AP495" s="24">
        <f t="shared" si="156"/>
        <v>7.8426952993280964E-4</v>
      </c>
      <c r="AQ495" s="25">
        <f t="shared" si="157"/>
        <v>0.17360564511108639</v>
      </c>
      <c r="AR495" s="2">
        <f t="shared" si="164"/>
        <v>1</v>
      </c>
      <c r="AS495" s="2">
        <f t="shared" si="165"/>
        <v>0</v>
      </c>
      <c r="AT495" s="2">
        <f t="shared" si="166"/>
        <v>0</v>
      </c>
    </row>
    <row r="496" spans="2:46" x14ac:dyDescent="0.2">
      <c r="B496" s="2">
        <v>1</v>
      </c>
      <c r="C496" s="2" t="s">
        <v>1010</v>
      </c>
      <c r="D496" s="3" t="s">
        <v>1011</v>
      </c>
      <c r="E496" s="2" t="s">
        <v>1012</v>
      </c>
      <c r="F496" s="2" t="s">
        <v>6</v>
      </c>
      <c r="G496" s="2" t="s">
        <v>7</v>
      </c>
      <c r="H496" s="2">
        <v>14</v>
      </c>
      <c r="I496" s="30">
        <v>30044</v>
      </c>
      <c r="J496" s="30">
        <v>30530</v>
      </c>
      <c r="K496" s="63">
        <v>412.88565299999999</v>
      </c>
      <c r="L496" s="2">
        <v>0.37304799999999999</v>
      </c>
      <c r="M496" s="67">
        <v>16755.137608413577</v>
      </c>
      <c r="N496" s="67">
        <v>14531856.830000004</v>
      </c>
      <c r="O496" s="67">
        <v>1303403</v>
      </c>
      <c r="P496" s="70">
        <v>1256073</v>
      </c>
      <c r="Q496" s="63">
        <v>0</v>
      </c>
      <c r="R496" s="24">
        <f t="shared" si="148"/>
        <v>-3.6312636997152814E-2</v>
      </c>
      <c r="S496" s="24">
        <f t="shared" si="149"/>
        <v>-3.2569822668697449E-3</v>
      </c>
      <c r="T496" s="65">
        <f t="shared" si="150"/>
        <v>41.142253521126761</v>
      </c>
      <c r="U496" s="67">
        <v>403129</v>
      </c>
      <c r="V496" s="70">
        <v>491580</v>
      </c>
      <c r="W496" s="24">
        <f t="shared" si="151"/>
        <v>0.21941115623038776</v>
      </c>
      <c r="X496" s="24">
        <f t="shared" si="152"/>
        <v>6.0866963551002712E-3</v>
      </c>
      <c r="Y496" s="63">
        <f t="shared" si="158"/>
        <v>13.417953667953668</v>
      </c>
      <c r="Z496" s="63">
        <f t="shared" si="159"/>
        <v>16.101539469374387</v>
      </c>
      <c r="AA496" s="24">
        <f t="shared" si="160"/>
        <v>0.2</v>
      </c>
      <c r="AB496" s="63">
        <v>0</v>
      </c>
      <c r="AC496" s="69">
        <v>0</v>
      </c>
      <c r="AD496" s="67">
        <f t="shared" si="167"/>
        <v>1706532</v>
      </c>
      <c r="AE496" s="67">
        <f t="shared" si="168"/>
        <v>1747653</v>
      </c>
      <c r="AF496" s="65">
        <f t="shared" si="153"/>
        <v>57.243792990501149</v>
      </c>
      <c r="AG496" s="21" t="s">
        <v>2640</v>
      </c>
      <c r="AH496" s="67">
        <v>0</v>
      </c>
      <c r="AI496" s="70">
        <v>0</v>
      </c>
      <c r="AJ496" s="21" t="s">
        <v>2640</v>
      </c>
      <c r="AK496" s="67">
        <f t="shared" si="161"/>
        <v>1706532</v>
      </c>
      <c r="AL496" s="70">
        <f t="shared" si="162"/>
        <v>1747653</v>
      </c>
      <c r="AM496" s="65">
        <f t="shared" si="154"/>
        <v>57.243792990501149</v>
      </c>
      <c r="AN496" s="25">
        <f t="shared" si="163"/>
        <v>2.4096237281222972E-2</v>
      </c>
      <c r="AO496" s="25">
        <f t="shared" si="155"/>
        <v>7.7938864355409088E-3</v>
      </c>
      <c r="AP496" s="24">
        <f t="shared" si="156"/>
        <v>2.8297140882305259E-3</v>
      </c>
      <c r="AQ496" s="25">
        <f t="shared" si="157"/>
        <v>0.12026357130026855</v>
      </c>
      <c r="AR496" s="2">
        <f t="shared" si="164"/>
        <v>1</v>
      </c>
      <c r="AS496" s="2">
        <f t="shared" si="165"/>
        <v>0</v>
      </c>
      <c r="AT496" s="2">
        <f t="shared" si="166"/>
        <v>0</v>
      </c>
    </row>
    <row r="497" spans="2:46" x14ac:dyDescent="0.2">
      <c r="B497" s="2">
        <v>1</v>
      </c>
      <c r="C497" s="2" t="s">
        <v>1010</v>
      </c>
      <c r="D497" s="3" t="s">
        <v>1013</v>
      </c>
      <c r="E497" s="2" t="s">
        <v>1014</v>
      </c>
      <c r="F497" s="2" t="s">
        <v>6</v>
      </c>
      <c r="G497" s="2" t="s">
        <v>7</v>
      </c>
      <c r="H497" s="2">
        <v>19</v>
      </c>
      <c r="I497" s="30">
        <v>25333</v>
      </c>
      <c r="J497" s="30">
        <v>25596</v>
      </c>
      <c r="K497" s="63">
        <v>1061.9746050000001</v>
      </c>
      <c r="L497" s="2">
        <v>0.54607300000000003</v>
      </c>
      <c r="M497" s="67">
        <v>16227.202462548737</v>
      </c>
      <c r="N497" s="67">
        <v>32416081.949999973</v>
      </c>
      <c r="O497" s="67">
        <v>1074684</v>
      </c>
      <c r="P497" s="70">
        <v>1035660</v>
      </c>
      <c r="Q497" s="63">
        <v>0</v>
      </c>
      <c r="R497" s="24">
        <f t="shared" si="148"/>
        <v>-3.6312069408309777E-2</v>
      </c>
      <c r="S497" s="24">
        <f t="shared" si="149"/>
        <v>-1.2038469072293307E-3</v>
      </c>
      <c r="T497" s="65">
        <f t="shared" si="150"/>
        <v>40.461790904828881</v>
      </c>
      <c r="U497" s="67">
        <v>0</v>
      </c>
      <c r="V497" s="70">
        <v>0</v>
      </c>
      <c r="W497" s="24">
        <f t="shared" si="151"/>
        <v>0</v>
      </c>
      <c r="X497" s="24">
        <f t="shared" si="152"/>
        <v>0</v>
      </c>
      <c r="Y497" s="63">
        <f t="shared" si="158"/>
        <v>0</v>
      </c>
      <c r="Z497" s="63">
        <f t="shared" si="159"/>
        <v>0</v>
      </c>
      <c r="AA497" s="24">
        <f t="shared" si="160"/>
        <v>0</v>
      </c>
      <c r="AB497" s="63">
        <v>0</v>
      </c>
      <c r="AC497" s="69">
        <v>0</v>
      </c>
      <c r="AD497" s="67">
        <f t="shared" si="167"/>
        <v>1074684</v>
      </c>
      <c r="AE497" s="67">
        <f t="shared" si="168"/>
        <v>1035660</v>
      </c>
      <c r="AF497" s="65">
        <f t="shared" si="153"/>
        <v>40.461790904828881</v>
      </c>
      <c r="AG497" s="21" t="s">
        <v>2640</v>
      </c>
      <c r="AH497" s="67">
        <v>0</v>
      </c>
      <c r="AI497" s="70">
        <v>0</v>
      </c>
      <c r="AJ497" s="21" t="s">
        <v>2640</v>
      </c>
      <c r="AK497" s="67">
        <f t="shared" si="161"/>
        <v>1074684</v>
      </c>
      <c r="AL497" s="70">
        <f t="shared" si="162"/>
        <v>1035660</v>
      </c>
      <c r="AM497" s="65">
        <f t="shared" si="154"/>
        <v>40.461790904828881</v>
      </c>
      <c r="AN497" s="25">
        <f t="shared" si="163"/>
        <v>-3.6312069408309791E-2</v>
      </c>
      <c r="AO497" s="25">
        <f t="shared" si="155"/>
        <v>-4.6214004310076273E-2</v>
      </c>
      <c r="AP497" s="24">
        <f t="shared" si="156"/>
        <v>-1.2038469072293307E-3</v>
      </c>
      <c r="AQ497" s="25">
        <f t="shared" si="157"/>
        <v>3.1948956743058851E-2</v>
      </c>
      <c r="AR497" s="2">
        <f t="shared" si="164"/>
        <v>0</v>
      </c>
      <c r="AS497" s="2">
        <f t="shared" si="165"/>
        <v>1</v>
      </c>
      <c r="AT497" s="2">
        <f t="shared" si="166"/>
        <v>0</v>
      </c>
    </row>
    <row r="498" spans="2:46" x14ac:dyDescent="0.2">
      <c r="B498" s="2">
        <v>1</v>
      </c>
      <c r="C498" s="2" t="s">
        <v>1010</v>
      </c>
      <c r="D498" s="3" t="s">
        <v>1015</v>
      </c>
      <c r="E498" s="2" t="s">
        <v>1016</v>
      </c>
      <c r="F498" s="2" t="s">
        <v>6</v>
      </c>
      <c r="G498" s="2" t="s">
        <v>7</v>
      </c>
      <c r="H498" s="2">
        <v>67</v>
      </c>
      <c r="I498" s="30">
        <v>55287</v>
      </c>
      <c r="J498" s="30">
        <v>55477</v>
      </c>
      <c r="K498" s="63">
        <v>333.263262</v>
      </c>
      <c r="L498" s="2">
        <v>0.38688800000000001</v>
      </c>
      <c r="M498" s="67">
        <v>15491.225606252156</v>
      </c>
      <c r="N498" s="67">
        <v>18317821.429999989</v>
      </c>
      <c r="O498" s="67">
        <v>1609666</v>
      </c>
      <c r="P498" s="70">
        <v>1551215</v>
      </c>
      <c r="Q498" s="63">
        <v>0</v>
      </c>
      <c r="R498" s="24">
        <f t="shared" si="148"/>
        <v>-3.6312502096708221E-2</v>
      </c>
      <c r="S498" s="24">
        <f t="shared" si="149"/>
        <v>-3.1909362269615725E-3</v>
      </c>
      <c r="T498" s="65">
        <f t="shared" si="150"/>
        <v>27.961407430106171</v>
      </c>
      <c r="U498" s="67">
        <v>1133287.0000000002</v>
      </c>
      <c r="V498" s="70">
        <v>1231635</v>
      </c>
      <c r="W498" s="24">
        <f t="shared" si="151"/>
        <v>8.6781194878261081E-2</v>
      </c>
      <c r="X498" s="24">
        <f t="shared" si="152"/>
        <v>5.3689790773334247E-3</v>
      </c>
      <c r="Y498" s="63">
        <f t="shared" si="158"/>
        <v>20.498254562555395</v>
      </c>
      <c r="Z498" s="63">
        <f t="shared" si="159"/>
        <v>22.200821962254629</v>
      </c>
      <c r="AA498" s="24">
        <f t="shared" si="160"/>
        <v>8.3058999999999994E-2</v>
      </c>
      <c r="AB498" s="63">
        <v>0</v>
      </c>
      <c r="AC498" s="69">
        <v>0</v>
      </c>
      <c r="AD498" s="67">
        <f t="shared" si="167"/>
        <v>2742953</v>
      </c>
      <c r="AE498" s="67">
        <f t="shared" si="168"/>
        <v>2782850</v>
      </c>
      <c r="AF498" s="65">
        <f t="shared" si="153"/>
        <v>50.1622293923608</v>
      </c>
      <c r="AG498" s="21" t="s">
        <v>2640</v>
      </c>
      <c r="AH498" s="67">
        <v>0</v>
      </c>
      <c r="AI498" s="70">
        <v>0</v>
      </c>
      <c r="AJ498" s="21" t="s">
        <v>2640</v>
      </c>
      <c r="AK498" s="67">
        <f t="shared" si="161"/>
        <v>2742953</v>
      </c>
      <c r="AL498" s="70">
        <f t="shared" si="162"/>
        <v>2782850</v>
      </c>
      <c r="AM498" s="65">
        <f t="shared" si="154"/>
        <v>50.1622293923608</v>
      </c>
      <c r="AN498" s="25">
        <f t="shared" si="163"/>
        <v>1.4545272923013993E-2</v>
      </c>
      <c r="AO498" s="25">
        <f t="shared" si="155"/>
        <v>1.1070614923205602E-2</v>
      </c>
      <c r="AP498" s="24">
        <f t="shared" si="156"/>
        <v>2.1780428503718648E-3</v>
      </c>
      <c r="AQ498" s="25">
        <f t="shared" si="157"/>
        <v>0.15192035857727004</v>
      </c>
      <c r="AR498" s="2">
        <f t="shared" si="164"/>
        <v>1</v>
      </c>
      <c r="AS498" s="2">
        <f t="shared" si="165"/>
        <v>0</v>
      </c>
      <c r="AT498" s="2">
        <f t="shared" si="166"/>
        <v>0</v>
      </c>
    </row>
    <row r="499" spans="2:46" x14ac:dyDescent="0.2">
      <c r="B499" s="2">
        <v>1</v>
      </c>
      <c r="C499" s="2" t="s">
        <v>1010</v>
      </c>
      <c r="D499" s="3" t="s">
        <v>1017</v>
      </c>
      <c r="E499" s="2" t="s">
        <v>1018</v>
      </c>
      <c r="F499" s="2" t="s">
        <v>6</v>
      </c>
      <c r="G499" s="2" t="s">
        <v>7</v>
      </c>
      <c r="H499" s="2">
        <v>22</v>
      </c>
      <c r="I499" s="30">
        <v>56082</v>
      </c>
      <c r="J499" s="30">
        <v>56735</v>
      </c>
      <c r="K499" s="63">
        <v>264.16058900000002</v>
      </c>
      <c r="L499" s="2">
        <v>0.43051699999999998</v>
      </c>
      <c r="M499" s="67">
        <v>17458.334572357198</v>
      </c>
      <c r="N499" s="67">
        <v>29074329.450000022</v>
      </c>
      <c r="O499" s="67">
        <v>1227312</v>
      </c>
      <c r="P499" s="70">
        <v>1182745</v>
      </c>
      <c r="Q499" s="63">
        <v>0</v>
      </c>
      <c r="R499" s="24">
        <f t="shared" si="148"/>
        <v>-3.6312689845776736E-2</v>
      </c>
      <c r="S499" s="24">
        <f t="shared" si="149"/>
        <v>-1.5328642428931397E-3</v>
      </c>
      <c r="T499" s="65">
        <f t="shared" si="150"/>
        <v>20.846831761699129</v>
      </c>
      <c r="U499" s="67">
        <v>1361867.9999999995</v>
      </c>
      <c r="V499" s="70">
        <v>1468644</v>
      </c>
      <c r="W499" s="24">
        <f t="shared" si="151"/>
        <v>7.840407440368713E-2</v>
      </c>
      <c r="X499" s="24">
        <f t="shared" si="152"/>
        <v>3.6725180604294345E-3</v>
      </c>
      <c r="Y499" s="63">
        <f t="shared" si="158"/>
        <v>24.283513426767939</v>
      </c>
      <c r="Z499" s="63">
        <f t="shared" si="159"/>
        <v>25.886031550189479</v>
      </c>
      <c r="AA499" s="24">
        <f t="shared" si="160"/>
        <v>6.5991999999999995E-2</v>
      </c>
      <c r="AB499" s="63">
        <v>0</v>
      </c>
      <c r="AC499" s="69">
        <v>0</v>
      </c>
      <c r="AD499" s="67">
        <f t="shared" si="167"/>
        <v>2589179.9999999995</v>
      </c>
      <c r="AE499" s="67">
        <f t="shared" si="168"/>
        <v>2651389</v>
      </c>
      <c r="AF499" s="65">
        <f t="shared" si="153"/>
        <v>46.732863311888607</v>
      </c>
      <c r="AG499" s="21" t="s">
        <v>2640</v>
      </c>
      <c r="AH499" s="67">
        <v>0</v>
      </c>
      <c r="AI499" s="70">
        <v>0</v>
      </c>
      <c r="AJ499" s="21" t="s">
        <v>2640</v>
      </c>
      <c r="AK499" s="67">
        <f t="shared" si="161"/>
        <v>2589179.9999999995</v>
      </c>
      <c r="AL499" s="70">
        <f t="shared" si="162"/>
        <v>2651389</v>
      </c>
      <c r="AM499" s="65">
        <f t="shared" si="154"/>
        <v>46.732863311888607</v>
      </c>
      <c r="AN499" s="25">
        <f t="shared" si="163"/>
        <v>2.4026525772638627E-2</v>
      </c>
      <c r="AO499" s="25">
        <f t="shared" si="155"/>
        <v>1.2240338739422318E-2</v>
      </c>
      <c r="AP499" s="24">
        <f t="shared" si="156"/>
        <v>2.1396538175362948E-3</v>
      </c>
      <c r="AQ499" s="25">
        <f t="shared" si="157"/>
        <v>9.1193470327825502E-2</v>
      </c>
      <c r="AR499" s="2">
        <f t="shared" si="164"/>
        <v>1</v>
      </c>
      <c r="AS499" s="2">
        <f t="shared" si="165"/>
        <v>0</v>
      </c>
      <c r="AT499" s="2">
        <f t="shared" si="166"/>
        <v>0</v>
      </c>
    </row>
    <row r="500" spans="2:46" x14ac:dyDescent="0.2">
      <c r="B500" s="2">
        <v>1</v>
      </c>
      <c r="C500" s="2" t="s">
        <v>1010</v>
      </c>
      <c r="D500" s="3" t="s">
        <v>1019</v>
      </c>
      <c r="E500" s="2" t="s">
        <v>1020</v>
      </c>
      <c r="F500" s="2" t="s">
        <v>6</v>
      </c>
      <c r="G500" s="2" t="s">
        <v>7</v>
      </c>
      <c r="H500" s="2">
        <v>40</v>
      </c>
      <c r="I500" s="30">
        <v>26849</v>
      </c>
      <c r="J500" s="30">
        <v>26686</v>
      </c>
      <c r="K500" s="63">
        <v>270.06947500000001</v>
      </c>
      <c r="L500" s="2">
        <v>0.39326100000000003</v>
      </c>
      <c r="M500" s="67">
        <v>14703.941087432782</v>
      </c>
      <c r="N500" s="67">
        <v>6675433.049999998</v>
      </c>
      <c r="O500" s="67">
        <v>595395</v>
      </c>
      <c r="P500" s="70">
        <v>573775</v>
      </c>
      <c r="Q500" s="63">
        <v>0</v>
      </c>
      <c r="R500" s="24">
        <f t="shared" si="148"/>
        <v>-3.6312028149379838E-2</v>
      </c>
      <c r="S500" s="24">
        <f t="shared" si="149"/>
        <v>-3.2387411929777361E-3</v>
      </c>
      <c r="T500" s="65">
        <f t="shared" si="150"/>
        <v>21.500974293637114</v>
      </c>
      <c r="U500" s="67">
        <v>621561</v>
      </c>
      <c r="V500" s="70">
        <v>661571</v>
      </c>
      <c r="W500" s="24">
        <f t="shared" si="151"/>
        <v>6.4370190536407579E-2</v>
      </c>
      <c r="X500" s="24">
        <f t="shared" si="152"/>
        <v>5.993618646209029E-3</v>
      </c>
      <c r="Y500" s="63">
        <f t="shared" si="158"/>
        <v>23.150247681477897</v>
      </c>
      <c r="Z500" s="63">
        <f t="shared" si="159"/>
        <v>24.790939069174847</v>
      </c>
      <c r="AA500" s="24">
        <f t="shared" si="160"/>
        <v>7.0871000000000003E-2</v>
      </c>
      <c r="AB500" s="63">
        <v>0</v>
      </c>
      <c r="AC500" s="69">
        <v>0</v>
      </c>
      <c r="AD500" s="67">
        <f t="shared" si="167"/>
        <v>1216956</v>
      </c>
      <c r="AE500" s="67">
        <f t="shared" si="168"/>
        <v>1235346</v>
      </c>
      <c r="AF500" s="65">
        <f t="shared" si="153"/>
        <v>46.291913362811961</v>
      </c>
      <c r="AG500" s="21" t="s">
        <v>2640</v>
      </c>
      <c r="AH500" s="67">
        <v>0</v>
      </c>
      <c r="AI500" s="70">
        <v>0</v>
      </c>
      <c r="AJ500" s="21" t="s">
        <v>2640</v>
      </c>
      <c r="AK500" s="67">
        <f t="shared" si="161"/>
        <v>1216956</v>
      </c>
      <c r="AL500" s="70">
        <f t="shared" si="162"/>
        <v>1235346</v>
      </c>
      <c r="AM500" s="65">
        <f t="shared" si="154"/>
        <v>46.291913362811961</v>
      </c>
      <c r="AN500" s="25">
        <f t="shared" si="163"/>
        <v>1.5111474860225021E-2</v>
      </c>
      <c r="AO500" s="25">
        <f t="shared" si="155"/>
        <v>2.1311848479434348E-2</v>
      </c>
      <c r="AP500" s="24">
        <f t="shared" si="156"/>
        <v>2.7548774532312934E-3</v>
      </c>
      <c r="AQ500" s="25">
        <f t="shared" si="157"/>
        <v>0.18505855586402747</v>
      </c>
      <c r="AR500" s="2">
        <f t="shared" si="164"/>
        <v>1</v>
      </c>
      <c r="AS500" s="2">
        <f t="shared" si="165"/>
        <v>0</v>
      </c>
      <c r="AT500" s="2">
        <f t="shared" si="166"/>
        <v>0</v>
      </c>
    </row>
    <row r="501" spans="2:46" x14ac:dyDescent="0.2">
      <c r="B501" s="2">
        <v>1</v>
      </c>
      <c r="C501" s="2" t="s">
        <v>1010</v>
      </c>
      <c r="D501" s="3" t="s">
        <v>1021</v>
      </c>
      <c r="E501" s="2" t="s">
        <v>1022</v>
      </c>
      <c r="F501" s="2" t="s">
        <v>6</v>
      </c>
      <c r="G501" s="2" t="s">
        <v>7</v>
      </c>
      <c r="H501" s="2">
        <v>28</v>
      </c>
      <c r="I501" s="30">
        <v>34885</v>
      </c>
      <c r="J501" s="30">
        <v>35098</v>
      </c>
      <c r="K501" s="63">
        <v>261.52273600000001</v>
      </c>
      <c r="L501" s="2">
        <v>0.37918800000000003</v>
      </c>
      <c r="M501" s="67">
        <v>15181.156738699856</v>
      </c>
      <c r="N501" s="67">
        <v>9651809.8399999999</v>
      </c>
      <c r="O501" s="67">
        <v>687124</v>
      </c>
      <c r="P501" s="70">
        <v>662173</v>
      </c>
      <c r="Q501" s="63">
        <v>0</v>
      </c>
      <c r="R501" s="24">
        <f t="shared" si="148"/>
        <v>-3.631222312129978E-2</v>
      </c>
      <c r="S501" s="24">
        <f t="shared" si="149"/>
        <v>-2.5851110220381219E-3</v>
      </c>
      <c r="T501" s="65">
        <f t="shared" si="150"/>
        <v>18.8664026440253</v>
      </c>
      <c r="U501" s="67">
        <v>783557.99999999977</v>
      </c>
      <c r="V501" s="70">
        <v>840258</v>
      </c>
      <c r="W501" s="24">
        <f t="shared" si="151"/>
        <v>7.2362224621534299E-2</v>
      </c>
      <c r="X501" s="24">
        <f t="shared" si="152"/>
        <v>5.8745459079620902E-3</v>
      </c>
      <c r="Y501" s="63">
        <f t="shared" si="158"/>
        <v>22.461172423677791</v>
      </c>
      <c r="Z501" s="63">
        <f t="shared" si="159"/>
        <v>23.940338480825119</v>
      </c>
      <c r="AA501" s="24">
        <f t="shared" si="160"/>
        <v>6.5853999999999996E-2</v>
      </c>
      <c r="AB501" s="63">
        <v>0</v>
      </c>
      <c r="AC501" s="69">
        <v>0</v>
      </c>
      <c r="AD501" s="67">
        <f t="shared" si="167"/>
        <v>1470681.9999999998</v>
      </c>
      <c r="AE501" s="67">
        <f t="shared" si="168"/>
        <v>1502431</v>
      </c>
      <c r="AF501" s="65">
        <f t="shared" si="153"/>
        <v>42.806741124850419</v>
      </c>
      <c r="AG501" s="21" t="s">
        <v>2640</v>
      </c>
      <c r="AH501" s="67">
        <v>0</v>
      </c>
      <c r="AI501" s="70">
        <v>0</v>
      </c>
      <c r="AJ501" s="21" t="s">
        <v>2640</v>
      </c>
      <c r="AK501" s="67">
        <f t="shared" si="161"/>
        <v>1470681.9999999998</v>
      </c>
      <c r="AL501" s="70">
        <f t="shared" si="162"/>
        <v>1502431</v>
      </c>
      <c r="AM501" s="65">
        <f t="shared" si="154"/>
        <v>42.806741124850419</v>
      </c>
      <c r="AN501" s="25">
        <f t="shared" si="163"/>
        <v>2.158794355271924E-2</v>
      </c>
      <c r="AO501" s="25">
        <f t="shared" si="155"/>
        <v>1.5388210463177732E-2</v>
      </c>
      <c r="AP501" s="24">
        <f t="shared" si="156"/>
        <v>3.2894348859239682E-3</v>
      </c>
      <c r="AQ501" s="25">
        <f t="shared" si="157"/>
        <v>0.15566313726711384</v>
      </c>
      <c r="AR501" s="2">
        <f t="shared" si="164"/>
        <v>1</v>
      </c>
      <c r="AS501" s="2">
        <f t="shared" si="165"/>
        <v>0</v>
      </c>
      <c r="AT501" s="2">
        <f t="shared" si="166"/>
        <v>0</v>
      </c>
    </row>
    <row r="502" spans="2:46" x14ac:dyDescent="0.2">
      <c r="B502" s="2">
        <v>1</v>
      </c>
      <c r="C502" s="2" t="s">
        <v>1010</v>
      </c>
      <c r="D502" s="3" t="s">
        <v>1023</v>
      </c>
      <c r="E502" s="2" t="s">
        <v>1024</v>
      </c>
      <c r="F502" s="2" t="s">
        <v>6</v>
      </c>
      <c r="G502" s="2" t="s">
        <v>7</v>
      </c>
      <c r="H502" s="2">
        <v>10</v>
      </c>
      <c r="I502" s="30">
        <v>41940</v>
      </c>
      <c r="J502" s="30">
        <v>42418</v>
      </c>
      <c r="K502" s="63">
        <v>323.93347199999999</v>
      </c>
      <c r="L502" s="2">
        <v>0.37748999999999999</v>
      </c>
      <c r="M502" s="67">
        <v>19699.511201872552</v>
      </c>
      <c r="N502" s="67">
        <v>17283303.410000011</v>
      </c>
      <c r="O502" s="67">
        <v>917884</v>
      </c>
      <c r="P502" s="70">
        <v>884553</v>
      </c>
      <c r="Q502" s="63">
        <v>0</v>
      </c>
      <c r="R502" s="24">
        <f t="shared" si="148"/>
        <v>-3.6312867421155581E-2</v>
      </c>
      <c r="S502" s="24">
        <f t="shared" si="149"/>
        <v>-1.9285086426657817E-3</v>
      </c>
      <c r="T502" s="65">
        <f t="shared" si="150"/>
        <v>20.853246263378754</v>
      </c>
      <c r="U502" s="67">
        <v>697598</v>
      </c>
      <c r="V502" s="70">
        <v>846658</v>
      </c>
      <c r="W502" s="24">
        <f t="shared" si="151"/>
        <v>0.21367607131901178</v>
      </c>
      <c r="X502" s="24">
        <f t="shared" si="152"/>
        <v>8.6245086638793138E-3</v>
      </c>
      <c r="Y502" s="63">
        <f t="shared" si="158"/>
        <v>16.633237958989032</v>
      </c>
      <c r="Z502" s="63">
        <f t="shared" si="159"/>
        <v>19.959875524541467</v>
      </c>
      <c r="AA502" s="24">
        <f t="shared" si="160"/>
        <v>0.19999900000000001</v>
      </c>
      <c r="AB502" s="63">
        <v>0</v>
      </c>
      <c r="AC502" s="69">
        <v>0</v>
      </c>
      <c r="AD502" s="67">
        <f t="shared" si="167"/>
        <v>1615482</v>
      </c>
      <c r="AE502" s="67">
        <f t="shared" si="168"/>
        <v>1731211</v>
      </c>
      <c r="AF502" s="65">
        <f t="shared" si="153"/>
        <v>40.813121787920224</v>
      </c>
      <c r="AG502" s="21" t="s">
        <v>2640</v>
      </c>
      <c r="AH502" s="67">
        <v>0</v>
      </c>
      <c r="AI502" s="70">
        <v>0</v>
      </c>
      <c r="AJ502" s="21" t="s">
        <v>2640</v>
      </c>
      <c r="AK502" s="67">
        <f t="shared" si="161"/>
        <v>1615482</v>
      </c>
      <c r="AL502" s="70">
        <f t="shared" si="162"/>
        <v>1731211</v>
      </c>
      <c r="AM502" s="65">
        <f t="shared" si="154"/>
        <v>40.813121787920224</v>
      </c>
      <c r="AN502" s="25">
        <f t="shared" si="163"/>
        <v>7.1637443190329567E-2</v>
      </c>
      <c r="AO502" s="25">
        <f t="shared" si="155"/>
        <v>5.956137411953466E-2</v>
      </c>
      <c r="AP502" s="24">
        <f t="shared" si="156"/>
        <v>6.6960000212135332E-3</v>
      </c>
      <c r="AQ502" s="25">
        <f t="shared" si="157"/>
        <v>0.10016667294044795</v>
      </c>
      <c r="AR502" s="2">
        <f t="shared" si="164"/>
        <v>1</v>
      </c>
      <c r="AS502" s="2">
        <f t="shared" si="165"/>
        <v>0</v>
      </c>
      <c r="AT502" s="2">
        <f t="shared" si="166"/>
        <v>0</v>
      </c>
    </row>
    <row r="503" spans="2:46" x14ac:dyDescent="0.2">
      <c r="B503" s="2">
        <v>1</v>
      </c>
      <c r="C503" s="2" t="s">
        <v>1010</v>
      </c>
      <c r="D503" s="3" t="s">
        <v>1025</v>
      </c>
      <c r="E503" s="2" t="s">
        <v>1026</v>
      </c>
      <c r="F503" s="2" t="s">
        <v>6</v>
      </c>
      <c r="G503" s="2" t="s">
        <v>7</v>
      </c>
      <c r="H503" s="2">
        <v>19</v>
      </c>
      <c r="I503" s="30">
        <v>23127</v>
      </c>
      <c r="J503" s="30">
        <v>23425</v>
      </c>
      <c r="K503" s="63">
        <v>193.61865499999999</v>
      </c>
      <c r="L503" s="2">
        <v>0.53108</v>
      </c>
      <c r="M503" s="67">
        <v>18864.578696829416</v>
      </c>
      <c r="N503" s="67">
        <v>9327803.2899999972</v>
      </c>
      <c r="O503" s="67">
        <v>294436</v>
      </c>
      <c r="P503" s="70">
        <v>283744</v>
      </c>
      <c r="Q503" s="63">
        <v>0</v>
      </c>
      <c r="R503" s="24">
        <f t="shared" si="148"/>
        <v>-3.6313494273798042E-2</v>
      </c>
      <c r="S503" s="24">
        <f t="shared" si="149"/>
        <v>-1.1462505873663211E-3</v>
      </c>
      <c r="T503" s="65">
        <f t="shared" si="150"/>
        <v>12.112870864461046</v>
      </c>
      <c r="U503" s="67">
        <v>791762.00000000023</v>
      </c>
      <c r="V503" s="70">
        <v>842039</v>
      </c>
      <c r="W503" s="24">
        <f t="shared" si="151"/>
        <v>6.3500142719655317E-2</v>
      </c>
      <c r="X503" s="24">
        <f t="shared" si="152"/>
        <v>5.3900150375061975E-3</v>
      </c>
      <c r="Y503" s="63">
        <f t="shared" si="158"/>
        <v>34.235395857655561</v>
      </c>
      <c r="Z503" s="63">
        <f t="shared" si="159"/>
        <v>35.946168623265741</v>
      </c>
      <c r="AA503" s="24">
        <f t="shared" si="160"/>
        <v>4.9971000000000002E-2</v>
      </c>
      <c r="AB503" s="63">
        <v>0</v>
      </c>
      <c r="AC503" s="69">
        <v>0</v>
      </c>
      <c r="AD503" s="67">
        <f t="shared" si="167"/>
        <v>1086198.0000000002</v>
      </c>
      <c r="AE503" s="67">
        <f t="shared" si="168"/>
        <v>1125783</v>
      </c>
      <c r="AF503" s="65">
        <f t="shared" si="153"/>
        <v>48.059039487726785</v>
      </c>
      <c r="AG503" s="21" t="s">
        <v>2640</v>
      </c>
      <c r="AH503" s="67">
        <v>0</v>
      </c>
      <c r="AI503" s="70">
        <v>0</v>
      </c>
      <c r="AJ503" s="21" t="s">
        <v>2640</v>
      </c>
      <c r="AK503" s="67">
        <f t="shared" si="161"/>
        <v>1086198.0000000002</v>
      </c>
      <c r="AL503" s="70">
        <f t="shared" si="162"/>
        <v>1125783</v>
      </c>
      <c r="AM503" s="65">
        <f t="shared" si="154"/>
        <v>48.059039487726785</v>
      </c>
      <c r="AN503" s="25">
        <f t="shared" si="163"/>
        <v>3.6443631824031861E-2</v>
      </c>
      <c r="AO503" s="25">
        <f t="shared" si="155"/>
        <v>2.3258564490688638E-2</v>
      </c>
      <c r="AP503" s="24">
        <f t="shared" si="156"/>
        <v>4.2437644501398765E-3</v>
      </c>
      <c r="AQ503" s="25">
        <f t="shared" si="157"/>
        <v>0.12069111719014396</v>
      </c>
      <c r="AR503" s="2">
        <f t="shared" si="164"/>
        <v>1</v>
      </c>
      <c r="AS503" s="2">
        <f t="shared" si="165"/>
        <v>0</v>
      </c>
      <c r="AT503" s="2">
        <f t="shared" si="166"/>
        <v>0</v>
      </c>
    </row>
    <row r="504" spans="2:46" x14ac:dyDescent="0.2">
      <c r="B504" s="2">
        <v>1</v>
      </c>
      <c r="C504" s="2" t="s">
        <v>1010</v>
      </c>
      <c r="D504" s="3" t="s">
        <v>1027</v>
      </c>
      <c r="E504" s="2" t="s">
        <v>1028</v>
      </c>
      <c r="F504" s="2" t="s">
        <v>6</v>
      </c>
      <c r="G504" s="2" t="s">
        <v>7</v>
      </c>
      <c r="H504" s="2">
        <v>16</v>
      </c>
      <c r="I504" s="30">
        <v>16916</v>
      </c>
      <c r="J504" s="30">
        <v>16667</v>
      </c>
      <c r="K504" s="63">
        <v>319.39107200000001</v>
      </c>
      <c r="L504" s="2">
        <v>0.38208500000000001</v>
      </c>
      <c r="M504" s="67">
        <v>15603.272276621787</v>
      </c>
      <c r="N504" s="67">
        <v>6811108.8700000001</v>
      </c>
      <c r="O504" s="67">
        <v>666344</v>
      </c>
      <c r="P504" s="70">
        <v>642147</v>
      </c>
      <c r="Q504" s="63">
        <v>0</v>
      </c>
      <c r="R504" s="24">
        <f t="shared" si="148"/>
        <v>-3.6313075528555783E-2</v>
      </c>
      <c r="S504" s="24">
        <f t="shared" si="149"/>
        <v>-3.5525786566967619E-3</v>
      </c>
      <c r="T504" s="65">
        <f t="shared" si="150"/>
        <v>38.52804943901122</v>
      </c>
      <c r="U504" s="67">
        <v>358582.00000000012</v>
      </c>
      <c r="V504" s="70">
        <v>369852</v>
      </c>
      <c r="W504" s="24">
        <f t="shared" si="151"/>
        <v>3.142935228204391E-2</v>
      </c>
      <c r="X504" s="24">
        <f t="shared" si="152"/>
        <v>1.654649810347237E-3</v>
      </c>
      <c r="Y504" s="63">
        <f t="shared" si="158"/>
        <v>21.197800898557585</v>
      </c>
      <c r="Z504" s="63">
        <f t="shared" si="159"/>
        <v>22.190676186476271</v>
      </c>
      <c r="AA504" s="24">
        <f t="shared" si="160"/>
        <v>4.6838999999999999E-2</v>
      </c>
      <c r="AB504" s="63">
        <v>0</v>
      </c>
      <c r="AC504" s="69">
        <v>0</v>
      </c>
      <c r="AD504" s="67">
        <f t="shared" si="167"/>
        <v>1024926.0000000001</v>
      </c>
      <c r="AE504" s="67">
        <f t="shared" si="168"/>
        <v>1011999</v>
      </c>
      <c r="AF504" s="65">
        <f t="shared" si="153"/>
        <v>60.718725625487487</v>
      </c>
      <c r="AG504" s="21" t="s">
        <v>2640</v>
      </c>
      <c r="AH504" s="67">
        <v>0</v>
      </c>
      <c r="AI504" s="70">
        <v>0</v>
      </c>
      <c r="AJ504" s="21" t="s">
        <v>2640</v>
      </c>
      <c r="AK504" s="67">
        <f t="shared" si="161"/>
        <v>1024926.0000000001</v>
      </c>
      <c r="AL504" s="70">
        <f t="shared" si="162"/>
        <v>1011999</v>
      </c>
      <c r="AM504" s="65">
        <f t="shared" si="154"/>
        <v>60.718725625487487</v>
      </c>
      <c r="AN504" s="25">
        <f t="shared" si="163"/>
        <v>-1.2612617886559728E-2</v>
      </c>
      <c r="AO504" s="25">
        <f t="shared" si="155"/>
        <v>2.1386545767658749E-3</v>
      </c>
      <c r="AP504" s="24">
        <f t="shared" si="156"/>
        <v>-1.8979288463495249E-3</v>
      </c>
      <c r="AQ504" s="25">
        <f t="shared" si="157"/>
        <v>0.14858065247751648</v>
      </c>
      <c r="AR504" s="2">
        <f t="shared" si="164"/>
        <v>0</v>
      </c>
      <c r="AS504" s="2">
        <f t="shared" si="165"/>
        <v>1</v>
      </c>
      <c r="AT504" s="2">
        <f t="shared" si="166"/>
        <v>0</v>
      </c>
    </row>
    <row r="505" spans="2:46" x14ac:dyDescent="0.2">
      <c r="B505" s="2">
        <v>1</v>
      </c>
      <c r="C505" s="2" t="s">
        <v>1010</v>
      </c>
      <c r="D505" s="3" t="s">
        <v>1029</v>
      </c>
      <c r="E505" s="2" t="s">
        <v>1030</v>
      </c>
      <c r="F505" s="2" t="s">
        <v>135</v>
      </c>
      <c r="G505" s="2" t="s">
        <v>7</v>
      </c>
      <c r="H505" s="2">
        <v>22</v>
      </c>
      <c r="I505" s="30">
        <v>307605</v>
      </c>
      <c r="J505" s="30">
        <v>309466</v>
      </c>
      <c r="K505" s="63">
        <v>514.76727700000004</v>
      </c>
      <c r="L505" s="2">
        <v>0.41466999999999998</v>
      </c>
      <c r="M505" s="67">
        <v>17442.436504051955</v>
      </c>
      <c r="N505" s="67">
        <v>178250274.57999992</v>
      </c>
      <c r="O505" s="67">
        <v>24258289</v>
      </c>
      <c r="P505" s="70">
        <v>23377411</v>
      </c>
      <c r="Q505" s="63">
        <v>0</v>
      </c>
      <c r="R505" s="24">
        <f t="shared" si="148"/>
        <v>-3.6312453858555305E-2</v>
      </c>
      <c r="S505" s="24">
        <f t="shared" si="149"/>
        <v>-4.9418044492529293E-3</v>
      </c>
      <c r="T505" s="65">
        <f t="shared" si="150"/>
        <v>75.541128912384565</v>
      </c>
      <c r="U505" s="67">
        <v>11318890</v>
      </c>
      <c r="V505" s="70">
        <v>11387369</v>
      </c>
      <c r="W505" s="24">
        <f t="shared" si="151"/>
        <v>6.0499748650264529E-3</v>
      </c>
      <c r="X505" s="24">
        <f t="shared" si="152"/>
        <v>3.8417332125491993E-4</v>
      </c>
      <c r="Y505" s="63">
        <f t="shared" si="158"/>
        <v>36.796833601534438</v>
      </c>
      <c r="Z505" s="63">
        <f t="shared" si="159"/>
        <v>36.796833900977816</v>
      </c>
      <c r="AA505" s="24">
        <f t="shared" si="160"/>
        <v>0</v>
      </c>
      <c r="AB505" s="63">
        <v>0</v>
      </c>
      <c r="AC505" s="69">
        <v>0</v>
      </c>
      <c r="AD505" s="67">
        <f t="shared" si="167"/>
        <v>35577179</v>
      </c>
      <c r="AE505" s="67">
        <f t="shared" si="168"/>
        <v>34764780</v>
      </c>
      <c r="AF505" s="65">
        <f t="shared" si="153"/>
        <v>112.33796281336237</v>
      </c>
      <c r="AG505" s="21" t="s">
        <v>2640</v>
      </c>
      <c r="AH505" s="67">
        <v>0</v>
      </c>
      <c r="AI505" s="70">
        <v>0</v>
      </c>
      <c r="AJ505" s="21" t="s">
        <v>2640</v>
      </c>
      <c r="AK505" s="67">
        <f t="shared" si="161"/>
        <v>35577179</v>
      </c>
      <c r="AL505" s="70">
        <f t="shared" si="162"/>
        <v>34764780</v>
      </c>
      <c r="AM505" s="65">
        <f t="shared" si="154"/>
        <v>112.33796281336237</v>
      </c>
      <c r="AN505" s="25">
        <f t="shared" si="163"/>
        <v>-2.2834834656227241E-2</v>
      </c>
      <c r="AO505" s="25">
        <f t="shared" si="155"/>
        <v>-2.8711100135164425E-2</v>
      </c>
      <c r="AP505" s="24">
        <f t="shared" si="156"/>
        <v>-4.5576311279980092E-3</v>
      </c>
      <c r="AQ505" s="25">
        <f t="shared" si="157"/>
        <v>0.19503352845831007</v>
      </c>
      <c r="AR505" s="2">
        <f t="shared" si="164"/>
        <v>0</v>
      </c>
      <c r="AS505" s="2">
        <f t="shared" si="165"/>
        <v>1</v>
      </c>
      <c r="AT505" s="2">
        <f t="shared" si="166"/>
        <v>0</v>
      </c>
    </row>
    <row r="506" spans="2:46" x14ac:dyDescent="0.2">
      <c r="B506" s="2">
        <v>1</v>
      </c>
      <c r="C506" s="2" t="s">
        <v>1010</v>
      </c>
      <c r="D506" s="3" t="s">
        <v>1031</v>
      </c>
      <c r="E506" s="2" t="s">
        <v>1032</v>
      </c>
      <c r="F506" s="2" t="s">
        <v>6</v>
      </c>
      <c r="G506" s="2" t="s">
        <v>7</v>
      </c>
      <c r="H506" s="2">
        <v>15</v>
      </c>
      <c r="I506" s="30">
        <v>22692</v>
      </c>
      <c r="J506" s="30">
        <v>23022</v>
      </c>
      <c r="K506" s="63">
        <v>249.27538899999999</v>
      </c>
      <c r="L506" s="2">
        <v>0.36668099999999998</v>
      </c>
      <c r="M506" s="67">
        <v>17198.793584753723</v>
      </c>
      <c r="N506" s="67">
        <v>9962278.4099999946</v>
      </c>
      <c r="O506" s="67">
        <v>555762</v>
      </c>
      <c r="P506" s="70">
        <v>535581</v>
      </c>
      <c r="Q506" s="63">
        <v>0</v>
      </c>
      <c r="R506" s="24">
        <f t="shared" si="148"/>
        <v>-3.6312306346961476E-2</v>
      </c>
      <c r="S506" s="24">
        <f t="shared" si="149"/>
        <v>-2.0257414187243149E-3</v>
      </c>
      <c r="T506" s="65">
        <f t="shared" si="150"/>
        <v>23.26387802971071</v>
      </c>
      <c r="U506" s="67">
        <v>468729.99999999994</v>
      </c>
      <c r="V506" s="70">
        <v>522282</v>
      </c>
      <c r="W506" s="24">
        <f t="shared" si="151"/>
        <v>0.1142491412966955</v>
      </c>
      <c r="X506" s="24">
        <f t="shared" si="152"/>
        <v>5.3754771545277552E-3</v>
      </c>
      <c r="Y506" s="63">
        <f t="shared" si="158"/>
        <v>20.656178388859509</v>
      </c>
      <c r="Z506" s="63">
        <f t="shared" si="159"/>
        <v>22.686213187385977</v>
      </c>
      <c r="AA506" s="24">
        <f t="shared" si="160"/>
        <v>9.8277000000000003E-2</v>
      </c>
      <c r="AB506" s="63">
        <v>0</v>
      </c>
      <c r="AC506" s="69">
        <v>0</v>
      </c>
      <c r="AD506" s="67">
        <f t="shared" si="167"/>
        <v>1024492</v>
      </c>
      <c r="AE506" s="67">
        <f t="shared" si="168"/>
        <v>1057863</v>
      </c>
      <c r="AF506" s="65">
        <f t="shared" si="153"/>
        <v>45.950091217096691</v>
      </c>
      <c r="AG506" s="21" t="s">
        <v>2640</v>
      </c>
      <c r="AH506" s="67">
        <v>0</v>
      </c>
      <c r="AI506" s="70">
        <v>0</v>
      </c>
      <c r="AJ506" s="21" t="s">
        <v>2640</v>
      </c>
      <c r="AK506" s="67">
        <f t="shared" si="161"/>
        <v>1024492</v>
      </c>
      <c r="AL506" s="70">
        <f t="shared" si="162"/>
        <v>1057863</v>
      </c>
      <c r="AM506" s="65">
        <f t="shared" si="154"/>
        <v>45.950091217096691</v>
      </c>
      <c r="AN506" s="25">
        <f t="shared" si="163"/>
        <v>3.2573216774752757E-2</v>
      </c>
      <c r="AO506" s="25">
        <f t="shared" si="155"/>
        <v>1.7772193339097075E-2</v>
      </c>
      <c r="AP506" s="24">
        <f t="shared" si="156"/>
        <v>3.3497357358034342E-3</v>
      </c>
      <c r="AQ506" s="25">
        <f t="shared" si="157"/>
        <v>0.10618685369585054</v>
      </c>
      <c r="AR506" s="2">
        <f t="shared" si="164"/>
        <v>1</v>
      </c>
      <c r="AS506" s="2">
        <f t="shared" si="165"/>
        <v>0</v>
      </c>
      <c r="AT506" s="2">
        <f t="shared" si="166"/>
        <v>0</v>
      </c>
    </row>
    <row r="507" spans="2:46" x14ac:dyDescent="0.2">
      <c r="B507" s="2">
        <v>1</v>
      </c>
      <c r="C507" s="2" t="s">
        <v>1033</v>
      </c>
      <c r="D507" s="3" t="s">
        <v>1034</v>
      </c>
      <c r="E507" s="2" t="s">
        <v>1035</v>
      </c>
      <c r="F507" s="2" t="s">
        <v>6</v>
      </c>
      <c r="G507" s="2" t="s">
        <v>7</v>
      </c>
      <c r="H507" s="2">
        <v>43</v>
      </c>
      <c r="I507" s="30">
        <v>113282</v>
      </c>
      <c r="J507" s="30">
        <v>113939</v>
      </c>
      <c r="K507" s="63">
        <v>822.48853299999996</v>
      </c>
      <c r="L507" s="2">
        <v>0.38689000000000001</v>
      </c>
      <c r="M507" s="67">
        <v>22911.38650606485</v>
      </c>
      <c r="N507" s="67">
        <v>69726593.309999973</v>
      </c>
      <c r="O507" s="67">
        <v>4935344</v>
      </c>
      <c r="P507" s="70">
        <v>4756129</v>
      </c>
      <c r="Q507" s="63">
        <v>0</v>
      </c>
      <c r="R507" s="24">
        <f t="shared" si="148"/>
        <v>-3.6312565041058953E-2</v>
      </c>
      <c r="S507" s="24">
        <f t="shared" si="149"/>
        <v>-2.5702532060217194E-3</v>
      </c>
      <c r="T507" s="65">
        <f t="shared" si="150"/>
        <v>41.742765865945813</v>
      </c>
      <c r="U507" s="67">
        <v>0</v>
      </c>
      <c r="V507" s="70">
        <v>0</v>
      </c>
      <c r="W507" s="24">
        <f t="shared" si="151"/>
        <v>0</v>
      </c>
      <c r="X507" s="24">
        <f t="shared" si="152"/>
        <v>0</v>
      </c>
      <c r="Y507" s="63">
        <f t="shared" si="158"/>
        <v>0</v>
      </c>
      <c r="Z507" s="63">
        <f t="shared" si="159"/>
        <v>0</v>
      </c>
      <c r="AA507" s="24">
        <f t="shared" si="160"/>
        <v>0</v>
      </c>
      <c r="AB507" s="63">
        <v>0</v>
      </c>
      <c r="AC507" s="69">
        <v>0</v>
      </c>
      <c r="AD507" s="67">
        <f t="shared" si="167"/>
        <v>4935344</v>
      </c>
      <c r="AE507" s="67">
        <f t="shared" si="168"/>
        <v>4756129</v>
      </c>
      <c r="AF507" s="65">
        <f t="shared" si="153"/>
        <v>41.742765865945813</v>
      </c>
      <c r="AG507" s="21" t="s">
        <v>2640</v>
      </c>
      <c r="AH507" s="67">
        <v>0</v>
      </c>
      <c r="AI507" s="70">
        <v>0</v>
      </c>
      <c r="AJ507" s="21" t="s">
        <v>2640</v>
      </c>
      <c r="AK507" s="67">
        <f t="shared" si="161"/>
        <v>4935344</v>
      </c>
      <c r="AL507" s="70">
        <f t="shared" si="162"/>
        <v>4756129</v>
      </c>
      <c r="AM507" s="65">
        <f t="shared" si="154"/>
        <v>41.742765865945813</v>
      </c>
      <c r="AN507" s="25">
        <f t="shared" si="163"/>
        <v>-3.6312565041058939E-2</v>
      </c>
      <c r="AO507" s="25">
        <f t="shared" si="155"/>
        <v>-4.1869421295440912E-2</v>
      </c>
      <c r="AP507" s="24">
        <f t="shared" si="156"/>
        <v>-2.5702532060217194E-3</v>
      </c>
      <c r="AQ507" s="25">
        <f t="shared" si="157"/>
        <v>6.8211119663548661E-2</v>
      </c>
      <c r="AR507" s="2">
        <f t="shared" si="164"/>
        <v>0</v>
      </c>
      <c r="AS507" s="2">
        <f t="shared" si="165"/>
        <v>1</v>
      </c>
      <c r="AT507" s="2">
        <f t="shared" si="166"/>
        <v>0</v>
      </c>
    </row>
    <row r="508" spans="2:46" x14ac:dyDescent="0.2">
      <c r="B508" s="2">
        <v>1</v>
      </c>
      <c r="C508" s="2" t="s">
        <v>1033</v>
      </c>
      <c r="D508" s="3" t="s">
        <v>1036</v>
      </c>
      <c r="E508" s="2" t="s">
        <v>1037</v>
      </c>
      <c r="F508" s="2" t="s">
        <v>6</v>
      </c>
      <c r="G508" s="2" t="s">
        <v>7</v>
      </c>
      <c r="H508" s="2">
        <v>27</v>
      </c>
      <c r="I508" s="30">
        <v>13130</v>
      </c>
      <c r="J508" s="30">
        <v>13203</v>
      </c>
      <c r="K508" s="63">
        <v>437.875407</v>
      </c>
      <c r="L508" s="2">
        <v>0.49222500000000002</v>
      </c>
      <c r="M508" s="67">
        <v>16508.006324931557</v>
      </c>
      <c r="N508" s="67">
        <v>8121897.3499999968</v>
      </c>
      <c r="O508" s="67">
        <v>177439</v>
      </c>
      <c r="P508" s="70">
        <v>170996</v>
      </c>
      <c r="Q508" s="63">
        <v>0</v>
      </c>
      <c r="R508" s="24">
        <f t="shared" si="148"/>
        <v>-3.63110702833086E-2</v>
      </c>
      <c r="S508" s="24">
        <f t="shared" si="149"/>
        <v>-7.9328754382742878E-4</v>
      </c>
      <c r="T508" s="65">
        <f t="shared" si="150"/>
        <v>12.951298947208967</v>
      </c>
      <c r="U508" s="67">
        <v>251129</v>
      </c>
      <c r="V508" s="70">
        <v>303030</v>
      </c>
      <c r="W508" s="24">
        <f t="shared" si="151"/>
        <v>0.20667067523065841</v>
      </c>
      <c r="X508" s="24">
        <f t="shared" si="152"/>
        <v>6.390255597111187E-3</v>
      </c>
      <c r="Y508" s="63">
        <f t="shared" si="158"/>
        <v>19.126351865955826</v>
      </c>
      <c r="Z508" s="63">
        <f t="shared" si="159"/>
        <v>22.951601908657125</v>
      </c>
      <c r="AA508" s="24">
        <f t="shared" si="160"/>
        <v>0.19999900000000001</v>
      </c>
      <c r="AB508" s="63">
        <v>0</v>
      </c>
      <c r="AC508" s="69">
        <v>0</v>
      </c>
      <c r="AD508" s="67">
        <f t="shared" si="167"/>
        <v>428568</v>
      </c>
      <c r="AE508" s="67">
        <f t="shared" si="168"/>
        <v>474026</v>
      </c>
      <c r="AF508" s="65">
        <f t="shared" si="153"/>
        <v>35.902900855866093</v>
      </c>
      <c r="AG508" s="21" t="s">
        <v>2640</v>
      </c>
      <c r="AH508" s="67">
        <v>0</v>
      </c>
      <c r="AI508" s="70">
        <v>0</v>
      </c>
      <c r="AJ508" s="21" t="s">
        <v>2640</v>
      </c>
      <c r="AK508" s="67">
        <f t="shared" si="161"/>
        <v>428568</v>
      </c>
      <c r="AL508" s="70">
        <f t="shared" si="162"/>
        <v>474026</v>
      </c>
      <c r="AM508" s="65">
        <f t="shared" si="154"/>
        <v>35.902900855866093</v>
      </c>
      <c r="AN508" s="25">
        <f t="shared" si="163"/>
        <v>0.10606951522278844</v>
      </c>
      <c r="AO508" s="25">
        <f t="shared" si="155"/>
        <v>9.9954005519595102E-2</v>
      </c>
      <c r="AP508" s="24">
        <f t="shared" si="156"/>
        <v>5.5969680532837584E-3</v>
      </c>
      <c r="AQ508" s="25">
        <f t="shared" si="157"/>
        <v>5.8363948665270955E-2</v>
      </c>
      <c r="AR508" s="2">
        <f t="shared" si="164"/>
        <v>1</v>
      </c>
      <c r="AS508" s="2">
        <f t="shared" si="165"/>
        <v>0</v>
      </c>
      <c r="AT508" s="2">
        <f t="shared" si="166"/>
        <v>0</v>
      </c>
    </row>
    <row r="509" spans="2:46" x14ac:dyDescent="0.2">
      <c r="B509" s="2">
        <v>1</v>
      </c>
      <c r="C509" s="2" t="s">
        <v>1033</v>
      </c>
      <c r="D509" s="3" t="s">
        <v>1038</v>
      </c>
      <c r="E509" s="2" t="s">
        <v>1039</v>
      </c>
      <c r="F509" s="2" t="s">
        <v>6</v>
      </c>
      <c r="G509" s="2" t="s">
        <v>7</v>
      </c>
      <c r="H509" s="2">
        <v>17</v>
      </c>
      <c r="I509" s="30">
        <v>19195</v>
      </c>
      <c r="J509" s="30">
        <v>19307</v>
      </c>
      <c r="K509" s="63">
        <v>255.34821600000001</v>
      </c>
      <c r="L509" s="2">
        <v>0.307444</v>
      </c>
      <c r="M509" s="67">
        <v>16610.74962962963</v>
      </c>
      <c r="N509" s="67">
        <v>4971066.209999999</v>
      </c>
      <c r="O509" s="67">
        <v>599862</v>
      </c>
      <c r="P509" s="70">
        <v>578080</v>
      </c>
      <c r="Q509" s="63">
        <v>0</v>
      </c>
      <c r="R509" s="24">
        <f t="shared" si="148"/>
        <v>-3.6311685020888107E-2</v>
      </c>
      <c r="S509" s="24">
        <f t="shared" si="149"/>
        <v>-4.3817561625275562E-3</v>
      </c>
      <c r="T509" s="65">
        <f t="shared" si="150"/>
        <v>29.94147200497229</v>
      </c>
      <c r="U509" s="67">
        <v>341573.00000000006</v>
      </c>
      <c r="V509" s="70">
        <v>367503</v>
      </c>
      <c r="W509" s="24">
        <f t="shared" si="151"/>
        <v>7.5913494333568421E-2</v>
      </c>
      <c r="X509" s="24">
        <f t="shared" si="152"/>
        <v>5.2161847991157506E-3</v>
      </c>
      <c r="Y509" s="63">
        <f t="shared" si="158"/>
        <v>17.794894503777027</v>
      </c>
      <c r="Z509" s="63">
        <f t="shared" si="159"/>
        <v>19.034702439529703</v>
      </c>
      <c r="AA509" s="24">
        <f t="shared" si="160"/>
        <v>6.9671999999999998E-2</v>
      </c>
      <c r="AB509" s="63">
        <v>81047</v>
      </c>
      <c r="AC509" s="69">
        <v>81047</v>
      </c>
      <c r="AD509" s="67">
        <f t="shared" si="167"/>
        <v>1022482</v>
      </c>
      <c r="AE509" s="67">
        <f t="shared" si="168"/>
        <v>1026630</v>
      </c>
      <c r="AF509" s="65">
        <f t="shared" si="153"/>
        <v>53.173978349821311</v>
      </c>
      <c r="AG509" s="21" t="s">
        <v>2640</v>
      </c>
      <c r="AH509" s="67">
        <v>0</v>
      </c>
      <c r="AI509" s="70">
        <v>0</v>
      </c>
      <c r="AJ509" s="21" t="s">
        <v>2640</v>
      </c>
      <c r="AK509" s="67">
        <f t="shared" si="161"/>
        <v>1022482</v>
      </c>
      <c r="AL509" s="70">
        <f t="shared" si="162"/>
        <v>1026630</v>
      </c>
      <c r="AM509" s="65">
        <f t="shared" si="154"/>
        <v>53.173978349821311</v>
      </c>
      <c r="AN509" s="25">
        <f t="shared" si="163"/>
        <v>4.0567951318458417E-3</v>
      </c>
      <c r="AO509" s="25">
        <f t="shared" si="155"/>
        <v>-1.7677431731609738E-3</v>
      </c>
      <c r="AP509" s="24">
        <f t="shared" si="156"/>
        <v>8.344286365882061E-4</v>
      </c>
      <c r="AQ509" s="25">
        <f t="shared" si="157"/>
        <v>0.20652108755558099</v>
      </c>
      <c r="AR509" s="2">
        <f t="shared" si="164"/>
        <v>1</v>
      </c>
      <c r="AS509" s="2">
        <f t="shared" si="165"/>
        <v>0</v>
      </c>
      <c r="AT509" s="2">
        <f t="shared" si="166"/>
        <v>0</v>
      </c>
    </row>
    <row r="510" spans="2:46" x14ac:dyDescent="0.2">
      <c r="B510" s="2">
        <v>1</v>
      </c>
      <c r="C510" s="2" t="s">
        <v>1033</v>
      </c>
      <c r="D510" s="3" t="s">
        <v>1040</v>
      </c>
      <c r="E510" s="2" t="s">
        <v>1041</v>
      </c>
      <c r="F510" s="2" t="s">
        <v>6</v>
      </c>
      <c r="G510" s="2" t="s">
        <v>7</v>
      </c>
      <c r="H510" s="2">
        <v>43</v>
      </c>
      <c r="I510" s="30">
        <v>22818</v>
      </c>
      <c r="J510" s="30">
        <v>22905</v>
      </c>
      <c r="K510" s="63">
        <v>384.601091</v>
      </c>
      <c r="L510" s="2">
        <v>0.35113299999999997</v>
      </c>
      <c r="M510" s="67">
        <v>16042.248398503561</v>
      </c>
      <c r="N510" s="67">
        <v>6545661.209999999</v>
      </c>
      <c r="O510" s="67">
        <v>622243</v>
      </c>
      <c r="P510" s="70">
        <v>599648</v>
      </c>
      <c r="Q510" s="63">
        <v>0</v>
      </c>
      <c r="R510" s="24">
        <f t="shared" si="148"/>
        <v>-3.6312180289693852E-2</v>
      </c>
      <c r="S510" s="24">
        <f t="shared" si="149"/>
        <v>-3.451904899306575E-3</v>
      </c>
      <c r="T510" s="65">
        <f t="shared" si="150"/>
        <v>26.179786072909845</v>
      </c>
      <c r="U510" s="67">
        <v>383780.99999999994</v>
      </c>
      <c r="V510" s="70">
        <v>434929</v>
      </c>
      <c r="W510" s="24">
        <f t="shared" si="151"/>
        <v>0.13327392445170561</v>
      </c>
      <c r="X510" s="24">
        <f t="shared" si="152"/>
        <v>7.8140310595146232E-3</v>
      </c>
      <c r="Y510" s="63">
        <f t="shared" si="158"/>
        <v>16.819221667104916</v>
      </c>
      <c r="Z510" s="63">
        <f t="shared" si="159"/>
        <v>18.988386815105873</v>
      </c>
      <c r="AA510" s="24">
        <f t="shared" si="160"/>
        <v>0.128969</v>
      </c>
      <c r="AB510" s="63">
        <v>84720</v>
      </c>
      <c r="AC510" s="69">
        <v>84720</v>
      </c>
      <c r="AD510" s="67">
        <f t="shared" si="167"/>
        <v>1090744</v>
      </c>
      <c r="AE510" s="67">
        <f t="shared" si="168"/>
        <v>1119297</v>
      </c>
      <c r="AF510" s="65">
        <f t="shared" si="153"/>
        <v>48.866928618205634</v>
      </c>
      <c r="AG510" s="21" t="s">
        <v>2640</v>
      </c>
      <c r="AH510" s="67">
        <v>0</v>
      </c>
      <c r="AI510" s="70">
        <v>0</v>
      </c>
      <c r="AJ510" s="21" t="s">
        <v>2640</v>
      </c>
      <c r="AK510" s="67">
        <f t="shared" si="161"/>
        <v>1090744</v>
      </c>
      <c r="AL510" s="70">
        <f t="shared" si="162"/>
        <v>1119297</v>
      </c>
      <c r="AM510" s="65">
        <f t="shared" si="154"/>
        <v>48.866928618205634</v>
      </c>
      <c r="AN510" s="25">
        <f t="shared" si="163"/>
        <v>2.6177544868456758E-2</v>
      </c>
      <c r="AO510" s="25">
        <f t="shared" si="155"/>
        <v>2.2279817455072903E-2</v>
      </c>
      <c r="AP510" s="24">
        <f t="shared" si="156"/>
        <v>4.3621261602080387E-3</v>
      </c>
      <c r="AQ510" s="25">
        <f t="shared" si="157"/>
        <v>0.17099830927546586</v>
      </c>
      <c r="AR510" s="2">
        <f t="shared" si="164"/>
        <v>1</v>
      </c>
      <c r="AS510" s="2">
        <f t="shared" si="165"/>
        <v>0</v>
      </c>
      <c r="AT510" s="2">
        <f t="shared" si="166"/>
        <v>0</v>
      </c>
    </row>
    <row r="511" spans="2:46" x14ac:dyDescent="0.2">
      <c r="B511" s="2">
        <v>1</v>
      </c>
      <c r="C511" s="2" t="s">
        <v>1033</v>
      </c>
      <c r="D511" s="3" t="s">
        <v>1042</v>
      </c>
      <c r="E511" s="2" t="s">
        <v>1043</v>
      </c>
      <c r="F511" s="2" t="s">
        <v>135</v>
      </c>
      <c r="G511" s="2" t="s">
        <v>7</v>
      </c>
      <c r="H511" s="2">
        <v>49</v>
      </c>
      <c r="I511" s="30">
        <v>463199</v>
      </c>
      <c r="J511" s="30">
        <v>462979</v>
      </c>
      <c r="K511" s="63">
        <v>690.99771899999996</v>
      </c>
      <c r="L511" s="2">
        <v>0.35776400000000003</v>
      </c>
      <c r="M511" s="67">
        <v>17408.104524016548</v>
      </c>
      <c r="N511" s="67">
        <v>294459343.25000012</v>
      </c>
      <c r="O511" s="67">
        <v>61545553</v>
      </c>
      <c r="P511" s="70">
        <v>59310682</v>
      </c>
      <c r="Q511" s="63">
        <v>0</v>
      </c>
      <c r="R511" s="24">
        <f t="shared" si="148"/>
        <v>-3.6312469237216871E-2</v>
      </c>
      <c r="S511" s="24">
        <f t="shared" si="149"/>
        <v>-7.5897438856357266E-3</v>
      </c>
      <c r="T511" s="65">
        <f t="shared" si="150"/>
        <v>128.10663550614606</v>
      </c>
      <c r="U511" s="67">
        <v>13456537.000000002</v>
      </c>
      <c r="V511" s="70">
        <v>13450146</v>
      </c>
      <c r="W511" s="24">
        <f t="shared" si="151"/>
        <v>-4.7493645653429173E-4</v>
      </c>
      <c r="X511" s="24">
        <f t="shared" si="152"/>
        <v>-2.1704184793266397E-5</v>
      </c>
      <c r="Y511" s="63">
        <f t="shared" si="158"/>
        <v>29.051308400924878</v>
      </c>
      <c r="Z511" s="63">
        <f t="shared" si="159"/>
        <v>29.051309022655456</v>
      </c>
      <c r="AA511" s="24">
        <f t="shared" si="160"/>
        <v>0</v>
      </c>
      <c r="AB511" s="63">
        <v>0</v>
      </c>
      <c r="AC511" s="69">
        <v>0</v>
      </c>
      <c r="AD511" s="67">
        <f t="shared" si="167"/>
        <v>75002090</v>
      </c>
      <c r="AE511" s="67">
        <f t="shared" si="168"/>
        <v>72760828</v>
      </c>
      <c r="AF511" s="65">
        <f t="shared" si="153"/>
        <v>157.15794452880152</v>
      </c>
      <c r="AG511" s="21" t="s">
        <v>2640</v>
      </c>
      <c r="AH511" s="67">
        <v>0</v>
      </c>
      <c r="AI511" s="70">
        <v>0</v>
      </c>
      <c r="AJ511" s="21" t="s">
        <v>2640</v>
      </c>
      <c r="AK511" s="67">
        <f t="shared" si="161"/>
        <v>75002090</v>
      </c>
      <c r="AL511" s="70">
        <f t="shared" si="162"/>
        <v>72760828</v>
      </c>
      <c r="AM511" s="65">
        <f t="shared" si="154"/>
        <v>157.15794452880152</v>
      </c>
      <c r="AN511" s="25">
        <f t="shared" si="163"/>
        <v>-2.988266060319119E-2</v>
      </c>
      <c r="AO511" s="25">
        <f t="shared" si="155"/>
        <v>-2.9421676811988373E-2</v>
      </c>
      <c r="AP511" s="24">
        <f t="shared" si="156"/>
        <v>-7.6114480704289863E-3</v>
      </c>
      <c r="AQ511" s="25">
        <f t="shared" si="157"/>
        <v>0.2470997428606809</v>
      </c>
      <c r="AR511" s="2">
        <f t="shared" si="164"/>
        <v>0</v>
      </c>
      <c r="AS511" s="2">
        <f t="shared" si="165"/>
        <v>1</v>
      </c>
      <c r="AT511" s="2">
        <f t="shared" si="166"/>
        <v>0</v>
      </c>
    </row>
    <row r="512" spans="2:46" x14ac:dyDescent="0.2">
      <c r="B512" s="2">
        <v>1</v>
      </c>
      <c r="C512" s="2" t="s">
        <v>1033</v>
      </c>
      <c r="D512" s="3" t="s">
        <v>1044</v>
      </c>
      <c r="E512" s="2" t="s">
        <v>1045</v>
      </c>
      <c r="F512" s="2" t="s">
        <v>6</v>
      </c>
      <c r="G512" s="2" t="s">
        <v>7</v>
      </c>
      <c r="H512" s="2">
        <v>50</v>
      </c>
      <c r="I512" s="30">
        <v>58087</v>
      </c>
      <c r="J512" s="30">
        <v>58533</v>
      </c>
      <c r="K512" s="63">
        <v>304.445065</v>
      </c>
      <c r="L512" s="2">
        <v>0.45025599999999999</v>
      </c>
      <c r="M512" s="67">
        <v>16018.023776369839</v>
      </c>
      <c r="N512" s="67">
        <v>31042153.850000016</v>
      </c>
      <c r="O512" s="67">
        <v>1395750</v>
      </c>
      <c r="P512" s="70">
        <v>1345313</v>
      </c>
      <c r="Q512" s="63">
        <v>0</v>
      </c>
      <c r="R512" s="24">
        <f t="shared" si="148"/>
        <v>-3.6136127530001838E-2</v>
      </c>
      <c r="S512" s="24">
        <f t="shared" si="149"/>
        <v>-1.6247906071118184E-3</v>
      </c>
      <c r="T512" s="65">
        <f t="shared" si="150"/>
        <v>22.983838176754993</v>
      </c>
      <c r="U512" s="67">
        <v>1434086.0000000002</v>
      </c>
      <c r="V512" s="70">
        <v>1542806</v>
      </c>
      <c r="W512" s="24">
        <f t="shared" si="151"/>
        <v>7.581135301509101E-2</v>
      </c>
      <c r="X512" s="24">
        <f t="shared" si="152"/>
        <v>3.502334294371127E-3</v>
      </c>
      <c r="Y512" s="63">
        <f t="shared" si="158"/>
        <v>24.688587807943261</v>
      </c>
      <c r="Z512" s="63">
        <f t="shared" si="159"/>
        <v>26.357883587036373</v>
      </c>
      <c r="AA512" s="24">
        <f t="shared" si="160"/>
        <v>6.7613999999999994E-2</v>
      </c>
      <c r="AB512" s="63">
        <v>0</v>
      </c>
      <c r="AC512" s="69">
        <v>0</v>
      </c>
      <c r="AD512" s="67">
        <f t="shared" si="167"/>
        <v>2829836</v>
      </c>
      <c r="AE512" s="67">
        <f t="shared" si="168"/>
        <v>2888119</v>
      </c>
      <c r="AF512" s="65">
        <f t="shared" si="153"/>
        <v>49.341721763791362</v>
      </c>
      <c r="AG512" s="21" t="s">
        <v>2640</v>
      </c>
      <c r="AH512" s="67">
        <v>0</v>
      </c>
      <c r="AI512" s="70">
        <v>0</v>
      </c>
      <c r="AJ512" s="21" t="s">
        <v>2640</v>
      </c>
      <c r="AK512" s="67">
        <f t="shared" si="161"/>
        <v>2829836</v>
      </c>
      <c r="AL512" s="70">
        <f t="shared" si="162"/>
        <v>2888119</v>
      </c>
      <c r="AM512" s="65">
        <f t="shared" si="154"/>
        <v>49.341721763791362</v>
      </c>
      <c r="AN512" s="25">
        <f t="shared" si="163"/>
        <v>2.0595893189569996E-2</v>
      </c>
      <c r="AO512" s="25">
        <f t="shared" si="155"/>
        <v>1.2819326665343356E-2</v>
      </c>
      <c r="AP512" s="24">
        <f t="shared" si="156"/>
        <v>1.8775436872593158E-3</v>
      </c>
      <c r="AQ512" s="25">
        <f t="shared" si="157"/>
        <v>9.3038614973554687E-2</v>
      </c>
      <c r="AR512" s="2">
        <f t="shared" si="164"/>
        <v>1</v>
      </c>
      <c r="AS512" s="2">
        <f t="shared" si="165"/>
        <v>0</v>
      </c>
      <c r="AT512" s="2">
        <f t="shared" si="166"/>
        <v>0</v>
      </c>
    </row>
    <row r="513" spans="2:46" x14ac:dyDescent="0.2">
      <c r="B513" s="2">
        <v>1</v>
      </c>
      <c r="C513" s="2" t="s">
        <v>1033</v>
      </c>
      <c r="D513" s="3" t="s">
        <v>1046</v>
      </c>
      <c r="E513" s="2" t="s">
        <v>1047</v>
      </c>
      <c r="F513" s="2" t="s">
        <v>6</v>
      </c>
      <c r="G513" s="2" t="s">
        <v>7</v>
      </c>
      <c r="H513" s="2">
        <v>47</v>
      </c>
      <c r="I513" s="30">
        <v>81402</v>
      </c>
      <c r="J513" s="30">
        <v>82019</v>
      </c>
      <c r="K513" s="63">
        <v>329.40226000000001</v>
      </c>
      <c r="L513" s="2">
        <v>0.36124800000000001</v>
      </c>
      <c r="M513" s="67">
        <v>17800.607911612646</v>
      </c>
      <c r="N513" s="67">
        <v>31869690.999999993</v>
      </c>
      <c r="O513" s="67">
        <v>1976011</v>
      </c>
      <c r="P513" s="70">
        <v>1904257</v>
      </c>
      <c r="Q513" s="63">
        <v>0</v>
      </c>
      <c r="R513" s="24">
        <f t="shared" si="148"/>
        <v>-3.6312550891670181E-2</v>
      </c>
      <c r="S513" s="24">
        <f t="shared" si="149"/>
        <v>-2.251480881945169E-3</v>
      </c>
      <c r="T513" s="65">
        <f t="shared" si="150"/>
        <v>23.21726673087943</v>
      </c>
      <c r="U513" s="67">
        <v>1512226</v>
      </c>
      <c r="V513" s="70">
        <v>1627227</v>
      </c>
      <c r="W513" s="24">
        <f t="shared" si="151"/>
        <v>7.6047495546300636E-2</v>
      </c>
      <c r="X513" s="24">
        <f t="shared" si="152"/>
        <v>3.608475526166853E-3</v>
      </c>
      <c r="Y513" s="63">
        <f t="shared" si="158"/>
        <v>18.577258544016118</v>
      </c>
      <c r="Z513" s="63">
        <f t="shared" si="159"/>
        <v>19.839634718784673</v>
      </c>
      <c r="AA513" s="24">
        <f t="shared" si="160"/>
        <v>6.7953E-2</v>
      </c>
      <c r="AB513" s="63">
        <v>0</v>
      </c>
      <c r="AC513" s="69">
        <v>0</v>
      </c>
      <c r="AD513" s="67">
        <f t="shared" si="167"/>
        <v>3488237</v>
      </c>
      <c r="AE513" s="67">
        <f t="shared" si="168"/>
        <v>3531484</v>
      </c>
      <c r="AF513" s="65">
        <f t="shared" si="153"/>
        <v>43.056901449664103</v>
      </c>
      <c r="AG513" s="21" t="s">
        <v>2640</v>
      </c>
      <c r="AH513" s="67">
        <v>0</v>
      </c>
      <c r="AI513" s="70">
        <v>0</v>
      </c>
      <c r="AJ513" s="21" t="s">
        <v>2640</v>
      </c>
      <c r="AK513" s="67">
        <f t="shared" si="161"/>
        <v>3488237</v>
      </c>
      <c r="AL513" s="70">
        <f t="shared" si="162"/>
        <v>3531484</v>
      </c>
      <c r="AM513" s="65">
        <f t="shared" si="154"/>
        <v>43.056901449664103</v>
      </c>
      <c r="AN513" s="25">
        <f t="shared" si="163"/>
        <v>1.2397953464744512E-2</v>
      </c>
      <c r="AO513" s="25">
        <f t="shared" si="155"/>
        <v>4.782040843428037E-3</v>
      </c>
      <c r="AP513" s="24">
        <f t="shared" si="156"/>
        <v>1.3569946442216841E-3</v>
      </c>
      <c r="AQ513" s="25">
        <f t="shared" si="157"/>
        <v>0.1108101110864238</v>
      </c>
      <c r="AR513" s="2">
        <f t="shared" si="164"/>
        <v>1</v>
      </c>
      <c r="AS513" s="2">
        <f t="shared" si="165"/>
        <v>0</v>
      </c>
      <c r="AT513" s="2">
        <f t="shared" si="166"/>
        <v>0</v>
      </c>
    </row>
    <row r="514" spans="2:46" x14ac:dyDescent="0.2">
      <c r="B514" s="2">
        <v>1</v>
      </c>
      <c r="C514" s="2" t="s">
        <v>1033</v>
      </c>
      <c r="D514" s="3" t="s">
        <v>1048</v>
      </c>
      <c r="E514" s="2" t="s">
        <v>1049</v>
      </c>
      <c r="F514" s="2" t="s">
        <v>6</v>
      </c>
      <c r="G514" s="2" t="s">
        <v>7</v>
      </c>
      <c r="H514" s="2">
        <v>36</v>
      </c>
      <c r="I514" s="30">
        <v>66745</v>
      </c>
      <c r="J514" s="30">
        <v>67161</v>
      </c>
      <c r="K514" s="63">
        <v>335.82244200000002</v>
      </c>
      <c r="L514" s="2">
        <v>0.40131</v>
      </c>
      <c r="M514" s="67">
        <v>16201.055819585288</v>
      </c>
      <c r="N514" s="67">
        <v>28675914.030000012</v>
      </c>
      <c r="O514" s="67">
        <v>2393435</v>
      </c>
      <c r="P514" s="70">
        <v>2306659</v>
      </c>
      <c r="Q514" s="63">
        <v>0</v>
      </c>
      <c r="R514" s="24">
        <f t="shared" si="148"/>
        <v>-3.6255841499769126E-2</v>
      </c>
      <c r="S514" s="24">
        <f t="shared" si="149"/>
        <v>-3.0260936027781764E-3</v>
      </c>
      <c r="T514" s="65">
        <f t="shared" si="150"/>
        <v>34.345215229076402</v>
      </c>
      <c r="U514" s="67">
        <v>1404497.9999999995</v>
      </c>
      <c r="V514" s="70">
        <v>1518126</v>
      </c>
      <c r="W514" s="24">
        <f t="shared" si="151"/>
        <v>8.0902927594058927E-2</v>
      </c>
      <c r="X514" s="24">
        <f t="shared" si="152"/>
        <v>3.9624892124144936E-3</v>
      </c>
      <c r="Y514" s="63">
        <f t="shared" si="158"/>
        <v>21.042744774889499</v>
      </c>
      <c r="Z514" s="63">
        <f t="shared" si="159"/>
        <v>22.604279269218743</v>
      </c>
      <c r="AA514" s="24">
        <f t="shared" si="160"/>
        <v>7.4207999999999996E-2</v>
      </c>
      <c r="AB514" s="63">
        <v>0</v>
      </c>
      <c r="AC514" s="69">
        <v>0</v>
      </c>
      <c r="AD514" s="67">
        <f t="shared" si="167"/>
        <v>3797932.9999999995</v>
      </c>
      <c r="AE514" s="67">
        <f t="shared" si="168"/>
        <v>3824785</v>
      </c>
      <c r="AF514" s="65">
        <f t="shared" si="153"/>
        <v>56.949494498295138</v>
      </c>
      <c r="AG514" s="21" t="s">
        <v>2640</v>
      </c>
      <c r="AH514" s="67">
        <v>0</v>
      </c>
      <c r="AI514" s="70">
        <v>0</v>
      </c>
      <c r="AJ514" s="21" t="s">
        <v>2640</v>
      </c>
      <c r="AK514" s="67">
        <f t="shared" si="161"/>
        <v>3797932.9999999995</v>
      </c>
      <c r="AL514" s="70">
        <f t="shared" si="162"/>
        <v>3824785</v>
      </c>
      <c r="AM514" s="65">
        <f t="shared" si="154"/>
        <v>56.949494498295138</v>
      </c>
      <c r="AN514" s="25">
        <f t="shared" si="163"/>
        <v>7.0701615852624229E-3</v>
      </c>
      <c r="AO514" s="25">
        <f t="shared" si="155"/>
        <v>8.3229753887414937E-4</v>
      </c>
      <c r="AP514" s="24">
        <f t="shared" si="156"/>
        <v>9.363956096363166E-4</v>
      </c>
      <c r="AQ514" s="25">
        <f t="shared" si="157"/>
        <v>0.13337970660668766</v>
      </c>
      <c r="AR514" s="2">
        <f t="shared" si="164"/>
        <v>1</v>
      </c>
      <c r="AS514" s="2">
        <f t="shared" si="165"/>
        <v>0</v>
      </c>
      <c r="AT514" s="2">
        <f t="shared" si="166"/>
        <v>0</v>
      </c>
    </row>
    <row r="515" spans="2:46" x14ac:dyDescent="0.2">
      <c r="B515" s="2">
        <v>1</v>
      </c>
      <c r="C515" s="2" t="s">
        <v>1033</v>
      </c>
      <c r="D515" s="3" t="s">
        <v>1050</v>
      </c>
      <c r="E515" s="2" t="s">
        <v>1051</v>
      </c>
      <c r="F515" s="2" t="s">
        <v>6</v>
      </c>
      <c r="G515" s="2" t="s">
        <v>7</v>
      </c>
      <c r="H515" s="2">
        <v>47</v>
      </c>
      <c r="I515" s="30">
        <v>46978</v>
      </c>
      <c r="J515" s="30">
        <v>47245</v>
      </c>
      <c r="K515" s="63">
        <v>445.903164</v>
      </c>
      <c r="L515" s="2">
        <v>0.37082500000000002</v>
      </c>
      <c r="M515" s="67">
        <v>16463.26686884003</v>
      </c>
      <c r="N515" s="67">
        <v>18432295.450000014</v>
      </c>
      <c r="O515" s="67">
        <v>2189538</v>
      </c>
      <c r="P515" s="70">
        <v>2110030</v>
      </c>
      <c r="Q515" s="63">
        <v>0</v>
      </c>
      <c r="R515" s="24">
        <f t="shared" si="148"/>
        <v>-3.6312683314927652E-2</v>
      </c>
      <c r="S515" s="24">
        <f t="shared" si="149"/>
        <v>-4.3135159272851137E-3</v>
      </c>
      <c r="T515" s="65">
        <f t="shared" si="150"/>
        <v>44.661445655624931</v>
      </c>
      <c r="U515" s="67">
        <v>829240.99999999977</v>
      </c>
      <c r="V515" s="70">
        <v>897898</v>
      </c>
      <c r="W515" s="24">
        <f t="shared" si="151"/>
        <v>8.2794989635100347E-2</v>
      </c>
      <c r="X515" s="24">
        <f t="shared" si="152"/>
        <v>3.7248209365046926E-3</v>
      </c>
      <c r="Y515" s="63">
        <f t="shared" si="158"/>
        <v>17.651688024181528</v>
      </c>
      <c r="Z515" s="63">
        <f t="shared" si="159"/>
        <v>19.005143401418138</v>
      </c>
      <c r="AA515" s="24">
        <f t="shared" si="160"/>
        <v>7.6675999999999994E-2</v>
      </c>
      <c r="AB515" s="63">
        <v>0</v>
      </c>
      <c r="AC515" s="69">
        <v>0</v>
      </c>
      <c r="AD515" s="67">
        <f t="shared" si="167"/>
        <v>3018779</v>
      </c>
      <c r="AE515" s="67">
        <f t="shared" si="168"/>
        <v>3007928</v>
      </c>
      <c r="AF515" s="65">
        <f t="shared" si="153"/>
        <v>63.666589057043076</v>
      </c>
      <c r="AG515" s="21" t="s">
        <v>2640</v>
      </c>
      <c r="AH515" s="67">
        <v>0</v>
      </c>
      <c r="AI515" s="70">
        <v>0</v>
      </c>
      <c r="AJ515" s="21" t="s">
        <v>2640</v>
      </c>
      <c r="AK515" s="67">
        <f t="shared" si="161"/>
        <v>3018779</v>
      </c>
      <c r="AL515" s="70">
        <f t="shared" si="162"/>
        <v>3007928</v>
      </c>
      <c r="AM515" s="65">
        <f t="shared" si="154"/>
        <v>63.666589057043076</v>
      </c>
      <c r="AN515" s="25">
        <f t="shared" si="163"/>
        <v>-3.5944996304797402E-3</v>
      </c>
      <c r="AO515" s="25">
        <f t="shared" si="155"/>
        <v>-9.2255773868277213E-3</v>
      </c>
      <c r="AP515" s="24">
        <f t="shared" si="156"/>
        <v>-5.8869499078043432E-4</v>
      </c>
      <c r="AQ515" s="25">
        <f t="shared" si="157"/>
        <v>0.1631879224244964</v>
      </c>
      <c r="AR515" s="2">
        <f t="shared" si="164"/>
        <v>0</v>
      </c>
      <c r="AS515" s="2">
        <f t="shared" si="165"/>
        <v>1</v>
      </c>
      <c r="AT515" s="2">
        <f t="shared" si="166"/>
        <v>0</v>
      </c>
    </row>
    <row r="516" spans="2:46" x14ac:dyDescent="0.2">
      <c r="B516" s="2">
        <v>1</v>
      </c>
      <c r="C516" s="2" t="s">
        <v>1033</v>
      </c>
      <c r="D516" s="3" t="s">
        <v>1052</v>
      </c>
      <c r="E516" s="2" t="s">
        <v>1053</v>
      </c>
      <c r="F516" s="2" t="s">
        <v>14</v>
      </c>
      <c r="G516" s="2" t="s">
        <v>7</v>
      </c>
      <c r="H516" s="2">
        <v>30</v>
      </c>
      <c r="I516" s="30">
        <v>95885</v>
      </c>
      <c r="J516" s="30">
        <v>97182</v>
      </c>
      <c r="K516" s="63">
        <v>525.58995500000003</v>
      </c>
      <c r="L516" s="2">
        <v>0.414883</v>
      </c>
      <c r="M516" s="67">
        <v>18093.259409020218</v>
      </c>
      <c r="N516" s="67">
        <v>56012033.019999988</v>
      </c>
      <c r="O516" s="67">
        <v>5868031</v>
      </c>
      <c r="P516" s="70">
        <v>5654948</v>
      </c>
      <c r="Q516" s="63">
        <v>0</v>
      </c>
      <c r="R516" s="24">
        <f t="shared" si="148"/>
        <v>-3.6312521184704072E-2</v>
      </c>
      <c r="S516" s="24">
        <f t="shared" si="149"/>
        <v>-3.8042361348304449E-3</v>
      </c>
      <c r="T516" s="65">
        <f t="shared" si="150"/>
        <v>58.18925315387623</v>
      </c>
      <c r="U516" s="67">
        <v>1606029.9999999995</v>
      </c>
      <c r="V516" s="70">
        <v>1953305</v>
      </c>
      <c r="W516" s="24">
        <f t="shared" si="151"/>
        <v>0.2162319508352899</v>
      </c>
      <c r="X516" s="24">
        <f t="shared" si="152"/>
        <v>6.2000070569836379E-3</v>
      </c>
      <c r="Y516" s="63">
        <f t="shared" si="158"/>
        <v>16.749543724253005</v>
      </c>
      <c r="Z516" s="63">
        <f t="shared" si="159"/>
        <v>20.099452573521845</v>
      </c>
      <c r="AA516" s="24">
        <f t="shared" si="160"/>
        <v>0.2</v>
      </c>
      <c r="AB516" s="63">
        <v>0</v>
      </c>
      <c r="AC516" s="69">
        <v>0</v>
      </c>
      <c r="AD516" s="67">
        <f t="shared" si="167"/>
        <v>7474061</v>
      </c>
      <c r="AE516" s="67">
        <f t="shared" si="168"/>
        <v>7608253</v>
      </c>
      <c r="AF516" s="65">
        <f t="shared" si="153"/>
        <v>78.288705727398082</v>
      </c>
      <c r="AG516" s="21" t="s">
        <v>2640</v>
      </c>
      <c r="AH516" s="67">
        <v>0</v>
      </c>
      <c r="AI516" s="70">
        <v>0</v>
      </c>
      <c r="AJ516" s="21" t="s">
        <v>2640</v>
      </c>
      <c r="AK516" s="67">
        <f t="shared" si="161"/>
        <v>7474061</v>
      </c>
      <c r="AL516" s="70">
        <f t="shared" si="162"/>
        <v>7608253</v>
      </c>
      <c r="AM516" s="65">
        <f t="shared" si="154"/>
        <v>78.288705727398082</v>
      </c>
      <c r="AN516" s="25">
        <f t="shared" si="163"/>
        <v>1.7954362427601272E-2</v>
      </c>
      <c r="AO516" s="25">
        <f t="shared" si="155"/>
        <v>4.3686489408589768E-3</v>
      </c>
      <c r="AP516" s="24">
        <f t="shared" si="156"/>
        <v>2.3957709221531847E-3</v>
      </c>
      <c r="AQ516" s="25">
        <f t="shared" si="157"/>
        <v>0.13583247366299581</v>
      </c>
      <c r="AR516" s="2">
        <f t="shared" si="164"/>
        <v>1</v>
      </c>
      <c r="AS516" s="2">
        <f t="shared" si="165"/>
        <v>0</v>
      </c>
      <c r="AT516" s="2">
        <f t="shared" si="166"/>
        <v>0</v>
      </c>
    </row>
    <row r="517" spans="2:46" x14ac:dyDescent="0.2">
      <c r="B517" s="2">
        <v>1</v>
      </c>
      <c r="C517" s="2" t="s">
        <v>1033</v>
      </c>
      <c r="D517" s="3" t="s">
        <v>1054</v>
      </c>
      <c r="E517" s="2" t="s">
        <v>1055</v>
      </c>
      <c r="F517" s="2" t="s">
        <v>6</v>
      </c>
      <c r="G517" s="2" t="s">
        <v>7</v>
      </c>
      <c r="H517" s="2">
        <v>37</v>
      </c>
      <c r="I517" s="30">
        <v>71446</v>
      </c>
      <c r="J517" s="30">
        <v>72011</v>
      </c>
      <c r="K517" s="63">
        <v>875.19626200000005</v>
      </c>
      <c r="L517" s="2">
        <v>0.41123399999999999</v>
      </c>
      <c r="M517" s="67">
        <v>15670.112599255148</v>
      </c>
      <c r="N517" s="67">
        <v>41462951.120000005</v>
      </c>
      <c r="O517" s="67">
        <v>2784345</v>
      </c>
      <c r="P517" s="70">
        <v>2683239</v>
      </c>
      <c r="Q517" s="63">
        <v>0</v>
      </c>
      <c r="R517" s="24">
        <f t="shared" si="148"/>
        <v>-3.631231043566796E-2</v>
      </c>
      <c r="S517" s="24">
        <f t="shared" si="149"/>
        <v>-2.4384660828261854E-3</v>
      </c>
      <c r="T517" s="65">
        <f t="shared" si="150"/>
        <v>37.26151560178306</v>
      </c>
      <c r="U517" s="67">
        <v>55501</v>
      </c>
      <c r="V517" s="70">
        <v>67128</v>
      </c>
      <c r="W517" s="24">
        <f t="shared" si="151"/>
        <v>0.20949172086989432</v>
      </c>
      <c r="X517" s="24">
        <f t="shared" si="152"/>
        <v>2.8041901712084404E-4</v>
      </c>
      <c r="Y517" s="63">
        <f t="shared" si="158"/>
        <v>0.77682445483302076</v>
      </c>
      <c r="Z517" s="63">
        <f t="shared" si="159"/>
        <v>0.93219091527683273</v>
      </c>
      <c r="AA517" s="24">
        <f t="shared" si="160"/>
        <v>0.20000200000000001</v>
      </c>
      <c r="AB517" s="63">
        <v>0</v>
      </c>
      <c r="AC517" s="69">
        <v>0</v>
      </c>
      <c r="AD517" s="67">
        <f t="shared" si="167"/>
        <v>2839846</v>
      </c>
      <c r="AE517" s="67">
        <f t="shared" si="168"/>
        <v>2750367</v>
      </c>
      <c r="AF517" s="65">
        <f t="shared" si="153"/>
        <v>38.193706517059894</v>
      </c>
      <c r="AG517" s="21" t="s">
        <v>2640</v>
      </c>
      <c r="AH517" s="67">
        <v>0</v>
      </c>
      <c r="AI517" s="70">
        <v>0</v>
      </c>
      <c r="AJ517" s="21" t="s">
        <v>2640</v>
      </c>
      <c r="AK517" s="67">
        <f t="shared" si="161"/>
        <v>2839846</v>
      </c>
      <c r="AL517" s="70">
        <f t="shared" si="162"/>
        <v>2750367</v>
      </c>
      <c r="AM517" s="65">
        <f t="shared" si="154"/>
        <v>38.193706517059894</v>
      </c>
      <c r="AN517" s="25">
        <f t="shared" si="163"/>
        <v>-3.1508398694858802E-2</v>
      </c>
      <c r="AO517" s="25">
        <f t="shared" si="155"/>
        <v>-3.9107206581673437E-2</v>
      </c>
      <c r="AP517" s="24">
        <f t="shared" si="156"/>
        <v>-2.1580470657053411E-3</v>
      </c>
      <c r="AQ517" s="25">
        <f t="shared" si="157"/>
        <v>6.6333122117623156E-2</v>
      </c>
      <c r="AR517" s="2">
        <f t="shared" si="164"/>
        <v>0</v>
      </c>
      <c r="AS517" s="2">
        <f t="shared" si="165"/>
        <v>1</v>
      </c>
      <c r="AT517" s="2">
        <f t="shared" si="166"/>
        <v>0</v>
      </c>
    </row>
    <row r="518" spans="2:46" x14ac:dyDescent="0.2">
      <c r="B518" s="2">
        <v>1</v>
      </c>
      <c r="C518" s="2" t="s">
        <v>1033</v>
      </c>
      <c r="D518" s="3" t="s">
        <v>1056</v>
      </c>
      <c r="E518" s="2" t="s">
        <v>1057</v>
      </c>
      <c r="F518" s="2" t="s">
        <v>14</v>
      </c>
      <c r="G518" s="2" t="s">
        <v>7</v>
      </c>
      <c r="H518" s="2">
        <v>22</v>
      </c>
      <c r="I518" s="30">
        <v>113666</v>
      </c>
      <c r="J518" s="30">
        <v>114241</v>
      </c>
      <c r="K518" s="63">
        <v>721.64088200000003</v>
      </c>
      <c r="L518" s="2">
        <v>0.49616500000000002</v>
      </c>
      <c r="M518" s="67">
        <v>15843.109406682535</v>
      </c>
      <c r="N518" s="67">
        <v>98394846.550000012</v>
      </c>
      <c r="O518" s="67">
        <v>10342365</v>
      </c>
      <c r="P518" s="70">
        <v>9975942</v>
      </c>
      <c r="Q518" s="63">
        <v>0</v>
      </c>
      <c r="R518" s="24">
        <f t="shared" si="148"/>
        <v>-3.5429323950566416E-2</v>
      </c>
      <c r="S518" s="24">
        <f t="shared" si="149"/>
        <v>-3.7240060109631824E-3</v>
      </c>
      <c r="T518" s="65">
        <f t="shared" si="150"/>
        <v>87.323657881146005</v>
      </c>
      <c r="U518" s="67">
        <v>2417196.0000000005</v>
      </c>
      <c r="V518" s="70">
        <v>2787090</v>
      </c>
      <c r="W518" s="24">
        <f t="shared" si="151"/>
        <v>0.15302606822119502</v>
      </c>
      <c r="X518" s="24">
        <f t="shared" si="152"/>
        <v>3.7592822487104074E-3</v>
      </c>
      <c r="Y518" s="63">
        <f t="shared" si="158"/>
        <v>21.265778684918978</v>
      </c>
      <c r="Z518" s="63">
        <f t="shared" si="159"/>
        <v>24.396582662966885</v>
      </c>
      <c r="AA518" s="24">
        <f t="shared" si="160"/>
        <v>0.14722299999999999</v>
      </c>
      <c r="AB518" s="63">
        <v>0</v>
      </c>
      <c r="AC518" s="69">
        <v>0</v>
      </c>
      <c r="AD518" s="67">
        <f t="shared" si="167"/>
        <v>12759561</v>
      </c>
      <c r="AE518" s="67">
        <f t="shared" si="168"/>
        <v>12763032</v>
      </c>
      <c r="AF518" s="65">
        <f t="shared" si="153"/>
        <v>111.72024054411288</v>
      </c>
      <c r="AG518" s="21" t="s">
        <v>2640</v>
      </c>
      <c r="AH518" s="67">
        <v>0</v>
      </c>
      <c r="AI518" s="70">
        <v>0</v>
      </c>
      <c r="AJ518" s="21" t="s">
        <v>2640</v>
      </c>
      <c r="AK518" s="67">
        <f t="shared" si="161"/>
        <v>12759561</v>
      </c>
      <c r="AL518" s="70">
        <f t="shared" si="162"/>
        <v>12763032</v>
      </c>
      <c r="AM518" s="65">
        <f t="shared" si="154"/>
        <v>111.72024054411288</v>
      </c>
      <c r="AN518" s="25">
        <f t="shared" si="163"/>
        <v>2.7203130264434649E-4</v>
      </c>
      <c r="AO518" s="25">
        <f t="shared" si="155"/>
        <v>-4.7625571375743414E-3</v>
      </c>
      <c r="AP518" s="24">
        <f t="shared" si="156"/>
        <v>3.5276237747229861E-5</v>
      </c>
      <c r="AQ518" s="25">
        <f t="shared" si="157"/>
        <v>0.12971240311365675</v>
      </c>
      <c r="AR518" s="2">
        <f t="shared" si="164"/>
        <v>1</v>
      </c>
      <c r="AS518" s="2">
        <f t="shared" si="165"/>
        <v>0</v>
      </c>
      <c r="AT518" s="2">
        <f t="shared" si="166"/>
        <v>0</v>
      </c>
    </row>
    <row r="519" spans="2:46" x14ac:dyDescent="0.2">
      <c r="B519" s="2">
        <v>1</v>
      </c>
      <c r="C519" s="2" t="s">
        <v>1033</v>
      </c>
      <c r="D519" s="3" t="s">
        <v>1058</v>
      </c>
      <c r="E519" s="2" t="s">
        <v>1059</v>
      </c>
      <c r="F519" s="2" t="s">
        <v>6</v>
      </c>
      <c r="G519" s="2" t="s">
        <v>38</v>
      </c>
      <c r="H519" s="2">
        <v>19</v>
      </c>
      <c r="I519" s="30">
        <v>27665</v>
      </c>
      <c r="J519" s="30">
        <v>27782</v>
      </c>
      <c r="K519" s="63">
        <v>666.04024200000003</v>
      </c>
      <c r="L519" s="2">
        <v>0.215859</v>
      </c>
      <c r="M519" s="67">
        <v>18931.893036265432</v>
      </c>
      <c r="N519" s="67">
        <v>21782955.559999999</v>
      </c>
      <c r="O519" s="67">
        <v>868570</v>
      </c>
      <c r="P519" s="70">
        <v>837030</v>
      </c>
      <c r="Q519" s="63">
        <v>0</v>
      </c>
      <c r="R519" s="24">
        <f t="shared" si="148"/>
        <v>-3.6312559724604787E-2</v>
      </c>
      <c r="S519" s="24">
        <f t="shared" si="149"/>
        <v>-1.4479210552087267E-3</v>
      </c>
      <c r="T519" s="65">
        <f t="shared" si="150"/>
        <v>30.128500467928873</v>
      </c>
      <c r="U519" s="67">
        <v>0</v>
      </c>
      <c r="V519" s="70">
        <v>0</v>
      </c>
      <c r="W519" s="24">
        <f t="shared" si="151"/>
        <v>0</v>
      </c>
      <c r="X519" s="24">
        <f t="shared" si="152"/>
        <v>0</v>
      </c>
      <c r="Y519" s="63">
        <f t="shared" si="158"/>
        <v>0</v>
      </c>
      <c r="Z519" s="63">
        <f t="shared" si="159"/>
        <v>0</v>
      </c>
      <c r="AA519" s="24">
        <f t="shared" si="160"/>
        <v>0</v>
      </c>
      <c r="AB519" s="63">
        <v>0</v>
      </c>
      <c r="AC519" s="69">
        <v>0</v>
      </c>
      <c r="AD519" s="67">
        <f t="shared" si="167"/>
        <v>868570</v>
      </c>
      <c r="AE519" s="67">
        <f t="shared" si="168"/>
        <v>837030</v>
      </c>
      <c r="AF519" s="65">
        <f t="shared" si="153"/>
        <v>30.128500467928873</v>
      </c>
      <c r="AG519" s="21" t="s">
        <v>2640</v>
      </c>
      <c r="AH519" s="67">
        <v>-396558</v>
      </c>
      <c r="AI519" s="70">
        <v>-396558</v>
      </c>
      <c r="AJ519" s="21" t="s">
        <v>2640</v>
      </c>
      <c r="AK519" s="67">
        <f t="shared" si="161"/>
        <v>472012</v>
      </c>
      <c r="AL519" s="70">
        <f t="shared" si="162"/>
        <v>440472</v>
      </c>
      <c r="AM519" s="65">
        <f t="shared" si="154"/>
        <v>15.854582103520265</v>
      </c>
      <c r="AN519" s="25">
        <f t="shared" si="163"/>
        <v>-6.6820335076226881E-2</v>
      </c>
      <c r="AO519" s="25">
        <f t="shared" si="155"/>
        <v>-7.0750290471665811E-2</v>
      </c>
      <c r="AP519" s="24">
        <f t="shared" si="156"/>
        <v>-1.4479210552087267E-3</v>
      </c>
      <c r="AQ519" s="25">
        <f t="shared" si="157"/>
        <v>2.0220947464486314E-2</v>
      </c>
      <c r="AR519" s="2">
        <f t="shared" si="164"/>
        <v>0</v>
      </c>
      <c r="AS519" s="2">
        <f t="shared" si="165"/>
        <v>1</v>
      </c>
      <c r="AT519" s="2">
        <f t="shared" si="166"/>
        <v>0</v>
      </c>
    </row>
    <row r="520" spans="2:46" x14ac:dyDescent="0.2">
      <c r="B520" s="2">
        <v>1</v>
      </c>
      <c r="C520" s="2" t="s">
        <v>1033</v>
      </c>
      <c r="D520" s="3" t="s">
        <v>1060</v>
      </c>
      <c r="E520" s="2" t="s">
        <v>1061</v>
      </c>
      <c r="F520" s="2" t="s">
        <v>6</v>
      </c>
      <c r="G520" s="2" t="s">
        <v>38</v>
      </c>
      <c r="H520" s="2">
        <v>6</v>
      </c>
      <c r="I520" s="30">
        <v>30235</v>
      </c>
      <c r="J520" s="30">
        <v>30571</v>
      </c>
      <c r="K520" s="63">
        <v>127.008505</v>
      </c>
      <c r="L520" s="2">
        <v>0.202629</v>
      </c>
      <c r="M520" s="67">
        <v>16069.815424810662</v>
      </c>
      <c r="N520" s="67">
        <v>2743010.4</v>
      </c>
      <c r="O520" s="67">
        <v>1276541</v>
      </c>
      <c r="P520" s="70">
        <v>1230187</v>
      </c>
      <c r="Q520" s="63">
        <v>0</v>
      </c>
      <c r="R520" s="24">
        <f t="shared" si="148"/>
        <v>-3.631219052110346E-2</v>
      </c>
      <c r="S520" s="24">
        <f t="shared" si="149"/>
        <v>-1.6898951604412436E-2</v>
      </c>
      <c r="T520" s="65">
        <f t="shared" si="150"/>
        <v>40.240325798959802</v>
      </c>
      <c r="U520" s="67">
        <v>292163</v>
      </c>
      <c r="V520" s="70">
        <v>354492</v>
      </c>
      <c r="W520" s="24">
        <f t="shared" si="151"/>
        <v>0.21333639098722279</v>
      </c>
      <c r="X520" s="24">
        <f t="shared" si="152"/>
        <v>2.2722844944372066E-2</v>
      </c>
      <c r="Y520" s="63">
        <f t="shared" si="158"/>
        <v>9.6630725979824703</v>
      </c>
      <c r="Z520" s="63">
        <f t="shared" si="159"/>
        <v>11.595695266756076</v>
      </c>
      <c r="AA520" s="24">
        <f t="shared" si="160"/>
        <v>0.20000100000000001</v>
      </c>
      <c r="AB520" s="63">
        <v>0</v>
      </c>
      <c r="AC520" s="69">
        <v>0</v>
      </c>
      <c r="AD520" s="67">
        <f t="shared" si="167"/>
        <v>1568704</v>
      </c>
      <c r="AE520" s="67">
        <f t="shared" si="168"/>
        <v>1584679</v>
      </c>
      <c r="AF520" s="65">
        <f t="shared" si="153"/>
        <v>51.836021065715876</v>
      </c>
      <c r="AG520" s="21" t="s">
        <v>2640</v>
      </c>
      <c r="AH520" s="67">
        <v>-1261443</v>
      </c>
      <c r="AI520" s="70">
        <v>-1261443</v>
      </c>
      <c r="AJ520" s="21" t="s">
        <v>2640</v>
      </c>
      <c r="AK520" s="67">
        <f t="shared" si="161"/>
        <v>307261</v>
      </c>
      <c r="AL520" s="70">
        <f t="shared" si="162"/>
        <v>323236</v>
      </c>
      <c r="AM520" s="65">
        <f t="shared" si="154"/>
        <v>10.573288410585196</v>
      </c>
      <c r="AN520" s="25">
        <f t="shared" si="163"/>
        <v>5.1991629266324071E-2</v>
      </c>
      <c r="AO520" s="25">
        <f t="shared" si="155"/>
        <v>4.0429390954411337E-2</v>
      </c>
      <c r="AP520" s="24">
        <f t="shared" si="156"/>
        <v>5.82389333995963E-3</v>
      </c>
      <c r="AQ520" s="25">
        <f t="shared" si="157"/>
        <v>0.1178398740303719</v>
      </c>
      <c r="AR520" s="2">
        <f t="shared" si="164"/>
        <v>1</v>
      </c>
      <c r="AS520" s="2">
        <f t="shared" si="165"/>
        <v>0</v>
      </c>
      <c r="AT520" s="2">
        <f t="shared" si="166"/>
        <v>0</v>
      </c>
    </row>
    <row r="521" spans="2:46" x14ac:dyDescent="0.2">
      <c r="B521" s="2">
        <v>1</v>
      </c>
      <c r="C521" s="2" t="s">
        <v>1033</v>
      </c>
      <c r="D521" s="3" t="s">
        <v>1062</v>
      </c>
      <c r="E521" s="2" t="s">
        <v>1063</v>
      </c>
      <c r="F521" s="2" t="s">
        <v>14</v>
      </c>
      <c r="G521" s="2" t="s">
        <v>7</v>
      </c>
      <c r="H521" s="2">
        <v>31</v>
      </c>
      <c r="I521" s="30">
        <v>99730</v>
      </c>
      <c r="J521" s="30">
        <v>100801</v>
      </c>
      <c r="K521" s="63">
        <v>510.97161699999998</v>
      </c>
      <c r="L521" s="2">
        <v>0.42141600000000001</v>
      </c>
      <c r="M521" s="67">
        <v>18850.923792252281</v>
      </c>
      <c r="N521" s="67">
        <v>42228225.790000014</v>
      </c>
      <c r="O521" s="67">
        <v>7740812</v>
      </c>
      <c r="P521" s="70">
        <v>7459724</v>
      </c>
      <c r="Q521" s="63">
        <v>0</v>
      </c>
      <c r="R521" s="24">
        <f t="shared" si="148"/>
        <v>-3.6312469544538706E-2</v>
      </c>
      <c r="S521" s="24">
        <f t="shared" si="149"/>
        <v>-6.656400896354114E-3</v>
      </c>
      <c r="T521" s="65">
        <f t="shared" si="150"/>
        <v>74.004464241426177</v>
      </c>
      <c r="U521" s="67">
        <v>1958905.9999999998</v>
      </c>
      <c r="V521" s="70">
        <v>2155710</v>
      </c>
      <c r="W521" s="24">
        <f t="shared" si="151"/>
        <v>0.10046628066890406</v>
      </c>
      <c r="X521" s="24">
        <f t="shared" si="152"/>
        <v>4.6604846952060441E-3</v>
      </c>
      <c r="Y521" s="63">
        <f t="shared" si="158"/>
        <v>19.642093652862727</v>
      </c>
      <c r="Z521" s="63">
        <f t="shared" si="159"/>
        <v>21.385799744050157</v>
      </c>
      <c r="AA521" s="24">
        <f t="shared" si="160"/>
        <v>8.8774000000000006E-2</v>
      </c>
      <c r="AB521" s="63">
        <v>0</v>
      </c>
      <c r="AC521" s="69">
        <v>0</v>
      </c>
      <c r="AD521" s="67">
        <f t="shared" si="167"/>
        <v>9699718</v>
      </c>
      <c r="AE521" s="67">
        <f t="shared" si="168"/>
        <v>9615434</v>
      </c>
      <c r="AF521" s="65">
        <f t="shared" si="153"/>
        <v>95.390263985476338</v>
      </c>
      <c r="AG521" s="21" t="s">
        <v>2640</v>
      </c>
      <c r="AH521" s="67">
        <v>0</v>
      </c>
      <c r="AI521" s="70">
        <v>0</v>
      </c>
      <c r="AJ521" s="21" t="s">
        <v>2640</v>
      </c>
      <c r="AK521" s="67">
        <f t="shared" si="161"/>
        <v>9699718</v>
      </c>
      <c r="AL521" s="70">
        <f t="shared" si="162"/>
        <v>9615434</v>
      </c>
      <c r="AM521" s="65">
        <f t="shared" si="154"/>
        <v>95.390263985476338</v>
      </c>
      <c r="AN521" s="25">
        <f t="shared" si="163"/>
        <v>-8.689324782431819E-3</v>
      </c>
      <c r="AO521" s="25">
        <f t="shared" si="155"/>
        <v>-1.9221896216822465E-2</v>
      </c>
      <c r="AP521" s="24">
        <f t="shared" si="156"/>
        <v>-1.9959162011480751E-3</v>
      </c>
      <c r="AQ521" s="25">
        <f t="shared" si="157"/>
        <v>0.22770158632326468</v>
      </c>
      <c r="AR521" s="2">
        <f t="shared" si="164"/>
        <v>0</v>
      </c>
      <c r="AS521" s="2">
        <f t="shared" si="165"/>
        <v>1</v>
      </c>
      <c r="AT521" s="2">
        <f t="shared" si="166"/>
        <v>0</v>
      </c>
    </row>
    <row r="522" spans="2:46" x14ac:dyDescent="0.2">
      <c r="B522" s="2">
        <v>1</v>
      </c>
      <c r="C522" s="2" t="s">
        <v>1033</v>
      </c>
      <c r="D522" s="3" t="s">
        <v>1064</v>
      </c>
      <c r="E522" s="2" t="s">
        <v>1065</v>
      </c>
      <c r="F522" s="2" t="s">
        <v>6</v>
      </c>
      <c r="G522" s="2" t="s">
        <v>7</v>
      </c>
      <c r="H522" s="2">
        <v>6</v>
      </c>
      <c r="I522" s="30">
        <v>20037</v>
      </c>
      <c r="J522" s="30">
        <v>20119</v>
      </c>
      <c r="K522" s="63">
        <v>305.91252100000003</v>
      </c>
      <c r="L522" s="2">
        <v>0.31806400000000001</v>
      </c>
      <c r="M522" s="67">
        <v>20975.451850664958</v>
      </c>
      <c r="N522" s="67">
        <v>7307726.4099999964</v>
      </c>
      <c r="O522" s="67">
        <v>444668</v>
      </c>
      <c r="P522" s="70">
        <v>428521</v>
      </c>
      <c r="Q522" s="63">
        <v>0</v>
      </c>
      <c r="R522" s="24">
        <f t="shared" si="148"/>
        <v>-3.6312484820135493E-2</v>
      </c>
      <c r="S522" s="24">
        <f t="shared" si="149"/>
        <v>-2.2095791623923163E-3</v>
      </c>
      <c r="T522" s="65">
        <f t="shared" si="150"/>
        <v>21.299319051642726</v>
      </c>
      <c r="U522" s="67">
        <v>318836</v>
      </c>
      <c r="V522" s="70">
        <v>343611</v>
      </c>
      <c r="W522" s="24">
        <f t="shared" si="151"/>
        <v>7.7704525210453124E-2</v>
      </c>
      <c r="X522" s="24">
        <f t="shared" si="152"/>
        <v>3.390247336859456E-3</v>
      </c>
      <c r="Y522" s="63">
        <f t="shared" si="158"/>
        <v>15.912362130059391</v>
      </c>
      <c r="Z522" s="63">
        <f t="shared" si="159"/>
        <v>17.078930364332223</v>
      </c>
      <c r="AA522" s="24">
        <f t="shared" si="160"/>
        <v>7.3312000000000002E-2</v>
      </c>
      <c r="AB522" s="63">
        <v>0</v>
      </c>
      <c r="AC522" s="69">
        <v>0</v>
      </c>
      <c r="AD522" s="67">
        <f t="shared" si="167"/>
        <v>763504</v>
      </c>
      <c r="AE522" s="67">
        <f t="shared" si="168"/>
        <v>772132</v>
      </c>
      <c r="AF522" s="65">
        <f t="shared" si="153"/>
        <v>38.378249415974949</v>
      </c>
      <c r="AG522" s="21" t="s">
        <v>2640</v>
      </c>
      <c r="AH522" s="67">
        <v>0</v>
      </c>
      <c r="AI522" s="70">
        <v>0</v>
      </c>
      <c r="AJ522" s="21" t="s">
        <v>2640</v>
      </c>
      <c r="AK522" s="67">
        <f t="shared" si="161"/>
        <v>763504</v>
      </c>
      <c r="AL522" s="70">
        <f t="shared" si="162"/>
        <v>772132</v>
      </c>
      <c r="AM522" s="65">
        <f t="shared" si="154"/>
        <v>38.378249415974949</v>
      </c>
      <c r="AN522" s="25">
        <f t="shared" si="163"/>
        <v>1.1300530187137199E-2</v>
      </c>
      <c r="AO522" s="25">
        <f t="shared" si="155"/>
        <v>7.1787227675166321E-3</v>
      </c>
      <c r="AP522" s="24">
        <f t="shared" si="156"/>
        <v>1.1806681744671397E-3</v>
      </c>
      <c r="AQ522" s="25">
        <f t="shared" si="157"/>
        <v>0.10565967534627509</v>
      </c>
      <c r="AR522" s="2">
        <f t="shared" si="164"/>
        <v>1</v>
      </c>
      <c r="AS522" s="2">
        <f t="shared" si="165"/>
        <v>0</v>
      </c>
      <c r="AT522" s="2">
        <f t="shared" si="166"/>
        <v>0</v>
      </c>
    </row>
    <row r="523" spans="2:46" x14ac:dyDescent="0.2">
      <c r="B523" s="2">
        <v>1</v>
      </c>
      <c r="C523" s="2" t="s">
        <v>1033</v>
      </c>
      <c r="D523" s="3" t="s">
        <v>1066</v>
      </c>
      <c r="E523" s="2" t="s">
        <v>1067</v>
      </c>
      <c r="F523" s="2" t="s">
        <v>6</v>
      </c>
      <c r="G523" s="2" t="s">
        <v>7</v>
      </c>
      <c r="H523" s="2">
        <v>14</v>
      </c>
      <c r="I523" s="30">
        <v>23651</v>
      </c>
      <c r="J523" s="30">
        <v>23791</v>
      </c>
      <c r="K523" s="63">
        <v>405.37434300000001</v>
      </c>
      <c r="L523" s="2">
        <v>0.42171700000000001</v>
      </c>
      <c r="M523" s="67">
        <v>16748.468118659959</v>
      </c>
      <c r="N523" s="67">
        <v>8960474.7299999986</v>
      </c>
      <c r="O523" s="67">
        <v>926519</v>
      </c>
      <c r="P523" s="70">
        <v>892875</v>
      </c>
      <c r="Q523" s="63">
        <v>0</v>
      </c>
      <c r="R523" s="24">
        <f t="shared" si="148"/>
        <v>-3.6312261270411095E-2</v>
      </c>
      <c r="S523" s="24">
        <f t="shared" si="149"/>
        <v>-3.7547117774194096E-3</v>
      </c>
      <c r="T523" s="65">
        <f t="shared" si="150"/>
        <v>37.529948299777224</v>
      </c>
      <c r="U523" s="67">
        <v>457703.00000000006</v>
      </c>
      <c r="V523" s="70">
        <v>525434</v>
      </c>
      <c r="W523" s="24">
        <f t="shared" si="151"/>
        <v>0.14798024046160929</v>
      </c>
      <c r="X523" s="24">
        <f t="shared" si="152"/>
        <v>7.5588628996669186E-3</v>
      </c>
      <c r="Y523" s="63">
        <f t="shared" si="158"/>
        <v>19.352374106803097</v>
      </c>
      <c r="Z523" s="63">
        <f t="shared" si="159"/>
        <v>22.085410449329579</v>
      </c>
      <c r="AA523" s="24">
        <f t="shared" si="160"/>
        <v>0.14122499999999999</v>
      </c>
      <c r="AB523" s="63">
        <v>0</v>
      </c>
      <c r="AC523" s="69">
        <v>0</v>
      </c>
      <c r="AD523" s="67">
        <f t="shared" si="167"/>
        <v>1384222</v>
      </c>
      <c r="AE523" s="67">
        <f t="shared" si="168"/>
        <v>1418309</v>
      </c>
      <c r="AF523" s="65">
        <f t="shared" si="153"/>
        <v>59.615358749106804</v>
      </c>
      <c r="AG523" s="21" t="s">
        <v>2640</v>
      </c>
      <c r="AH523" s="67">
        <v>0</v>
      </c>
      <c r="AI523" s="70">
        <v>0</v>
      </c>
      <c r="AJ523" s="21" t="s">
        <v>2640</v>
      </c>
      <c r="AK523" s="67">
        <f t="shared" si="161"/>
        <v>1384222</v>
      </c>
      <c r="AL523" s="70">
        <f t="shared" si="162"/>
        <v>1418309</v>
      </c>
      <c r="AM523" s="65">
        <f t="shared" si="154"/>
        <v>59.615358749106804</v>
      </c>
      <c r="AN523" s="25">
        <f t="shared" si="163"/>
        <v>2.4625385234449387E-2</v>
      </c>
      <c r="AO523" s="25">
        <f t="shared" si="155"/>
        <v>1.8595897027445796E-2</v>
      </c>
      <c r="AP523" s="24">
        <f t="shared" si="156"/>
        <v>3.8041511222475159E-3</v>
      </c>
      <c r="AQ523" s="25">
        <f t="shared" si="157"/>
        <v>0.15828502872191016</v>
      </c>
      <c r="AR523" s="2">
        <f t="shared" si="164"/>
        <v>1</v>
      </c>
      <c r="AS523" s="2">
        <f t="shared" si="165"/>
        <v>0</v>
      </c>
      <c r="AT523" s="2">
        <f t="shared" si="166"/>
        <v>0</v>
      </c>
    </row>
    <row r="524" spans="2:46" x14ac:dyDescent="0.2">
      <c r="B524" s="2">
        <v>1</v>
      </c>
      <c r="C524" s="2" t="s">
        <v>1033</v>
      </c>
      <c r="D524" s="3" t="s">
        <v>1068</v>
      </c>
      <c r="E524" s="2" t="s">
        <v>1069</v>
      </c>
      <c r="F524" s="2" t="s">
        <v>6</v>
      </c>
      <c r="G524" s="2" t="s">
        <v>7</v>
      </c>
      <c r="H524" s="2">
        <v>10</v>
      </c>
      <c r="I524" s="30">
        <v>25841</v>
      </c>
      <c r="J524" s="30">
        <v>26081</v>
      </c>
      <c r="K524" s="63">
        <v>406.09198300000003</v>
      </c>
      <c r="L524" s="2">
        <v>0.37195600000000001</v>
      </c>
      <c r="M524" s="67">
        <v>19672.900486373812</v>
      </c>
      <c r="N524" s="67">
        <v>10619638.82</v>
      </c>
      <c r="O524" s="67">
        <v>616836</v>
      </c>
      <c r="P524" s="70">
        <v>594437</v>
      </c>
      <c r="Q524" s="63">
        <v>0</v>
      </c>
      <c r="R524" s="24">
        <f t="shared" si="148"/>
        <v>-3.6312731422939004E-2</v>
      </c>
      <c r="S524" s="24">
        <f t="shared" si="149"/>
        <v>-2.1092054428269152E-3</v>
      </c>
      <c r="T524" s="65">
        <f t="shared" si="150"/>
        <v>22.791955829914496</v>
      </c>
      <c r="U524" s="67">
        <v>249703.00000000003</v>
      </c>
      <c r="V524" s="70">
        <v>302427</v>
      </c>
      <c r="W524" s="24">
        <f t="shared" si="151"/>
        <v>0.21114684244882898</v>
      </c>
      <c r="X524" s="24">
        <f t="shared" si="152"/>
        <v>4.9647639523017198E-3</v>
      </c>
      <c r="Y524" s="63">
        <f t="shared" si="158"/>
        <v>9.6630548353391905</v>
      </c>
      <c r="Z524" s="63">
        <f t="shared" si="159"/>
        <v>11.5956826808788</v>
      </c>
      <c r="AA524" s="24">
        <f t="shared" si="160"/>
        <v>0.20000200000000001</v>
      </c>
      <c r="AB524" s="63">
        <v>0</v>
      </c>
      <c r="AC524" s="69">
        <v>0</v>
      </c>
      <c r="AD524" s="67">
        <f t="shared" si="167"/>
        <v>866539</v>
      </c>
      <c r="AE524" s="67">
        <f t="shared" si="168"/>
        <v>896864</v>
      </c>
      <c r="AF524" s="65">
        <f t="shared" si="153"/>
        <v>34.387638510793295</v>
      </c>
      <c r="AG524" s="21" t="s">
        <v>2640</v>
      </c>
      <c r="AH524" s="67">
        <v>0</v>
      </c>
      <c r="AI524" s="70">
        <v>0</v>
      </c>
      <c r="AJ524" s="21" t="s">
        <v>2640</v>
      </c>
      <c r="AK524" s="67">
        <f t="shared" si="161"/>
        <v>866539</v>
      </c>
      <c r="AL524" s="70">
        <f t="shared" si="162"/>
        <v>896864</v>
      </c>
      <c r="AM524" s="65">
        <f t="shared" si="154"/>
        <v>34.387638510793295</v>
      </c>
      <c r="AN524" s="25">
        <f t="shared" si="163"/>
        <v>3.4995539727582944E-2</v>
      </c>
      <c r="AO524" s="25">
        <f t="shared" si="155"/>
        <v>2.5471406084907278E-2</v>
      </c>
      <c r="AP524" s="24">
        <f t="shared" si="156"/>
        <v>2.8555585094748072E-3</v>
      </c>
      <c r="AQ524" s="25">
        <f t="shared" si="157"/>
        <v>8.4453343018684693E-2</v>
      </c>
      <c r="AR524" s="2">
        <f t="shared" si="164"/>
        <v>1</v>
      </c>
      <c r="AS524" s="2">
        <f t="shared" si="165"/>
        <v>0</v>
      </c>
      <c r="AT524" s="2">
        <f t="shared" si="166"/>
        <v>0</v>
      </c>
    </row>
    <row r="525" spans="2:46" x14ac:dyDescent="0.2">
      <c r="B525" s="2">
        <v>1</v>
      </c>
      <c r="C525" s="2" t="s">
        <v>1070</v>
      </c>
      <c r="D525" s="3" t="s">
        <v>1071</v>
      </c>
      <c r="E525" s="2" t="s">
        <v>1072</v>
      </c>
      <c r="F525" s="2" t="s">
        <v>14</v>
      </c>
      <c r="G525" s="2" t="s">
        <v>7</v>
      </c>
      <c r="H525" s="2">
        <v>47</v>
      </c>
      <c r="I525" s="30">
        <v>56927</v>
      </c>
      <c r="J525" s="30">
        <v>56942</v>
      </c>
      <c r="K525" s="63">
        <v>524.09246299999995</v>
      </c>
      <c r="L525" s="2">
        <v>0.49493599999999999</v>
      </c>
      <c r="M525" s="67">
        <v>15974.423671034408</v>
      </c>
      <c r="N525" s="67">
        <v>37264528.019999996</v>
      </c>
      <c r="O525" s="67">
        <v>2368902</v>
      </c>
      <c r="P525" s="70">
        <v>2282881</v>
      </c>
      <c r="Q525" s="63">
        <v>0</v>
      </c>
      <c r="R525" s="24">
        <f t="shared" si="148"/>
        <v>-3.6312603898346119E-2</v>
      </c>
      <c r="S525" s="24">
        <f t="shared" si="149"/>
        <v>-2.3083882869476369E-3</v>
      </c>
      <c r="T525" s="65">
        <f t="shared" si="150"/>
        <v>40.091338555020897</v>
      </c>
      <c r="U525" s="67">
        <v>1320363</v>
      </c>
      <c r="V525" s="70">
        <v>1505069</v>
      </c>
      <c r="W525" s="24">
        <f t="shared" si="151"/>
        <v>0.13989031804132646</v>
      </c>
      <c r="X525" s="24">
        <f t="shared" si="152"/>
        <v>4.9566171856750118E-3</v>
      </c>
      <c r="Y525" s="63">
        <f t="shared" si="158"/>
        <v>23.193967713035992</v>
      </c>
      <c r="Z525" s="63">
        <f t="shared" si="159"/>
        <v>26.431614625408312</v>
      </c>
      <c r="AA525" s="24">
        <f t="shared" si="160"/>
        <v>0.13958999999999999</v>
      </c>
      <c r="AB525" s="63">
        <v>0</v>
      </c>
      <c r="AC525" s="69">
        <v>0</v>
      </c>
      <c r="AD525" s="67">
        <f t="shared" si="167"/>
        <v>3689265</v>
      </c>
      <c r="AE525" s="67">
        <f t="shared" si="168"/>
        <v>3787950</v>
      </c>
      <c r="AF525" s="65">
        <f t="shared" si="153"/>
        <v>66.522953180429212</v>
      </c>
      <c r="AG525" s="21" t="s">
        <v>2640</v>
      </c>
      <c r="AH525" s="67">
        <v>0</v>
      </c>
      <c r="AI525" s="70">
        <v>0</v>
      </c>
      <c r="AJ525" s="21" t="s">
        <v>2640</v>
      </c>
      <c r="AK525" s="67">
        <f t="shared" si="161"/>
        <v>3689265</v>
      </c>
      <c r="AL525" s="70">
        <f t="shared" si="162"/>
        <v>3787950</v>
      </c>
      <c r="AM525" s="65">
        <f t="shared" si="154"/>
        <v>66.522953180429212</v>
      </c>
      <c r="AN525" s="25">
        <f t="shared" si="163"/>
        <v>2.6749230537790047E-2</v>
      </c>
      <c r="AO525" s="25">
        <f t="shared" si="155"/>
        <v>2.6478758154346194E-2</v>
      </c>
      <c r="AP525" s="24">
        <f t="shared" si="156"/>
        <v>2.6482288987273749E-3</v>
      </c>
      <c r="AQ525" s="25">
        <f t="shared" si="157"/>
        <v>0.10165028785463201</v>
      </c>
      <c r="AR525" s="2">
        <f t="shared" si="164"/>
        <v>1</v>
      </c>
      <c r="AS525" s="2">
        <f t="shared" si="165"/>
        <v>0</v>
      </c>
      <c r="AT525" s="2">
        <f t="shared" si="166"/>
        <v>0</v>
      </c>
    </row>
    <row r="526" spans="2:46" x14ac:dyDescent="0.2">
      <c r="B526" s="2">
        <v>1</v>
      </c>
      <c r="C526" s="2" t="s">
        <v>1070</v>
      </c>
      <c r="D526" s="3" t="s">
        <v>1073</v>
      </c>
      <c r="E526" s="2" t="s">
        <v>1074</v>
      </c>
      <c r="F526" s="2" t="s">
        <v>6</v>
      </c>
      <c r="G526" s="2" t="s">
        <v>7</v>
      </c>
      <c r="H526" s="2">
        <v>22</v>
      </c>
      <c r="I526" s="30">
        <v>21639</v>
      </c>
      <c r="J526" s="30">
        <v>21309</v>
      </c>
      <c r="K526" s="63">
        <v>497.48749400000003</v>
      </c>
      <c r="L526" s="2">
        <v>0.39446999999999999</v>
      </c>
      <c r="M526" s="67">
        <v>16400.191852036991</v>
      </c>
      <c r="N526" s="67">
        <v>11226656.770000005</v>
      </c>
      <c r="O526" s="67">
        <v>1580684</v>
      </c>
      <c r="P526" s="70">
        <v>1523285</v>
      </c>
      <c r="Q526" s="63">
        <v>0</v>
      </c>
      <c r="R526" s="24">
        <f t="shared" ref="R526:R589" si="169">IFERROR(P526/O526-1,0)</f>
        <v>-3.6312760804816158E-2</v>
      </c>
      <c r="S526" s="24">
        <f t="shared" ref="S526:S589" si="170">IFERROR((P526-O526)/N526,0)</f>
        <v>-5.1127420367372625E-3</v>
      </c>
      <c r="T526" s="65">
        <f t="shared" ref="T526:T589" si="171">P526/J526</f>
        <v>71.485522549157636</v>
      </c>
      <c r="U526" s="67">
        <v>209100.00000000003</v>
      </c>
      <c r="V526" s="70">
        <v>247093</v>
      </c>
      <c r="W526" s="24">
        <f t="shared" ref="W526:W589" si="172">IFERROR(V526/U526-1,0)</f>
        <v>0.18169775227164009</v>
      </c>
      <c r="X526" s="24">
        <f t="shared" ref="X526:X589" si="173">IFERROR((V526-U526)/N526,0)</f>
        <v>3.3841775675840808E-3</v>
      </c>
      <c r="Y526" s="63">
        <f t="shared" si="158"/>
        <v>9.6631082767225855</v>
      </c>
      <c r="Z526" s="63">
        <f t="shared" si="159"/>
        <v>11.59571073255432</v>
      </c>
      <c r="AA526" s="24">
        <f t="shared" si="160"/>
        <v>0.19999800000000001</v>
      </c>
      <c r="AB526" s="63">
        <v>67631</v>
      </c>
      <c r="AC526" s="69">
        <v>67631</v>
      </c>
      <c r="AD526" s="67">
        <f t="shared" si="167"/>
        <v>1857415</v>
      </c>
      <c r="AE526" s="67">
        <f t="shared" si="168"/>
        <v>1838009</v>
      </c>
      <c r="AF526" s="65">
        <f t="shared" ref="AF526:AF589" si="174">AE526/J526</f>
        <v>86.255056548876055</v>
      </c>
      <c r="AG526" s="21" t="s">
        <v>2640</v>
      </c>
      <c r="AH526" s="67">
        <v>0</v>
      </c>
      <c r="AI526" s="70">
        <v>0</v>
      </c>
      <c r="AJ526" s="21" t="s">
        <v>2640</v>
      </c>
      <c r="AK526" s="67">
        <f t="shared" si="161"/>
        <v>1857415</v>
      </c>
      <c r="AL526" s="70">
        <f t="shared" si="162"/>
        <v>1838009</v>
      </c>
      <c r="AM526" s="65">
        <f t="shared" ref="AM526:AM589" si="175">IFERROR(AL526/J526,0)</f>
        <v>86.255056548876055</v>
      </c>
      <c r="AN526" s="25">
        <f t="shared" si="163"/>
        <v>-1.0447853602991254E-2</v>
      </c>
      <c r="AO526" s="25">
        <f t="shared" ref="AO526:AO589" si="176">IFERROR(AM526/(AK526/I526)-1,0)</f>
        <v>4.8767607998907447E-3</v>
      </c>
      <c r="AP526" s="24">
        <f t="shared" ref="AP526:AP589" si="177">IFERROR((AL526-AK526)/N526,0)</f>
        <v>-1.7285644691531789E-3</v>
      </c>
      <c r="AQ526" s="25">
        <f t="shared" ref="AQ526:AQ589" si="178">IFERROR(AL526/N526,0)</f>
        <v>0.16371828565308488</v>
      </c>
      <c r="AR526" s="2">
        <f t="shared" si="164"/>
        <v>0</v>
      </c>
      <c r="AS526" s="2">
        <f t="shared" si="165"/>
        <v>1</v>
      </c>
      <c r="AT526" s="2">
        <f t="shared" si="166"/>
        <v>0</v>
      </c>
    </row>
    <row r="527" spans="2:46" x14ac:dyDescent="0.2">
      <c r="B527" s="2">
        <v>1</v>
      </c>
      <c r="C527" s="2" t="s">
        <v>1070</v>
      </c>
      <c r="D527" s="3" t="s">
        <v>1075</v>
      </c>
      <c r="E527" s="2" t="s">
        <v>1076</v>
      </c>
      <c r="F527" s="2" t="s">
        <v>6</v>
      </c>
      <c r="G527" s="2" t="s">
        <v>7</v>
      </c>
      <c r="H527" s="2">
        <v>54</v>
      </c>
      <c r="I527" s="30">
        <v>20674</v>
      </c>
      <c r="J527" s="30">
        <v>20738</v>
      </c>
      <c r="K527" s="63">
        <v>268.86753800000002</v>
      </c>
      <c r="L527" s="2">
        <v>0.56335500000000005</v>
      </c>
      <c r="M527" s="67">
        <v>17273.881133132931</v>
      </c>
      <c r="N527" s="67">
        <v>10484694.009999994</v>
      </c>
      <c r="O527" s="67">
        <v>152744</v>
      </c>
      <c r="P527" s="70">
        <v>147197</v>
      </c>
      <c r="Q527" s="63">
        <v>0</v>
      </c>
      <c r="R527" s="24">
        <f t="shared" si="169"/>
        <v>-3.6315665427119836E-2</v>
      </c>
      <c r="S527" s="24">
        <f t="shared" si="170"/>
        <v>-5.2905692762320326E-4</v>
      </c>
      <c r="T527" s="65">
        <f t="shared" si="171"/>
        <v>7.0979361558491654</v>
      </c>
      <c r="U527" s="67">
        <v>637990.00000000012</v>
      </c>
      <c r="V527" s="70">
        <v>699748</v>
      </c>
      <c r="W527" s="24">
        <f t="shared" si="172"/>
        <v>9.6800890296085962E-2</v>
      </c>
      <c r="X527" s="24">
        <f t="shared" si="173"/>
        <v>5.8903006555171677E-3</v>
      </c>
      <c r="Y527" s="63">
        <f t="shared" ref="Y527:Y590" si="179">U527/I527</f>
        <v>30.859533713843479</v>
      </c>
      <c r="Z527" s="63">
        <f t="shared" ref="Z527:Z590" si="180">V527/J527</f>
        <v>33.742308805092101</v>
      </c>
      <c r="AA527" s="24">
        <f t="shared" ref="AA527:AA590" si="181">ROUND(IFERROR(Z527/Y527-1,0),6)</f>
        <v>9.3415999999999999E-2</v>
      </c>
      <c r="AB527" s="63">
        <v>0</v>
      </c>
      <c r="AC527" s="69">
        <v>0</v>
      </c>
      <c r="AD527" s="67">
        <f t="shared" si="167"/>
        <v>790734.00000000012</v>
      </c>
      <c r="AE527" s="67">
        <f t="shared" si="168"/>
        <v>846945</v>
      </c>
      <c r="AF527" s="65">
        <f t="shared" si="174"/>
        <v>40.84024496094127</v>
      </c>
      <c r="AG527" s="21" t="s">
        <v>2640</v>
      </c>
      <c r="AH527" s="67">
        <v>0</v>
      </c>
      <c r="AI527" s="70">
        <v>0</v>
      </c>
      <c r="AJ527" s="21" t="s">
        <v>2640</v>
      </c>
      <c r="AK527" s="67">
        <f t="shared" ref="AK527:AK590" si="182">AD527+AH527</f>
        <v>790734.00000000012</v>
      </c>
      <c r="AL527" s="70">
        <f t="shared" ref="AL527:AL590" si="183">AE527+AI527</f>
        <v>846945</v>
      </c>
      <c r="AM527" s="65">
        <f t="shared" si="175"/>
        <v>40.84024496094127</v>
      </c>
      <c r="AN527" s="25">
        <f t="shared" ref="AN527:AN590" si="184">IFERROR((AL527-AK527)/AK527,0)</f>
        <v>7.1087116527175864E-2</v>
      </c>
      <c r="AO527" s="25">
        <f t="shared" si="176"/>
        <v>6.7781610911507251E-2</v>
      </c>
      <c r="AP527" s="24">
        <f t="shared" si="177"/>
        <v>5.3612437278939638E-3</v>
      </c>
      <c r="AQ527" s="25">
        <f t="shared" si="178"/>
        <v>8.0779181461300503E-2</v>
      </c>
      <c r="AR527" s="2">
        <f t="shared" ref="AR527:AR590" si="185">IF(AL527&gt;AK527,1,0)</f>
        <v>1</v>
      </c>
      <c r="AS527" s="2">
        <f t="shared" ref="AS527:AS590" si="186">IF(AK527&gt;AL527,1,0)</f>
        <v>0</v>
      </c>
      <c r="AT527" s="2">
        <f t="shared" ref="AT527:AT590" si="187">IF(AL527=AK527,1,0)</f>
        <v>0</v>
      </c>
    </row>
    <row r="528" spans="2:46" x14ac:dyDescent="0.2">
      <c r="B528" s="2">
        <v>1</v>
      </c>
      <c r="C528" s="2" t="s">
        <v>1070</v>
      </c>
      <c r="D528" s="3" t="s">
        <v>1077</v>
      </c>
      <c r="E528" s="2" t="s">
        <v>1078</v>
      </c>
      <c r="F528" s="2" t="s">
        <v>6</v>
      </c>
      <c r="G528" s="2" t="s">
        <v>7</v>
      </c>
      <c r="H528" s="2">
        <v>66</v>
      </c>
      <c r="I528" s="30">
        <v>25241</v>
      </c>
      <c r="J528" s="30">
        <v>25291</v>
      </c>
      <c r="K528" s="63">
        <v>339.75002999999998</v>
      </c>
      <c r="L528" s="2">
        <v>0.316214</v>
      </c>
      <c r="M528" s="67">
        <v>16965.196887714443</v>
      </c>
      <c r="N528" s="67">
        <v>7371059.1799999988</v>
      </c>
      <c r="O528" s="67">
        <v>561259</v>
      </c>
      <c r="P528" s="70">
        <v>540878</v>
      </c>
      <c r="Q528" s="63">
        <v>0</v>
      </c>
      <c r="R528" s="24">
        <f t="shared" si="169"/>
        <v>-3.6313003444042757E-2</v>
      </c>
      <c r="S528" s="24">
        <f t="shared" si="170"/>
        <v>-2.7650028988099921E-3</v>
      </c>
      <c r="T528" s="65">
        <f t="shared" si="171"/>
        <v>21.386184808825274</v>
      </c>
      <c r="U528" s="67">
        <v>377706.00000000017</v>
      </c>
      <c r="V528" s="70">
        <v>441535</v>
      </c>
      <c r="W528" s="24">
        <f t="shared" si="172"/>
        <v>0.16899122597999439</v>
      </c>
      <c r="X528" s="24">
        <f t="shared" si="173"/>
        <v>8.6594068018322218E-3</v>
      </c>
      <c r="Y528" s="63">
        <f t="shared" si="179"/>
        <v>14.963987163741539</v>
      </c>
      <c r="Z528" s="63">
        <f t="shared" si="180"/>
        <v>17.45818670673362</v>
      </c>
      <c r="AA528" s="24">
        <f t="shared" si="181"/>
        <v>0.16667999999999999</v>
      </c>
      <c r="AB528" s="63">
        <v>0</v>
      </c>
      <c r="AC528" s="69">
        <v>0</v>
      </c>
      <c r="AD528" s="67">
        <f t="shared" si="167"/>
        <v>938965.00000000023</v>
      </c>
      <c r="AE528" s="67">
        <f t="shared" si="168"/>
        <v>982413</v>
      </c>
      <c r="AF528" s="65">
        <f t="shared" si="174"/>
        <v>38.844371515558898</v>
      </c>
      <c r="AG528" s="21" t="s">
        <v>2640</v>
      </c>
      <c r="AH528" s="67">
        <v>0</v>
      </c>
      <c r="AI528" s="70">
        <v>0</v>
      </c>
      <c r="AJ528" s="21" t="s">
        <v>2640</v>
      </c>
      <c r="AK528" s="67">
        <f t="shared" si="182"/>
        <v>938965.00000000023</v>
      </c>
      <c r="AL528" s="70">
        <f t="shared" si="183"/>
        <v>982413</v>
      </c>
      <c r="AM528" s="65">
        <f t="shared" si="175"/>
        <v>38.844371515558898</v>
      </c>
      <c r="AN528" s="25">
        <f t="shared" si="184"/>
        <v>4.6272225269312225E-2</v>
      </c>
      <c r="AO528" s="25">
        <f t="shared" si="176"/>
        <v>4.4203757780345132E-2</v>
      </c>
      <c r="AP528" s="24">
        <f t="shared" si="177"/>
        <v>5.8944039030222216E-3</v>
      </c>
      <c r="AQ528" s="25">
        <f t="shared" si="178"/>
        <v>0.13327976020944118</v>
      </c>
      <c r="AR528" s="2">
        <f t="shared" si="185"/>
        <v>1</v>
      </c>
      <c r="AS528" s="2">
        <f t="shared" si="186"/>
        <v>0</v>
      </c>
      <c r="AT528" s="2">
        <f t="shared" si="187"/>
        <v>0</v>
      </c>
    </row>
    <row r="529" spans="2:46" x14ac:dyDescent="0.2">
      <c r="B529" s="2">
        <v>1</v>
      </c>
      <c r="C529" s="2" t="s">
        <v>1070</v>
      </c>
      <c r="D529" s="3" t="s">
        <v>1079</v>
      </c>
      <c r="E529" s="2" t="s">
        <v>1080</v>
      </c>
      <c r="F529" s="2" t="s">
        <v>14</v>
      </c>
      <c r="G529" s="2" t="s">
        <v>7</v>
      </c>
      <c r="H529" s="2">
        <v>32</v>
      </c>
      <c r="I529" s="30">
        <v>36673</v>
      </c>
      <c r="J529" s="30">
        <v>36892</v>
      </c>
      <c r="K529" s="63">
        <v>458.16304300000002</v>
      </c>
      <c r="L529" s="2">
        <v>0.55362500000000003</v>
      </c>
      <c r="M529" s="67">
        <v>16304.321604680317</v>
      </c>
      <c r="N529" s="67">
        <v>24734415.640000004</v>
      </c>
      <c r="O529" s="67">
        <v>2148537</v>
      </c>
      <c r="P529" s="70">
        <v>2070518</v>
      </c>
      <c r="Q529" s="63">
        <v>0</v>
      </c>
      <c r="R529" s="24">
        <f t="shared" si="169"/>
        <v>-3.6312616445516199E-2</v>
      </c>
      <c r="S529" s="24">
        <f t="shared" si="170"/>
        <v>-3.1542689803364197E-3</v>
      </c>
      <c r="T529" s="65">
        <f t="shared" si="171"/>
        <v>56.123766670280823</v>
      </c>
      <c r="U529" s="67">
        <v>1327278</v>
      </c>
      <c r="V529" s="70">
        <v>1335204</v>
      </c>
      <c r="W529" s="24">
        <f t="shared" si="172"/>
        <v>5.9716201127419932E-3</v>
      </c>
      <c r="X529" s="24">
        <f t="shared" si="173"/>
        <v>3.2044419869706685E-4</v>
      </c>
      <c r="Y529" s="63">
        <f t="shared" si="179"/>
        <v>36.192239522264337</v>
      </c>
      <c r="Z529" s="63">
        <f t="shared" si="180"/>
        <v>36.19223679930608</v>
      </c>
      <c r="AA529" s="24">
        <f t="shared" si="181"/>
        <v>0</v>
      </c>
      <c r="AB529" s="63">
        <v>0</v>
      </c>
      <c r="AC529" s="69">
        <v>0</v>
      </c>
      <c r="AD529" s="67">
        <f t="shared" si="167"/>
        <v>3475815</v>
      </c>
      <c r="AE529" s="67">
        <f t="shared" si="168"/>
        <v>3405722</v>
      </c>
      <c r="AF529" s="65">
        <f t="shared" si="174"/>
        <v>92.316003469586903</v>
      </c>
      <c r="AG529" s="21" t="s">
        <v>2640</v>
      </c>
      <c r="AH529" s="67">
        <v>0</v>
      </c>
      <c r="AI529" s="70">
        <v>0</v>
      </c>
      <c r="AJ529" s="21" t="s">
        <v>2640</v>
      </c>
      <c r="AK529" s="67">
        <f t="shared" si="182"/>
        <v>3475815</v>
      </c>
      <c r="AL529" s="70">
        <f t="shared" si="183"/>
        <v>3405722</v>
      </c>
      <c r="AM529" s="65">
        <f t="shared" si="175"/>
        <v>92.316003469586903</v>
      </c>
      <c r="AN529" s="25">
        <f t="shared" si="184"/>
        <v>-2.0165917921408361E-2</v>
      </c>
      <c r="AO529" s="25">
        <f t="shared" si="176"/>
        <v>-2.5982454405611199E-2</v>
      </c>
      <c r="AP529" s="24">
        <f t="shared" si="177"/>
        <v>-2.8338247816393526E-3</v>
      </c>
      <c r="AQ529" s="25">
        <f t="shared" si="178"/>
        <v>0.13769162973441484</v>
      </c>
      <c r="AR529" s="2">
        <f t="shared" si="185"/>
        <v>0</v>
      </c>
      <c r="AS529" s="2">
        <f t="shared" si="186"/>
        <v>1</v>
      </c>
      <c r="AT529" s="2">
        <f t="shared" si="187"/>
        <v>0</v>
      </c>
    </row>
    <row r="530" spans="2:46" x14ac:dyDescent="0.2">
      <c r="B530" s="2">
        <v>1</v>
      </c>
      <c r="C530" s="2" t="s">
        <v>1070</v>
      </c>
      <c r="D530" s="3" t="s">
        <v>1081</v>
      </c>
      <c r="E530" s="2" t="s">
        <v>1082</v>
      </c>
      <c r="F530" s="2" t="s">
        <v>6</v>
      </c>
      <c r="G530" s="2" t="s">
        <v>7</v>
      </c>
      <c r="H530" s="2">
        <v>65</v>
      </c>
      <c r="I530" s="30">
        <v>23643</v>
      </c>
      <c r="J530" s="30">
        <v>23548</v>
      </c>
      <c r="K530" s="63">
        <v>392.97770500000001</v>
      </c>
      <c r="L530" s="2">
        <v>0.40119899999999997</v>
      </c>
      <c r="M530" s="67">
        <v>15686.377106929456</v>
      </c>
      <c r="N530" s="67">
        <v>13598404.810000014</v>
      </c>
      <c r="O530" s="67">
        <v>747894</v>
      </c>
      <c r="P530" s="70">
        <v>720736</v>
      </c>
      <c r="Q530" s="63">
        <v>0</v>
      </c>
      <c r="R530" s="24">
        <f t="shared" si="169"/>
        <v>-3.6312632538835765E-2</v>
      </c>
      <c r="S530" s="24">
        <f t="shared" si="170"/>
        <v>-1.9971460167172339E-3</v>
      </c>
      <c r="T530" s="65">
        <f t="shared" si="171"/>
        <v>30.607100390691354</v>
      </c>
      <c r="U530" s="67">
        <v>488344.99999999988</v>
      </c>
      <c r="V530" s="70">
        <v>511797</v>
      </c>
      <c r="W530" s="24">
        <f t="shared" si="172"/>
        <v>4.8023426061493568E-2</v>
      </c>
      <c r="X530" s="24">
        <f t="shared" si="173"/>
        <v>1.7246140505211283E-3</v>
      </c>
      <c r="Y530" s="63">
        <f t="shared" si="179"/>
        <v>20.654950725373254</v>
      </c>
      <c r="Z530" s="63">
        <f t="shared" si="180"/>
        <v>21.734202480040768</v>
      </c>
      <c r="AA530" s="24">
        <f t="shared" si="181"/>
        <v>5.2250999999999999E-2</v>
      </c>
      <c r="AB530" s="63">
        <v>0</v>
      </c>
      <c r="AC530" s="69">
        <v>0</v>
      </c>
      <c r="AD530" s="67">
        <f t="shared" si="167"/>
        <v>1236239</v>
      </c>
      <c r="AE530" s="67">
        <f t="shared" si="168"/>
        <v>1232533</v>
      </c>
      <c r="AF530" s="65">
        <f t="shared" si="174"/>
        <v>52.341302870732122</v>
      </c>
      <c r="AG530" s="21" t="s">
        <v>2640</v>
      </c>
      <c r="AH530" s="67">
        <v>0</v>
      </c>
      <c r="AI530" s="70">
        <v>0</v>
      </c>
      <c r="AJ530" s="21" t="s">
        <v>2640</v>
      </c>
      <c r="AK530" s="67">
        <f t="shared" si="182"/>
        <v>1236239</v>
      </c>
      <c r="AL530" s="70">
        <f t="shared" si="183"/>
        <v>1232533</v>
      </c>
      <c r="AM530" s="65">
        <f t="shared" si="175"/>
        <v>52.341302870732122</v>
      </c>
      <c r="AN530" s="25">
        <f t="shared" si="184"/>
        <v>-2.9978022049134512E-3</v>
      </c>
      <c r="AO530" s="25">
        <f t="shared" si="176"/>
        <v>1.0244166158157597E-3</v>
      </c>
      <c r="AP530" s="24">
        <f t="shared" si="177"/>
        <v>-2.7253196619611417E-4</v>
      </c>
      <c r="AQ530" s="25">
        <f t="shared" si="178"/>
        <v>9.0638057714947429E-2</v>
      </c>
      <c r="AR530" s="2">
        <f t="shared" si="185"/>
        <v>0</v>
      </c>
      <c r="AS530" s="2">
        <f t="shared" si="186"/>
        <v>1</v>
      </c>
      <c r="AT530" s="2">
        <f t="shared" si="187"/>
        <v>0</v>
      </c>
    </row>
    <row r="531" spans="2:46" x14ac:dyDescent="0.2">
      <c r="B531" s="2">
        <v>1</v>
      </c>
      <c r="C531" s="2" t="s">
        <v>1070</v>
      </c>
      <c r="D531" s="3" t="s">
        <v>1083</v>
      </c>
      <c r="E531" s="2" t="s">
        <v>1084</v>
      </c>
      <c r="F531" s="2" t="s">
        <v>6</v>
      </c>
      <c r="G531" s="2" t="s">
        <v>7</v>
      </c>
      <c r="H531" s="2">
        <v>21</v>
      </c>
      <c r="I531" s="30">
        <v>11498</v>
      </c>
      <c r="J531" s="30">
        <v>11470</v>
      </c>
      <c r="K531" s="63">
        <v>358.43932000000001</v>
      </c>
      <c r="L531" s="2">
        <v>0.62763500000000005</v>
      </c>
      <c r="M531" s="67">
        <v>15539.29953660797</v>
      </c>
      <c r="N531" s="67">
        <v>6765467.9100000001</v>
      </c>
      <c r="O531" s="67">
        <v>198197</v>
      </c>
      <c r="P531" s="70">
        <v>191000</v>
      </c>
      <c r="Q531" s="63">
        <v>0</v>
      </c>
      <c r="R531" s="24">
        <f t="shared" si="169"/>
        <v>-3.631235588833337E-2</v>
      </c>
      <c r="S531" s="24">
        <f t="shared" si="170"/>
        <v>-1.0637845150905461E-3</v>
      </c>
      <c r="T531" s="65">
        <f t="shared" si="171"/>
        <v>16.652136006974718</v>
      </c>
      <c r="U531" s="67">
        <v>398649</v>
      </c>
      <c r="V531" s="70">
        <v>397678</v>
      </c>
      <c r="W531" s="24">
        <f t="shared" si="172"/>
        <v>-2.4357266668171285E-3</v>
      </c>
      <c r="X531" s="24">
        <f t="shared" si="173"/>
        <v>-1.435229629224566E-4</v>
      </c>
      <c r="Y531" s="63">
        <f t="shared" si="179"/>
        <v>34.671160201774221</v>
      </c>
      <c r="Z531" s="63">
        <f t="shared" si="180"/>
        <v>34.671142109851786</v>
      </c>
      <c r="AA531" s="24">
        <f t="shared" si="181"/>
        <v>-9.9999999999999995E-7</v>
      </c>
      <c r="AB531" s="63">
        <v>0</v>
      </c>
      <c r="AC531" s="69">
        <v>0</v>
      </c>
      <c r="AD531" s="67">
        <f t="shared" si="167"/>
        <v>596846</v>
      </c>
      <c r="AE531" s="67">
        <f t="shared" si="168"/>
        <v>588678</v>
      </c>
      <c r="AF531" s="65">
        <f t="shared" si="174"/>
        <v>51.323278116826501</v>
      </c>
      <c r="AG531" s="21" t="s">
        <v>2640</v>
      </c>
      <c r="AH531" s="67">
        <v>0</v>
      </c>
      <c r="AI531" s="70">
        <v>0</v>
      </c>
      <c r="AJ531" s="21" t="s">
        <v>2640</v>
      </c>
      <c r="AK531" s="67">
        <f t="shared" si="182"/>
        <v>596846</v>
      </c>
      <c r="AL531" s="70">
        <f t="shared" si="183"/>
        <v>588678</v>
      </c>
      <c r="AM531" s="65">
        <f t="shared" si="175"/>
        <v>51.323278116826501</v>
      </c>
      <c r="AN531" s="25">
        <f t="shared" si="184"/>
        <v>-1.368527224778251E-2</v>
      </c>
      <c r="AO531" s="25">
        <f t="shared" si="176"/>
        <v>-1.1277529233217454E-2</v>
      </c>
      <c r="AP531" s="24">
        <f t="shared" si="177"/>
        <v>-1.2073074780130026E-3</v>
      </c>
      <c r="AQ531" s="25">
        <f t="shared" si="178"/>
        <v>8.7012163509027712E-2</v>
      </c>
      <c r="AR531" s="2">
        <f t="shared" si="185"/>
        <v>0</v>
      </c>
      <c r="AS531" s="2">
        <f t="shared" si="186"/>
        <v>1</v>
      </c>
      <c r="AT531" s="2">
        <f t="shared" si="187"/>
        <v>0</v>
      </c>
    </row>
    <row r="532" spans="2:46" x14ac:dyDescent="0.2">
      <c r="B532" s="2">
        <v>1</v>
      </c>
      <c r="C532" s="2" t="s">
        <v>1070</v>
      </c>
      <c r="D532" s="3" t="s">
        <v>1085</v>
      </c>
      <c r="E532" s="2" t="s">
        <v>1086</v>
      </c>
      <c r="F532" s="2" t="s">
        <v>6</v>
      </c>
      <c r="G532" s="2" t="s">
        <v>7</v>
      </c>
      <c r="H532" s="2">
        <v>92</v>
      </c>
      <c r="I532" s="30">
        <v>28232</v>
      </c>
      <c r="J532" s="30">
        <v>28169</v>
      </c>
      <c r="K532" s="63">
        <v>401.22883300000001</v>
      </c>
      <c r="L532" s="2">
        <v>0.54008199999999995</v>
      </c>
      <c r="M532" s="67">
        <v>15869.61548566879</v>
      </c>
      <c r="N532" s="67">
        <v>19644663.579999983</v>
      </c>
      <c r="O532" s="67">
        <v>569400</v>
      </c>
      <c r="P532" s="70">
        <v>548724</v>
      </c>
      <c r="Q532" s="63">
        <v>0</v>
      </c>
      <c r="R532" s="24">
        <f t="shared" si="169"/>
        <v>-3.631190727081135E-2</v>
      </c>
      <c r="S532" s="24">
        <f t="shared" si="170"/>
        <v>-1.0524995714892267E-3</v>
      </c>
      <c r="T532" s="65">
        <f t="shared" si="171"/>
        <v>19.479711739855869</v>
      </c>
      <c r="U532" s="67">
        <v>535619</v>
      </c>
      <c r="V532" s="70">
        <v>641309</v>
      </c>
      <c r="W532" s="24">
        <f t="shared" si="172"/>
        <v>0.19732309720155561</v>
      </c>
      <c r="X532" s="24">
        <f t="shared" si="173"/>
        <v>5.3800870434656785E-3</v>
      </c>
      <c r="Y532" s="63">
        <f t="shared" si="179"/>
        <v>18.972052989515443</v>
      </c>
      <c r="Z532" s="63">
        <f t="shared" si="180"/>
        <v>22.76648088324044</v>
      </c>
      <c r="AA532" s="24">
        <f t="shared" si="181"/>
        <v>0.20000100000000001</v>
      </c>
      <c r="AB532" s="63">
        <v>0</v>
      </c>
      <c r="AC532" s="69">
        <v>0</v>
      </c>
      <c r="AD532" s="67">
        <f t="shared" si="167"/>
        <v>1105019</v>
      </c>
      <c r="AE532" s="67">
        <f t="shared" si="168"/>
        <v>1190033</v>
      </c>
      <c r="AF532" s="65">
        <f t="shared" si="174"/>
        <v>42.246192623096313</v>
      </c>
      <c r="AG532" s="21" t="s">
        <v>2640</v>
      </c>
      <c r="AH532" s="67">
        <v>0</v>
      </c>
      <c r="AI532" s="70">
        <v>0</v>
      </c>
      <c r="AJ532" s="21" t="s">
        <v>2640</v>
      </c>
      <c r="AK532" s="67">
        <f t="shared" si="182"/>
        <v>1105019</v>
      </c>
      <c r="AL532" s="70">
        <f t="shared" si="183"/>
        <v>1190033</v>
      </c>
      <c r="AM532" s="65">
        <f t="shared" si="175"/>
        <v>42.246192623096313</v>
      </c>
      <c r="AN532" s="25">
        <f t="shared" si="184"/>
        <v>7.6934423751989792E-2</v>
      </c>
      <c r="AO532" s="25">
        <f t="shared" si="176"/>
        <v>7.9342988794993685E-2</v>
      </c>
      <c r="AP532" s="24">
        <f t="shared" si="177"/>
        <v>4.3275874719764518E-3</v>
      </c>
      <c r="AQ532" s="25">
        <f t="shared" si="178"/>
        <v>6.0577927188916567E-2</v>
      </c>
      <c r="AR532" s="2">
        <f t="shared" si="185"/>
        <v>1</v>
      </c>
      <c r="AS532" s="2">
        <f t="shared" si="186"/>
        <v>0</v>
      </c>
      <c r="AT532" s="2">
        <f t="shared" si="187"/>
        <v>0</v>
      </c>
    </row>
    <row r="533" spans="2:46" x14ac:dyDescent="0.2">
      <c r="B533" s="2">
        <v>1</v>
      </c>
      <c r="C533" s="2" t="s">
        <v>1070</v>
      </c>
      <c r="D533" s="3" t="s">
        <v>1087</v>
      </c>
      <c r="E533" s="2" t="s">
        <v>1088</v>
      </c>
      <c r="F533" s="2" t="s">
        <v>6</v>
      </c>
      <c r="G533" s="2" t="s">
        <v>38</v>
      </c>
      <c r="H533" s="2">
        <v>4</v>
      </c>
      <c r="I533" s="30">
        <v>10758</v>
      </c>
      <c r="J533" s="30">
        <v>10931</v>
      </c>
      <c r="K533" s="63">
        <v>212.723173</v>
      </c>
      <c r="L533" s="2">
        <v>0.42009800000000003</v>
      </c>
      <c r="M533" s="67">
        <v>30794.691064511819</v>
      </c>
      <c r="N533" s="67">
        <v>4781801.2199999979</v>
      </c>
      <c r="O533" s="67">
        <v>151984</v>
      </c>
      <c r="P533" s="70">
        <v>146465</v>
      </c>
      <c r="Q533" s="63">
        <v>0</v>
      </c>
      <c r="R533" s="24">
        <f t="shared" si="169"/>
        <v>-3.6313032950836877E-2</v>
      </c>
      <c r="S533" s="24">
        <f t="shared" si="170"/>
        <v>-1.1541675921024593E-3</v>
      </c>
      <c r="T533" s="65">
        <f t="shared" si="171"/>
        <v>13.399048577440308</v>
      </c>
      <c r="U533" s="67">
        <v>213472</v>
      </c>
      <c r="V533" s="70">
        <v>224160</v>
      </c>
      <c r="W533" s="24">
        <f t="shared" si="172"/>
        <v>5.0067456153500167E-2</v>
      </c>
      <c r="X533" s="24">
        <f t="shared" si="173"/>
        <v>2.2351410082245126E-3</v>
      </c>
      <c r="Y533" s="63">
        <f t="shared" si="179"/>
        <v>19.843093511805169</v>
      </c>
      <c r="Z533" s="63">
        <f t="shared" si="180"/>
        <v>20.506815478913182</v>
      </c>
      <c r="AA533" s="24">
        <f t="shared" si="181"/>
        <v>3.3449E-2</v>
      </c>
      <c r="AB533" s="63">
        <v>0</v>
      </c>
      <c r="AC533" s="69">
        <v>0</v>
      </c>
      <c r="AD533" s="67">
        <f t="shared" si="167"/>
        <v>365456</v>
      </c>
      <c r="AE533" s="67">
        <f t="shared" si="168"/>
        <v>370625</v>
      </c>
      <c r="AF533" s="65">
        <f t="shared" si="174"/>
        <v>33.905864056353487</v>
      </c>
      <c r="AG533" s="21" t="s">
        <v>2640</v>
      </c>
      <c r="AH533" s="67">
        <v>-103817</v>
      </c>
      <c r="AI533" s="70">
        <v>-103817</v>
      </c>
      <c r="AJ533" s="21" t="s">
        <v>2640</v>
      </c>
      <c r="AK533" s="67">
        <f t="shared" si="182"/>
        <v>261639</v>
      </c>
      <c r="AL533" s="70">
        <f t="shared" si="183"/>
        <v>266808</v>
      </c>
      <c r="AM533" s="65">
        <f t="shared" si="175"/>
        <v>24.408379837160371</v>
      </c>
      <c r="AN533" s="25">
        <f t="shared" si="184"/>
        <v>1.9756229002556958E-2</v>
      </c>
      <c r="AO533" s="25">
        <f t="shared" si="176"/>
        <v>3.6170077403263612E-3</v>
      </c>
      <c r="AP533" s="24">
        <f t="shared" si="177"/>
        <v>1.0809734161220533E-3</v>
      </c>
      <c r="AQ533" s="25">
        <f t="shared" si="178"/>
        <v>5.5796547728514764E-2</v>
      </c>
      <c r="AR533" s="2">
        <f t="shared" si="185"/>
        <v>1</v>
      </c>
      <c r="AS533" s="2">
        <f t="shared" si="186"/>
        <v>0</v>
      </c>
      <c r="AT533" s="2">
        <f t="shared" si="187"/>
        <v>0</v>
      </c>
    </row>
    <row r="534" spans="2:46" x14ac:dyDescent="0.2">
      <c r="B534" s="2">
        <v>1</v>
      </c>
      <c r="C534" s="2" t="s">
        <v>1070</v>
      </c>
      <c r="D534" s="3" t="s">
        <v>1089</v>
      </c>
      <c r="E534" s="2" t="s">
        <v>1090</v>
      </c>
      <c r="F534" s="2" t="s">
        <v>6</v>
      </c>
      <c r="G534" s="2" t="s">
        <v>7</v>
      </c>
      <c r="H534" s="2">
        <v>24</v>
      </c>
      <c r="I534" s="30">
        <v>9913</v>
      </c>
      <c r="J534" s="30">
        <v>9875</v>
      </c>
      <c r="K534" s="63">
        <v>268.19949400000002</v>
      </c>
      <c r="L534" s="2">
        <v>0.79877600000000004</v>
      </c>
      <c r="M534" s="67">
        <v>15293.533831421657</v>
      </c>
      <c r="N534" s="67">
        <v>6616112.9000000004</v>
      </c>
      <c r="O534" s="67">
        <v>79931</v>
      </c>
      <c r="P534" s="70">
        <v>77029</v>
      </c>
      <c r="Q534" s="63">
        <v>0</v>
      </c>
      <c r="R534" s="24">
        <f t="shared" si="169"/>
        <v>-3.6306314195994061E-2</v>
      </c>
      <c r="S534" s="24">
        <f t="shared" si="170"/>
        <v>-4.3862613045796118E-4</v>
      </c>
      <c r="T534" s="65">
        <f t="shared" si="171"/>
        <v>7.800405063291139</v>
      </c>
      <c r="U534" s="67">
        <v>412789.99999999994</v>
      </c>
      <c r="V534" s="70">
        <v>411208</v>
      </c>
      <c r="W534" s="24">
        <f t="shared" si="172"/>
        <v>-3.8324571816176212E-3</v>
      </c>
      <c r="X534" s="24">
        <f t="shared" si="173"/>
        <v>-2.3911321102152621E-4</v>
      </c>
      <c r="Y534" s="63">
        <f t="shared" si="179"/>
        <v>41.641279128417224</v>
      </c>
      <c r="Z534" s="63">
        <f t="shared" si="180"/>
        <v>41.641316455696206</v>
      </c>
      <c r="AA534" s="24">
        <f t="shared" si="181"/>
        <v>9.9999999999999995E-7</v>
      </c>
      <c r="AB534" s="63">
        <v>0</v>
      </c>
      <c r="AC534" s="69">
        <v>0</v>
      </c>
      <c r="AD534" s="67">
        <f t="shared" si="167"/>
        <v>492720.99999999994</v>
      </c>
      <c r="AE534" s="67">
        <f t="shared" si="168"/>
        <v>488237</v>
      </c>
      <c r="AF534" s="65">
        <f t="shared" si="174"/>
        <v>49.441721518987343</v>
      </c>
      <c r="AG534" s="21" t="s">
        <v>2640</v>
      </c>
      <c r="AH534" s="67">
        <v>0</v>
      </c>
      <c r="AI534" s="70">
        <v>0</v>
      </c>
      <c r="AJ534" s="21" t="s">
        <v>2640</v>
      </c>
      <c r="AK534" s="67">
        <f t="shared" si="182"/>
        <v>492720.99999999994</v>
      </c>
      <c r="AL534" s="70">
        <f t="shared" si="183"/>
        <v>488237</v>
      </c>
      <c r="AM534" s="65">
        <f t="shared" si="175"/>
        <v>49.441721518987343</v>
      </c>
      <c r="AN534" s="25">
        <f t="shared" si="184"/>
        <v>-9.1004848585709616E-3</v>
      </c>
      <c r="AO534" s="25">
        <f t="shared" si="176"/>
        <v>-5.2874031800519417E-3</v>
      </c>
      <c r="AP534" s="24">
        <f t="shared" si="177"/>
        <v>-6.7773934147948738E-4</v>
      </c>
      <c r="AQ534" s="25">
        <f t="shared" si="178"/>
        <v>7.3795143368850305E-2</v>
      </c>
      <c r="AR534" s="2">
        <f t="shared" si="185"/>
        <v>0</v>
      </c>
      <c r="AS534" s="2">
        <f t="shared" si="186"/>
        <v>1</v>
      </c>
      <c r="AT534" s="2">
        <f t="shared" si="187"/>
        <v>0</v>
      </c>
    </row>
    <row r="535" spans="2:46" x14ac:dyDescent="0.2">
      <c r="B535" s="2">
        <v>1</v>
      </c>
      <c r="C535" s="2" t="s">
        <v>1070</v>
      </c>
      <c r="D535" s="3" t="s">
        <v>1091</v>
      </c>
      <c r="E535" s="2" t="s">
        <v>1092</v>
      </c>
      <c r="F535" s="2" t="s">
        <v>6</v>
      </c>
      <c r="G535" s="2" t="s">
        <v>7</v>
      </c>
      <c r="H535" s="2">
        <v>4</v>
      </c>
      <c r="I535" s="30">
        <v>10131</v>
      </c>
      <c r="J535" s="30">
        <v>10179</v>
      </c>
      <c r="K535" s="63">
        <v>327.16494699999998</v>
      </c>
      <c r="L535" s="2">
        <v>0.64505999999999997</v>
      </c>
      <c r="M535" s="67">
        <v>19362.686668075217</v>
      </c>
      <c r="N535" s="67">
        <v>6006706.9899999993</v>
      </c>
      <c r="O535" s="67">
        <v>654108</v>
      </c>
      <c r="P535" s="70">
        <v>630356</v>
      </c>
      <c r="Q535" s="63">
        <v>0</v>
      </c>
      <c r="R535" s="24">
        <f t="shared" si="169"/>
        <v>-3.6312046328740855E-2</v>
      </c>
      <c r="S535" s="24">
        <f t="shared" si="170"/>
        <v>-3.9542464847282322E-3</v>
      </c>
      <c r="T535" s="65">
        <f t="shared" si="171"/>
        <v>61.927104823656549</v>
      </c>
      <c r="U535" s="67">
        <v>307883</v>
      </c>
      <c r="V535" s="70">
        <v>327343</v>
      </c>
      <c r="W535" s="24">
        <f t="shared" si="172"/>
        <v>6.3205828187980595E-2</v>
      </c>
      <c r="X535" s="24">
        <f t="shared" si="173"/>
        <v>3.2397118808020968E-3</v>
      </c>
      <c r="Y535" s="63">
        <f t="shared" si="179"/>
        <v>30.390188530253678</v>
      </c>
      <c r="Z535" s="63">
        <f t="shared" si="180"/>
        <v>32.158659986246192</v>
      </c>
      <c r="AA535" s="24">
        <f t="shared" si="181"/>
        <v>5.8192000000000001E-2</v>
      </c>
      <c r="AB535" s="63">
        <v>0</v>
      </c>
      <c r="AC535" s="69">
        <v>0</v>
      </c>
      <c r="AD535" s="67">
        <f t="shared" si="167"/>
        <v>961991</v>
      </c>
      <c r="AE535" s="67">
        <f t="shared" si="168"/>
        <v>957699</v>
      </c>
      <c r="AF535" s="65">
        <f t="shared" si="174"/>
        <v>94.085764809902741</v>
      </c>
      <c r="AG535" s="21" t="s">
        <v>2640</v>
      </c>
      <c r="AH535" s="67">
        <v>0</v>
      </c>
      <c r="AI535" s="70">
        <v>0</v>
      </c>
      <c r="AJ535" s="21" t="s">
        <v>2640</v>
      </c>
      <c r="AK535" s="67">
        <f t="shared" si="182"/>
        <v>961991</v>
      </c>
      <c r="AL535" s="70">
        <f t="shared" si="183"/>
        <v>957699</v>
      </c>
      <c r="AM535" s="65">
        <f t="shared" si="175"/>
        <v>94.085764809902741</v>
      </c>
      <c r="AN535" s="25">
        <f t="shared" si="184"/>
        <v>-4.4615802018937809E-3</v>
      </c>
      <c r="AO535" s="25">
        <f t="shared" si="176"/>
        <v>-9.1561321372812809E-3</v>
      </c>
      <c r="AP535" s="24">
        <f t="shared" si="177"/>
        <v>-7.1453460392613562E-4</v>
      </c>
      <c r="AQ535" s="25">
        <f t="shared" si="178"/>
        <v>0.15943827484749679</v>
      </c>
      <c r="AR535" s="2">
        <f t="shared" si="185"/>
        <v>0</v>
      </c>
      <c r="AS535" s="2">
        <f t="shared" si="186"/>
        <v>1</v>
      </c>
      <c r="AT535" s="2">
        <f t="shared" si="187"/>
        <v>0</v>
      </c>
    </row>
    <row r="536" spans="2:46" x14ac:dyDescent="0.2">
      <c r="B536" s="2">
        <v>1</v>
      </c>
      <c r="C536" s="2" t="s">
        <v>1070</v>
      </c>
      <c r="D536" s="3" t="s">
        <v>1093</v>
      </c>
      <c r="E536" s="2" t="s">
        <v>1094</v>
      </c>
      <c r="F536" s="2" t="s">
        <v>6</v>
      </c>
      <c r="G536" s="2" t="s">
        <v>7</v>
      </c>
      <c r="H536" s="2">
        <v>32</v>
      </c>
      <c r="I536" s="30">
        <v>12270</v>
      </c>
      <c r="J536" s="30">
        <v>12281</v>
      </c>
      <c r="K536" s="63">
        <v>235.295253</v>
      </c>
      <c r="L536" s="2">
        <v>0.64421499999999998</v>
      </c>
      <c r="M536" s="67">
        <v>15731.206870674559</v>
      </c>
      <c r="N536" s="67">
        <v>8129158.549999997</v>
      </c>
      <c r="O536" s="67">
        <v>179475</v>
      </c>
      <c r="P536" s="70">
        <v>172958</v>
      </c>
      <c r="Q536" s="63">
        <v>0</v>
      </c>
      <c r="R536" s="24">
        <f t="shared" si="169"/>
        <v>-3.6311463992199422E-2</v>
      </c>
      <c r="S536" s="24">
        <f t="shared" si="170"/>
        <v>-8.0168198958304273E-4</v>
      </c>
      <c r="T536" s="65">
        <f t="shared" si="171"/>
        <v>14.08338083217979</v>
      </c>
      <c r="U536" s="67">
        <v>452549.99999999988</v>
      </c>
      <c r="V536" s="70">
        <v>480102</v>
      </c>
      <c r="W536" s="24">
        <f t="shared" si="172"/>
        <v>6.0881670533643018E-2</v>
      </c>
      <c r="X536" s="24">
        <f t="shared" si="173"/>
        <v>3.3892806777646289E-3</v>
      </c>
      <c r="Y536" s="63">
        <f t="shared" si="179"/>
        <v>36.882640586797059</v>
      </c>
      <c r="Z536" s="63">
        <f t="shared" si="180"/>
        <v>39.093070596856933</v>
      </c>
      <c r="AA536" s="24">
        <f t="shared" si="181"/>
        <v>5.9930999999999998E-2</v>
      </c>
      <c r="AB536" s="63">
        <v>0</v>
      </c>
      <c r="AC536" s="69">
        <v>0</v>
      </c>
      <c r="AD536" s="67">
        <f t="shared" si="167"/>
        <v>632024.99999999988</v>
      </c>
      <c r="AE536" s="67">
        <f t="shared" si="168"/>
        <v>653060</v>
      </c>
      <c r="AF536" s="65">
        <f t="shared" si="174"/>
        <v>53.176451429036725</v>
      </c>
      <c r="AG536" s="21" t="s">
        <v>2640</v>
      </c>
      <c r="AH536" s="67">
        <v>0</v>
      </c>
      <c r="AI536" s="70">
        <v>0</v>
      </c>
      <c r="AJ536" s="21" t="s">
        <v>2640</v>
      </c>
      <c r="AK536" s="67">
        <f t="shared" si="182"/>
        <v>632024.99999999988</v>
      </c>
      <c r="AL536" s="70">
        <f t="shared" si="183"/>
        <v>653060</v>
      </c>
      <c r="AM536" s="65">
        <f t="shared" si="175"/>
        <v>53.176451429036725</v>
      </c>
      <c r="AN536" s="25">
        <f t="shared" si="184"/>
        <v>3.3281911316799369E-2</v>
      </c>
      <c r="AO536" s="25">
        <f t="shared" si="176"/>
        <v>3.2356408424161653E-2</v>
      </c>
      <c r="AP536" s="24">
        <f t="shared" si="177"/>
        <v>2.5875986881815859E-3</v>
      </c>
      <c r="AQ536" s="25">
        <f t="shared" si="178"/>
        <v>8.0335497946463386E-2</v>
      </c>
      <c r="AR536" s="2">
        <f t="shared" si="185"/>
        <v>1</v>
      </c>
      <c r="AS536" s="2">
        <f t="shared" si="186"/>
        <v>0</v>
      </c>
      <c r="AT536" s="2">
        <f t="shared" si="187"/>
        <v>0</v>
      </c>
    </row>
    <row r="537" spans="2:46" x14ac:dyDescent="0.2">
      <c r="B537" s="2">
        <v>1</v>
      </c>
      <c r="C537" s="2" t="s">
        <v>1070</v>
      </c>
      <c r="D537" s="3" t="s">
        <v>1095</v>
      </c>
      <c r="E537" s="2" t="s">
        <v>1096</v>
      </c>
      <c r="F537" s="2" t="s">
        <v>6</v>
      </c>
      <c r="G537" s="2" t="s">
        <v>7</v>
      </c>
      <c r="H537" s="2">
        <v>8</v>
      </c>
      <c r="I537" s="30">
        <v>6126</v>
      </c>
      <c r="J537" s="30">
        <v>6160</v>
      </c>
      <c r="K537" s="63">
        <v>216.07386399999999</v>
      </c>
      <c r="L537" s="2">
        <v>0.43850099999999997</v>
      </c>
      <c r="M537" s="67">
        <v>20498.483216657693</v>
      </c>
      <c r="N537" s="67">
        <v>2120077.4399999995</v>
      </c>
      <c r="O537" s="67">
        <v>74610</v>
      </c>
      <c r="P537" s="70">
        <v>71901</v>
      </c>
      <c r="Q537" s="63">
        <v>0</v>
      </c>
      <c r="R537" s="24">
        <f t="shared" si="169"/>
        <v>-3.6308805790108534E-2</v>
      </c>
      <c r="S537" s="24">
        <f t="shared" si="170"/>
        <v>-1.2777835134173215E-3</v>
      </c>
      <c r="T537" s="65">
        <f t="shared" si="171"/>
        <v>11.67224025974026</v>
      </c>
      <c r="U537" s="67">
        <v>123457.00000000001</v>
      </c>
      <c r="V537" s="70">
        <v>148971</v>
      </c>
      <c r="W537" s="24">
        <f t="shared" si="172"/>
        <v>0.20666304867281715</v>
      </c>
      <c r="X537" s="24">
        <f t="shared" si="173"/>
        <v>1.2034466061768005E-2</v>
      </c>
      <c r="Y537" s="63">
        <f t="shared" si="179"/>
        <v>20.152954619653936</v>
      </c>
      <c r="Z537" s="63">
        <f t="shared" si="180"/>
        <v>24.183603896103897</v>
      </c>
      <c r="AA537" s="24">
        <f t="shared" si="181"/>
        <v>0.20000299999999999</v>
      </c>
      <c r="AB537" s="63">
        <v>0</v>
      </c>
      <c r="AC537" s="69">
        <v>0</v>
      </c>
      <c r="AD537" s="67">
        <f t="shared" si="167"/>
        <v>198067</v>
      </c>
      <c r="AE537" s="67">
        <f t="shared" si="168"/>
        <v>220872</v>
      </c>
      <c r="AF537" s="65">
        <f t="shared" si="174"/>
        <v>35.855844155844153</v>
      </c>
      <c r="AG537" s="21" t="s">
        <v>2640</v>
      </c>
      <c r="AH537" s="67">
        <v>0</v>
      </c>
      <c r="AI537" s="70">
        <v>0</v>
      </c>
      <c r="AJ537" s="21" t="s">
        <v>2640</v>
      </c>
      <c r="AK537" s="67">
        <f t="shared" si="182"/>
        <v>198067</v>
      </c>
      <c r="AL537" s="70">
        <f t="shared" si="183"/>
        <v>220872</v>
      </c>
      <c r="AM537" s="65">
        <f t="shared" si="175"/>
        <v>35.855844155844153</v>
      </c>
      <c r="AN537" s="25">
        <f t="shared" si="184"/>
        <v>0.11513780690372449</v>
      </c>
      <c r="AO537" s="25">
        <f t="shared" si="176"/>
        <v>0.10898282550198313</v>
      </c>
      <c r="AP537" s="24">
        <f t="shared" si="177"/>
        <v>1.075668254835069E-2</v>
      </c>
      <c r="AQ537" s="25">
        <f t="shared" si="178"/>
        <v>0.10418110010170196</v>
      </c>
      <c r="AR537" s="2">
        <f t="shared" si="185"/>
        <v>1</v>
      </c>
      <c r="AS537" s="2">
        <f t="shared" si="186"/>
        <v>0</v>
      </c>
      <c r="AT537" s="2">
        <f t="shared" si="187"/>
        <v>0</v>
      </c>
    </row>
    <row r="538" spans="2:46" x14ac:dyDescent="0.2">
      <c r="B538" s="2">
        <v>1</v>
      </c>
      <c r="C538" s="2" t="s">
        <v>1070</v>
      </c>
      <c r="D538" s="3" t="s">
        <v>1097</v>
      </c>
      <c r="E538" s="2" t="s">
        <v>1098</v>
      </c>
      <c r="F538" s="2" t="s">
        <v>6</v>
      </c>
      <c r="G538" s="2" t="s">
        <v>7</v>
      </c>
      <c r="H538" s="2">
        <v>21</v>
      </c>
      <c r="I538" s="30">
        <v>9541</v>
      </c>
      <c r="J538" s="30">
        <v>9553</v>
      </c>
      <c r="K538" s="63">
        <v>168.43023099999999</v>
      </c>
      <c r="L538" s="2">
        <v>0.38699</v>
      </c>
      <c r="M538" s="67">
        <v>15481.506757487296</v>
      </c>
      <c r="N538" s="67">
        <v>2458130.4800000004</v>
      </c>
      <c r="O538" s="67">
        <v>25028</v>
      </c>
      <c r="P538" s="70">
        <v>24119</v>
      </c>
      <c r="Q538" s="63">
        <v>0</v>
      </c>
      <c r="R538" s="24">
        <f t="shared" si="169"/>
        <v>-3.6319322358957962E-2</v>
      </c>
      <c r="S538" s="24">
        <f t="shared" si="170"/>
        <v>-3.6979322594787558E-4</v>
      </c>
      <c r="T538" s="65">
        <f t="shared" si="171"/>
        <v>2.5247566209567673</v>
      </c>
      <c r="U538" s="67">
        <v>270265</v>
      </c>
      <c r="V538" s="70">
        <v>282473</v>
      </c>
      <c r="W538" s="24">
        <f t="shared" si="172"/>
        <v>4.5170480824376025E-2</v>
      </c>
      <c r="X538" s="24">
        <f t="shared" si="173"/>
        <v>4.9663759101998516E-3</v>
      </c>
      <c r="Y538" s="63">
        <f t="shared" si="179"/>
        <v>28.326695314956503</v>
      </c>
      <c r="Z538" s="63">
        <f t="shared" si="180"/>
        <v>29.569035904951324</v>
      </c>
      <c r="AA538" s="24">
        <f t="shared" si="181"/>
        <v>4.3858000000000001E-2</v>
      </c>
      <c r="AB538" s="63">
        <v>0</v>
      </c>
      <c r="AC538" s="69">
        <v>0</v>
      </c>
      <c r="AD538" s="67">
        <f t="shared" si="167"/>
        <v>295293</v>
      </c>
      <c r="AE538" s="67">
        <f t="shared" si="168"/>
        <v>306592</v>
      </c>
      <c r="AF538" s="65">
        <f t="shared" si="174"/>
        <v>32.093792525908093</v>
      </c>
      <c r="AG538" s="21" t="s">
        <v>2640</v>
      </c>
      <c r="AH538" s="67">
        <v>0</v>
      </c>
      <c r="AI538" s="70">
        <v>0</v>
      </c>
      <c r="AJ538" s="21" t="s">
        <v>2640</v>
      </c>
      <c r="AK538" s="67">
        <f t="shared" si="182"/>
        <v>295293</v>
      </c>
      <c r="AL538" s="70">
        <f t="shared" si="183"/>
        <v>306592</v>
      </c>
      <c r="AM538" s="65">
        <f t="shared" si="175"/>
        <v>32.093792525908093</v>
      </c>
      <c r="AN538" s="25">
        <f t="shared" si="184"/>
        <v>3.8263690639466566E-2</v>
      </c>
      <c r="AO538" s="25">
        <f t="shared" si="176"/>
        <v>3.6959475807720077E-2</v>
      </c>
      <c r="AP538" s="24">
        <f t="shared" si="177"/>
        <v>4.5965826842519755E-3</v>
      </c>
      <c r="AQ538" s="25">
        <f t="shared" si="178"/>
        <v>0.12472568177096927</v>
      </c>
      <c r="AR538" s="2">
        <f t="shared" si="185"/>
        <v>1</v>
      </c>
      <c r="AS538" s="2">
        <f t="shared" si="186"/>
        <v>0</v>
      </c>
      <c r="AT538" s="2">
        <f t="shared" si="187"/>
        <v>0</v>
      </c>
    </row>
    <row r="539" spans="2:46" x14ac:dyDescent="0.2">
      <c r="B539" s="2">
        <v>1</v>
      </c>
      <c r="C539" s="2" t="s">
        <v>1099</v>
      </c>
      <c r="D539" s="3" t="s">
        <v>1100</v>
      </c>
      <c r="E539" s="2" t="s">
        <v>1101</v>
      </c>
      <c r="F539" s="2" t="s">
        <v>6</v>
      </c>
      <c r="G539" s="2" t="s">
        <v>7</v>
      </c>
      <c r="H539" s="2">
        <v>22</v>
      </c>
      <c r="I539" s="30">
        <v>14328</v>
      </c>
      <c r="J539" s="30">
        <v>14365</v>
      </c>
      <c r="K539" s="63">
        <v>391.06982199999999</v>
      </c>
      <c r="L539" s="2">
        <v>0.58125599999999999</v>
      </c>
      <c r="M539" s="67">
        <v>15691.891028478678</v>
      </c>
      <c r="N539" s="67">
        <v>10954359</v>
      </c>
      <c r="O539" s="67">
        <v>495686</v>
      </c>
      <c r="P539" s="70">
        <v>477686</v>
      </c>
      <c r="Q539" s="63">
        <v>0</v>
      </c>
      <c r="R539" s="24">
        <f t="shared" si="169"/>
        <v>-3.6313311249460356E-2</v>
      </c>
      <c r="S539" s="24">
        <f t="shared" si="170"/>
        <v>-1.6431814951472742E-3</v>
      </c>
      <c r="T539" s="65">
        <f t="shared" si="171"/>
        <v>33.253463278802649</v>
      </c>
      <c r="U539" s="67">
        <v>632847</v>
      </c>
      <c r="V539" s="70">
        <v>634481</v>
      </c>
      <c r="W539" s="24">
        <f t="shared" si="172"/>
        <v>2.5819826909190269E-3</v>
      </c>
      <c r="X539" s="24">
        <f t="shared" si="173"/>
        <v>1.4916436461503589E-4</v>
      </c>
      <c r="Y539" s="63">
        <f t="shared" si="179"/>
        <v>44.168551088777221</v>
      </c>
      <c r="Z539" s="63">
        <f t="shared" si="180"/>
        <v>44.168534632788024</v>
      </c>
      <c r="AA539" s="24">
        <f t="shared" si="181"/>
        <v>0</v>
      </c>
      <c r="AB539" s="63">
        <v>0</v>
      </c>
      <c r="AC539" s="69">
        <v>0</v>
      </c>
      <c r="AD539" s="67">
        <f t="shared" si="167"/>
        <v>1128533</v>
      </c>
      <c r="AE539" s="67">
        <f t="shared" si="168"/>
        <v>1112167</v>
      </c>
      <c r="AF539" s="65">
        <f t="shared" si="174"/>
        <v>77.421997911590665</v>
      </c>
      <c r="AG539" s="21" t="s">
        <v>2640</v>
      </c>
      <c r="AH539" s="67">
        <v>0</v>
      </c>
      <c r="AI539" s="70">
        <v>0</v>
      </c>
      <c r="AJ539" s="21" t="s">
        <v>2640</v>
      </c>
      <c r="AK539" s="67">
        <f t="shared" si="182"/>
        <v>1128533</v>
      </c>
      <c r="AL539" s="70">
        <f t="shared" si="183"/>
        <v>1112167</v>
      </c>
      <c r="AM539" s="65">
        <f t="shared" si="175"/>
        <v>77.421997911590665</v>
      </c>
      <c r="AN539" s="25">
        <f t="shared" si="184"/>
        <v>-1.4502012790055762E-2</v>
      </c>
      <c r="AO539" s="25">
        <f t="shared" si="176"/>
        <v>-1.7040364723697854E-2</v>
      </c>
      <c r="AP539" s="24">
        <f t="shared" si="177"/>
        <v>-1.4940171305322383E-3</v>
      </c>
      <c r="AQ539" s="25">
        <f t="shared" si="178"/>
        <v>0.10152734632852548</v>
      </c>
      <c r="AR539" s="2">
        <f t="shared" si="185"/>
        <v>0</v>
      </c>
      <c r="AS539" s="2">
        <f t="shared" si="186"/>
        <v>1</v>
      </c>
      <c r="AT539" s="2">
        <f t="shared" si="187"/>
        <v>0</v>
      </c>
    </row>
    <row r="540" spans="2:46" x14ac:dyDescent="0.2">
      <c r="B540" s="2">
        <v>1</v>
      </c>
      <c r="C540" s="2" t="s">
        <v>1099</v>
      </c>
      <c r="D540" s="3" t="s">
        <v>1102</v>
      </c>
      <c r="E540" s="2" t="s">
        <v>1103</v>
      </c>
      <c r="F540" s="2" t="s">
        <v>6</v>
      </c>
      <c r="G540" s="2" t="s">
        <v>7</v>
      </c>
      <c r="H540" s="2">
        <v>27</v>
      </c>
      <c r="I540" s="30">
        <v>11924</v>
      </c>
      <c r="J540" s="30">
        <v>11898</v>
      </c>
      <c r="K540" s="63">
        <v>392.04227600000002</v>
      </c>
      <c r="L540" s="2">
        <v>0.51947699999999997</v>
      </c>
      <c r="M540" s="67">
        <v>14594.374437443745</v>
      </c>
      <c r="N540" s="67">
        <v>6634953.3500000006</v>
      </c>
      <c r="O540" s="67">
        <v>267098</v>
      </c>
      <c r="P540" s="70">
        <v>257399</v>
      </c>
      <c r="Q540" s="63">
        <v>0</v>
      </c>
      <c r="R540" s="24">
        <f t="shared" si="169"/>
        <v>-3.6312514507783611E-2</v>
      </c>
      <c r="S540" s="24">
        <f t="shared" si="170"/>
        <v>-1.4618037970078569E-3</v>
      </c>
      <c r="T540" s="65">
        <f t="shared" si="171"/>
        <v>21.633804000672381</v>
      </c>
      <c r="U540" s="67">
        <v>323417.00000000006</v>
      </c>
      <c r="V540" s="70">
        <v>344546</v>
      </c>
      <c r="W540" s="24">
        <f t="shared" si="172"/>
        <v>6.5330517567103508E-2</v>
      </c>
      <c r="X540" s="24">
        <f t="shared" si="173"/>
        <v>3.1844986521269119E-3</v>
      </c>
      <c r="Y540" s="63">
        <f t="shared" si="179"/>
        <v>27.123196913787325</v>
      </c>
      <c r="Z540" s="63">
        <f t="shared" si="180"/>
        <v>28.958312321398555</v>
      </c>
      <c r="AA540" s="24">
        <f t="shared" si="181"/>
        <v>6.7658999999999997E-2</v>
      </c>
      <c r="AB540" s="63">
        <v>0</v>
      </c>
      <c r="AC540" s="69">
        <v>0</v>
      </c>
      <c r="AD540" s="67">
        <f t="shared" si="167"/>
        <v>590515</v>
      </c>
      <c r="AE540" s="67">
        <f t="shared" si="168"/>
        <v>601945</v>
      </c>
      <c r="AF540" s="65">
        <f t="shared" si="174"/>
        <v>50.592116322070936</v>
      </c>
      <c r="AG540" s="21" t="s">
        <v>2640</v>
      </c>
      <c r="AH540" s="67">
        <v>0</v>
      </c>
      <c r="AI540" s="70">
        <v>0</v>
      </c>
      <c r="AJ540" s="21" t="s">
        <v>2640</v>
      </c>
      <c r="AK540" s="67">
        <f t="shared" si="182"/>
        <v>590515</v>
      </c>
      <c r="AL540" s="70">
        <f t="shared" si="183"/>
        <v>601945</v>
      </c>
      <c r="AM540" s="65">
        <f t="shared" si="175"/>
        <v>50.592116322070936</v>
      </c>
      <c r="AN540" s="25">
        <f t="shared" si="184"/>
        <v>1.9355985876734715E-2</v>
      </c>
      <c r="AO540" s="25">
        <f t="shared" si="176"/>
        <v>2.1583524591879844E-2</v>
      </c>
      <c r="AP540" s="24">
        <f t="shared" si="177"/>
        <v>1.7226948551190642E-3</v>
      </c>
      <c r="AQ540" s="25">
        <f t="shared" si="178"/>
        <v>9.0723320609330277E-2</v>
      </c>
      <c r="AR540" s="2">
        <f t="shared" si="185"/>
        <v>1</v>
      </c>
      <c r="AS540" s="2">
        <f t="shared" si="186"/>
        <v>0</v>
      </c>
      <c r="AT540" s="2">
        <f t="shared" si="187"/>
        <v>0</v>
      </c>
    </row>
    <row r="541" spans="2:46" x14ac:dyDescent="0.2">
      <c r="B541" s="2">
        <v>1</v>
      </c>
      <c r="C541" s="2" t="s">
        <v>1099</v>
      </c>
      <c r="D541" s="3" t="s">
        <v>1104</v>
      </c>
      <c r="E541" s="2" t="s">
        <v>1105</v>
      </c>
      <c r="F541" s="2" t="s">
        <v>6</v>
      </c>
      <c r="G541" s="2" t="s">
        <v>7</v>
      </c>
      <c r="H541" s="2">
        <v>24</v>
      </c>
      <c r="I541" s="30">
        <v>25587</v>
      </c>
      <c r="J541" s="30">
        <v>25776</v>
      </c>
      <c r="K541" s="63">
        <v>373.78992099999999</v>
      </c>
      <c r="L541" s="2">
        <v>0.48904999999999998</v>
      </c>
      <c r="M541" s="67">
        <v>15482.990972277703</v>
      </c>
      <c r="N541" s="67">
        <v>14605838.769999998</v>
      </c>
      <c r="O541" s="67">
        <v>520466</v>
      </c>
      <c r="P541" s="70">
        <v>501567</v>
      </c>
      <c r="Q541" s="63">
        <v>0</v>
      </c>
      <c r="R541" s="24">
        <f t="shared" si="169"/>
        <v>-3.631168990865874E-2</v>
      </c>
      <c r="S541" s="24">
        <f t="shared" si="170"/>
        <v>-1.2939345899680914E-3</v>
      </c>
      <c r="T541" s="65">
        <f t="shared" si="171"/>
        <v>19.458682495344508</v>
      </c>
      <c r="U541" s="67">
        <v>648811.00000000012</v>
      </c>
      <c r="V541" s="70">
        <v>696945</v>
      </c>
      <c r="W541" s="24">
        <f t="shared" si="172"/>
        <v>7.4188014691489279E-2</v>
      </c>
      <c r="X541" s="24">
        <f t="shared" si="173"/>
        <v>3.2955313801536568E-3</v>
      </c>
      <c r="Y541" s="63">
        <f t="shared" si="179"/>
        <v>25.357056317661318</v>
      </c>
      <c r="Z541" s="63">
        <f t="shared" si="180"/>
        <v>27.038524208566109</v>
      </c>
      <c r="AA541" s="24">
        <f t="shared" si="181"/>
        <v>6.6311999999999996E-2</v>
      </c>
      <c r="AB541" s="63">
        <v>0</v>
      </c>
      <c r="AC541" s="69">
        <v>0</v>
      </c>
      <c r="AD541" s="67">
        <f t="shared" si="167"/>
        <v>1169277</v>
      </c>
      <c r="AE541" s="67">
        <f t="shared" si="168"/>
        <v>1198512</v>
      </c>
      <c r="AF541" s="65">
        <f t="shared" si="174"/>
        <v>46.497206703910614</v>
      </c>
      <c r="AG541" s="21" t="s">
        <v>2640</v>
      </c>
      <c r="AH541" s="67">
        <v>0</v>
      </c>
      <c r="AI541" s="70">
        <v>0</v>
      </c>
      <c r="AJ541" s="21" t="s">
        <v>2640</v>
      </c>
      <c r="AK541" s="67">
        <f t="shared" si="182"/>
        <v>1169277</v>
      </c>
      <c r="AL541" s="70">
        <f t="shared" si="183"/>
        <v>1198512</v>
      </c>
      <c r="AM541" s="65">
        <f t="shared" si="175"/>
        <v>46.497206703910614</v>
      </c>
      <c r="AN541" s="25">
        <f t="shared" si="184"/>
        <v>2.5002629830228423E-2</v>
      </c>
      <c r="AO541" s="25">
        <f t="shared" si="176"/>
        <v>1.7486898256752648E-2</v>
      </c>
      <c r="AP541" s="24">
        <f t="shared" si="177"/>
        <v>2.0015967901855737E-3</v>
      </c>
      <c r="AQ541" s="25">
        <f t="shared" si="178"/>
        <v>8.2057047107880698E-2</v>
      </c>
      <c r="AR541" s="2">
        <f t="shared" si="185"/>
        <v>1</v>
      </c>
      <c r="AS541" s="2">
        <f t="shared" si="186"/>
        <v>0</v>
      </c>
      <c r="AT541" s="2">
        <f t="shared" si="187"/>
        <v>0</v>
      </c>
    </row>
    <row r="542" spans="2:46" x14ac:dyDescent="0.2">
      <c r="B542" s="2">
        <v>1</v>
      </c>
      <c r="C542" s="2" t="s">
        <v>1099</v>
      </c>
      <c r="D542" s="3" t="s">
        <v>1106</v>
      </c>
      <c r="E542" s="2" t="s">
        <v>1107</v>
      </c>
      <c r="F542" s="2" t="s">
        <v>6</v>
      </c>
      <c r="G542" s="2" t="s">
        <v>7</v>
      </c>
      <c r="H542" s="2">
        <v>34</v>
      </c>
      <c r="I542" s="30">
        <v>19284</v>
      </c>
      <c r="J542" s="30">
        <v>19327</v>
      </c>
      <c r="K542" s="63">
        <v>209.82433900000001</v>
      </c>
      <c r="L542" s="2">
        <v>0.37887399999999999</v>
      </c>
      <c r="M542" s="67">
        <v>15189.121476903405</v>
      </c>
      <c r="N542" s="67">
        <v>3825755.9099999988</v>
      </c>
      <c r="O542" s="67">
        <v>312655</v>
      </c>
      <c r="P542" s="70">
        <v>301302</v>
      </c>
      <c r="Q542" s="63">
        <v>0</v>
      </c>
      <c r="R542" s="24">
        <f t="shared" si="169"/>
        <v>-3.6311589451632043E-2</v>
      </c>
      <c r="S542" s="24">
        <f t="shared" si="170"/>
        <v>-2.9675181237581892E-3</v>
      </c>
      <c r="T542" s="65">
        <f t="shared" si="171"/>
        <v>15.589693175350545</v>
      </c>
      <c r="U542" s="67">
        <v>537764</v>
      </c>
      <c r="V542" s="70">
        <v>538963</v>
      </c>
      <c r="W542" s="24">
        <f t="shared" si="172"/>
        <v>2.2296025765948801E-3</v>
      </c>
      <c r="X542" s="24">
        <f t="shared" si="173"/>
        <v>3.1340211665516329E-4</v>
      </c>
      <c r="Y542" s="63">
        <f t="shared" si="179"/>
        <v>27.886538062642604</v>
      </c>
      <c r="Z542" s="63">
        <f t="shared" si="180"/>
        <v>27.886531794898328</v>
      </c>
      <c r="AA542" s="24">
        <f t="shared" si="181"/>
        <v>0</v>
      </c>
      <c r="AB542" s="63">
        <v>0</v>
      </c>
      <c r="AC542" s="69">
        <v>0</v>
      </c>
      <c r="AD542" s="67">
        <f t="shared" ref="AD542:AD605" si="188">O542+U542+AB542</f>
        <v>850419</v>
      </c>
      <c r="AE542" s="67">
        <f t="shared" ref="AE542:AE605" si="189">P542+V542+AC542</f>
        <v>840265</v>
      </c>
      <c r="AF542" s="65">
        <f t="shared" si="174"/>
        <v>43.476224970248872</v>
      </c>
      <c r="AG542" s="21" t="s">
        <v>2640</v>
      </c>
      <c r="AH542" s="67">
        <v>0</v>
      </c>
      <c r="AI542" s="70">
        <v>0</v>
      </c>
      <c r="AJ542" s="21" t="s">
        <v>2640</v>
      </c>
      <c r="AK542" s="67">
        <f t="shared" si="182"/>
        <v>850419</v>
      </c>
      <c r="AL542" s="70">
        <f t="shared" si="183"/>
        <v>840265</v>
      </c>
      <c r="AM542" s="65">
        <f t="shared" si="175"/>
        <v>43.476224970248872</v>
      </c>
      <c r="AN542" s="25">
        <f t="shared" si="184"/>
        <v>-1.1939996636951902E-2</v>
      </c>
      <c r="AO542" s="25">
        <f t="shared" si="176"/>
        <v>-1.4138298501939262E-2</v>
      </c>
      <c r="AP542" s="24">
        <f t="shared" si="177"/>
        <v>-2.6541160071030258E-3</v>
      </c>
      <c r="AQ542" s="25">
        <f t="shared" si="178"/>
        <v>0.2196337193922025</v>
      </c>
      <c r="AR542" s="2">
        <f t="shared" si="185"/>
        <v>0</v>
      </c>
      <c r="AS542" s="2">
        <f t="shared" si="186"/>
        <v>1</v>
      </c>
      <c r="AT542" s="2">
        <f t="shared" si="187"/>
        <v>0</v>
      </c>
    </row>
    <row r="543" spans="2:46" x14ac:dyDescent="0.2">
      <c r="B543" s="2">
        <v>1</v>
      </c>
      <c r="C543" s="2" t="s">
        <v>1099</v>
      </c>
      <c r="D543" s="3" t="s">
        <v>1108</v>
      </c>
      <c r="E543" s="2" t="s">
        <v>1109</v>
      </c>
      <c r="F543" s="2" t="s">
        <v>6</v>
      </c>
      <c r="G543" s="2" t="s">
        <v>7</v>
      </c>
      <c r="H543" s="2">
        <v>50</v>
      </c>
      <c r="I543" s="30">
        <v>27374</v>
      </c>
      <c r="J543" s="30">
        <v>27471</v>
      </c>
      <c r="K543" s="63">
        <v>447.64267799999999</v>
      </c>
      <c r="L543" s="2">
        <v>0.35770000000000002</v>
      </c>
      <c r="M543" s="67">
        <v>15395.906672139712</v>
      </c>
      <c r="N543" s="67">
        <v>8258389.5200000079</v>
      </c>
      <c r="O543" s="67">
        <v>1444362</v>
      </c>
      <c r="P543" s="70">
        <v>1391914</v>
      </c>
      <c r="Q543" s="63">
        <v>0</v>
      </c>
      <c r="R543" s="24">
        <f t="shared" si="169"/>
        <v>-3.6312226436308936E-2</v>
      </c>
      <c r="S543" s="24">
        <f t="shared" si="170"/>
        <v>-6.3508750553582446E-3</v>
      </c>
      <c r="T543" s="65">
        <f t="shared" si="171"/>
        <v>50.668486767864295</v>
      </c>
      <c r="U543" s="67">
        <v>320844.00000000006</v>
      </c>
      <c r="V543" s="70">
        <v>386377</v>
      </c>
      <c r="W543" s="24">
        <f t="shared" si="172"/>
        <v>0.20425191058582959</v>
      </c>
      <c r="X543" s="24">
        <f t="shared" si="173"/>
        <v>7.9353244166182023E-3</v>
      </c>
      <c r="Y543" s="63">
        <f t="shared" si="179"/>
        <v>11.720756922627313</v>
      </c>
      <c r="Z543" s="63">
        <f t="shared" si="180"/>
        <v>14.064904808707364</v>
      </c>
      <c r="AA543" s="24">
        <f t="shared" si="181"/>
        <v>0.2</v>
      </c>
      <c r="AB543" s="63">
        <v>0</v>
      </c>
      <c r="AC543" s="69">
        <v>0</v>
      </c>
      <c r="AD543" s="67">
        <f t="shared" si="188"/>
        <v>1765206</v>
      </c>
      <c r="AE543" s="67">
        <f t="shared" si="189"/>
        <v>1778291</v>
      </c>
      <c r="AF543" s="65">
        <f t="shared" si="174"/>
        <v>64.733391576571663</v>
      </c>
      <c r="AG543" s="21" t="s">
        <v>2640</v>
      </c>
      <c r="AH543" s="67">
        <v>0</v>
      </c>
      <c r="AI543" s="70">
        <v>0</v>
      </c>
      <c r="AJ543" s="21" t="s">
        <v>2640</v>
      </c>
      <c r="AK543" s="67">
        <f t="shared" si="182"/>
        <v>1765206</v>
      </c>
      <c r="AL543" s="70">
        <f t="shared" si="183"/>
        <v>1778291</v>
      </c>
      <c r="AM543" s="65">
        <f t="shared" si="175"/>
        <v>64.733391576571663</v>
      </c>
      <c r="AN543" s="25">
        <f t="shared" si="184"/>
        <v>7.4127325649244336E-3</v>
      </c>
      <c r="AO543" s="25">
        <f t="shared" si="176"/>
        <v>3.8555619100959504E-3</v>
      </c>
      <c r="AP543" s="24">
        <f t="shared" si="177"/>
        <v>1.5844493612599648E-3</v>
      </c>
      <c r="AQ543" s="25">
        <f t="shared" si="178"/>
        <v>0.21533145121011418</v>
      </c>
      <c r="AR543" s="2">
        <f t="shared" si="185"/>
        <v>1</v>
      </c>
      <c r="AS543" s="2">
        <f t="shared" si="186"/>
        <v>0</v>
      </c>
      <c r="AT543" s="2">
        <f t="shared" si="187"/>
        <v>0</v>
      </c>
    </row>
    <row r="544" spans="2:46" x14ac:dyDescent="0.2">
      <c r="B544" s="2">
        <v>1</v>
      </c>
      <c r="C544" s="2" t="s">
        <v>1099</v>
      </c>
      <c r="D544" s="3" t="s">
        <v>1110</v>
      </c>
      <c r="E544" s="2" t="s">
        <v>1111</v>
      </c>
      <c r="F544" s="2" t="s">
        <v>6</v>
      </c>
      <c r="G544" s="2" t="s">
        <v>7</v>
      </c>
      <c r="H544" s="2">
        <v>26</v>
      </c>
      <c r="I544" s="30">
        <v>17860</v>
      </c>
      <c r="J544" s="30">
        <v>18100</v>
      </c>
      <c r="K544" s="63">
        <v>404.14563500000003</v>
      </c>
      <c r="L544" s="2">
        <v>0.53311399999999998</v>
      </c>
      <c r="M544" s="67">
        <v>14873.073584001915</v>
      </c>
      <c r="N544" s="67">
        <v>9512711.9099999983</v>
      </c>
      <c r="O544" s="67">
        <v>329436</v>
      </c>
      <c r="P544" s="70">
        <v>317473</v>
      </c>
      <c r="Q544" s="63">
        <v>0</v>
      </c>
      <c r="R544" s="24">
        <f t="shared" si="169"/>
        <v>-3.6313578358163623E-2</v>
      </c>
      <c r="S544" s="24">
        <f t="shared" si="170"/>
        <v>-1.2575803948634457E-3</v>
      </c>
      <c r="T544" s="65">
        <f t="shared" si="171"/>
        <v>17.539944751381217</v>
      </c>
      <c r="U544" s="67">
        <v>309337.99999999994</v>
      </c>
      <c r="V544" s="70">
        <v>376194</v>
      </c>
      <c r="W544" s="24">
        <f t="shared" si="172"/>
        <v>0.21612604982252437</v>
      </c>
      <c r="X544" s="24">
        <f t="shared" si="173"/>
        <v>7.0280694540659199E-3</v>
      </c>
      <c r="Y544" s="63">
        <f t="shared" si="179"/>
        <v>17.320156774916011</v>
      </c>
      <c r="Z544" s="63">
        <f t="shared" si="180"/>
        <v>20.784198895027625</v>
      </c>
      <c r="AA544" s="24">
        <f t="shared" si="181"/>
        <v>0.20000100000000001</v>
      </c>
      <c r="AB544" s="63">
        <v>0</v>
      </c>
      <c r="AC544" s="69">
        <v>0</v>
      </c>
      <c r="AD544" s="67">
        <f t="shared" si="188"/>
        <v>638774</v>
      </c>
      <c r="AE544" s="67">
        <f t="shared" si="189"/>
        <v>693667</v>
      </c>
      <c r="AF544" s="65">
        <f t="shared" si="174"/>
        <v>38.324143646408842</v>
      </c>
      <c r="AG544" s="21" t="s">
        <v>2640</v>
      </c>
      <c r="AH544" s="67">
        <v>0</v>
      </c>
      <c r="AI544" s="70">
        <v>0</v>
      </c>
      <c r="AJ544" s="21" t="s">
        <v>2640</v>
      </c>
      <c r="AK544" s="67">
        <f t="shared" si="182"/>
        <v>638774</v>
      </c>
      <c r="AL544" s="70">
        <f t="shared" si="183"/>
        <v>693667</v>
      </c>
      <c r="AM544" s="65">
        <f t="shared" si="175"/>
        <v>38.324143646408842</v>
      </c>
      <c r="AN544" s="25">
        <f t="shared" si="184"/>
        <v>8.5934931603352666E-2</v>
      </c>
      <c r="AO544" s="25">
        <f t="shared" si="176"/>
        <v>7.1535794388722707E-2</v>
      </c>
      <c r="AP544" s="24">
        <f t="shared" si="177"/>
        <v>5.7704890592024678E-3</v>
      </c>
      <c r="AQ544" s="25">
        <f t="shared" si="178"/>
        <v>7.2920004995715271E-2</v>
      </c>
      <c r="AR544" s="2">
        <f t="shared" si="185"/>
        <v>1</v>
      </c>
      <c r="AS544" s="2">
        <f t="shared" si="186"/>
        <v>0</v>
      </c>
      <c r="AT544" s="2">
        <f t="shared" si="187"/>
        <v>0</v>
      </c>
    </row>
    <row r="545" spans="2:46" x14ac:dyDescent="0.2">
      <c r="B545" s="2">
        <v>1</v>
      </c>
      <c r="C545" s="2" t="s">
        <v>1099</v>
      </c>
      <c r="D545" s="3" t="s">
        <v>1112</v>
      </c>
      <c r="E545" s="2" t="s">
        <v>1113</v>
      </c>
      <c r="F545" s="2" t="s">
        <v>6</v>
      </c>
      <c r="G545" s="2" t="s">
        <v>7</v>
      </c>
      <c r="H545" s="2">
        <v>6</v>
      </c>
      <c r="I545" s="30">
        <v>17622</v>
      </c>
      <c r="J545" s="30">
        <v>17916</v>
      </c>
      <c r="K545" s="63">
        <v>599.81284900000003</v>
      </c>
      <c r="L545" s="2">
        <v>0.29841400000000001</v>
      </c>
      <c r="M545" s="67">
        <v>17448.535260290559</v>
      </c>
      <c r="N545" s="67">
        <v>5887541.3499999996</v>
      </c>
      <c r="O545" s="67">
        <v>728054</v>
      </c>
      <c r="P545" s="70">
        <v>701617</v>
      </c>
      <c r="Q545" s="63">
        <v>0</v>
      </c>
      <c r="R545" s="24">
        <f t="shared" si="169"/>
        <v>-3.6311866976900031E-2</v>
      </c>
      <c r="S545" s="24">
        <f t="shared" si="170"/>
        <v>-4.4903293970071229E-3</v>
      </c>
      <c r="T545" s="65">
        <f t="shared" si="171"/>
        <v>39.161475775842824</v>
      </c>
      <c r="U545" s="67">
        <v>170283</v>
      </c>
      <c r="V545" s="70">
        <v>207749</v>
      </c>
      <c r="W545" s="24">
        <f t="shared" si="172"/>
        <v>0.2200219634373366</v>
      </c>
      <c r="X545" s="24">
        <f t="shared" si="173"/>
        <v>6.3636071108018636E-3</v>
      </c>
      <c r="Y545" s="63">
        <f t="shared" si="179"/>
        <v>9.6630915900578813</v>
      </c>
      <c r="Z545" s="63">
        <f t="shared" si="180"/>
        <v>11.595724492074124</v>
      </c>
      <c r="AA545" s="24">
        <f t="shared" si="181"/>
        <v>0.20000200000000001</v>
      </c>
      <c r="AB545" s="63">
        <v>0</v>
      </c>
      <c r="AC545" s="69">
        <v>0</v>
      </c>
      <c r="AD545" s="67">
        <f t="shared" si="188"/>
        <v>898337</v>
      </c>
      <c r="AE545" s="67">
        <f t="shared" si="189"/>
        <v>909366</v>
      </c>
      <c r="AF545" s="65">
        <f t="shared" si="174"/>
        <v>50.757200267916943</v>
      </c>
      <c r="AG545" s="21" t="s">
        <v>2640</v>
      </c>
      <c r="AH545" s="67">
        <v>0</v>
      </c>
      <c r="AI545" s="70">
        <v>0</v>
      </c>
      <c r="AJ545" s="21" t="s">
        <v>2640</v>
      </c>
      <c r="AK545" s="67">
        <f t="shared" si="182"/>
        <v>898337</v>
      </c>
      <c r="AL545" s="70">
        <f t="shared" si="183"/>
        <v>909366</v>
      </c>
      <c r="AM545" s="65">
        <f t="shared" si="175"/>
        <v>50.757200267916943</v>
      </c>
      <c r="AN545" s="25">
        <f t="shared" si="184"/>
        <v>1.2277129852160158E-2</v>
      </c>
      <c r="AO545" s="25">
        <f t="shared" si="176"/>
        <v>-4.334249706699822E-3</v>
      </c>
      <c r="AP545" s="24">
        <f t="shared" si="177"/>
        <v>1.8732777137947406E-3</v>
      </c>
      <c r="AQ545" s="25">
        <f t="shared" si="178"/>
        <v>0.15445598526454513</v>
      </c>
      <c r="AR545" s="2">
        <f t="shared" si="185"/>
        <v>1</v>
      </c>
      <c r="AS545" s="2">
        <f t="shared" si="186"/>
        <v>0</v>
      </c>
      <c r="AT545" s="2">
        <f t="shared" si="187"/>
        <v>0</v>
      </c>
    </row>
    <row r="546" spans="2:46" x14ac:dyDescent="0.2">
      <c r="B546" s="2">
        <v>1</v>
      </c>
      <c r="C546" s="2" t="s">
        <v>1099</v>
      </c>
      <c r="D546" s="3" t="s">
        <v>1114</v>
      </c>
      <c r="E546" s="2" t="s">
        <v>1115</v>
      </c>
      <c r="F546" s="2" t="s">
        <v>6</v>
      </c>
      <c r="G546" s="2" t="s">
        <v>7</v>
      </c>
      <c r="H546" s="2">
        <v>8</v>
      </c>
      <c r="I546" s="30">
        <v>30864</v>
      </c>
      <c r="J546" s="30">
        <v>31401</v>
      </c>
      <c r="K546" s="63">
        <v>676.39186700000005</v>
      </c>
      <c r="L546" s="2">
        <v>0.31802599999999998</v>
      </c>
      <c r="M546" s="67">
        <v>17700.913499604118</v>
      </c>
      <c r="N546" s="67">
        <v>14905333.270000003</v>
      </c>
      <c r="O546" s="67">
        <v>1942010</v>
      </c>
      <c r="P546" s="70">
        <v>1871491</v>
      </c>
      <c r="Q546" s="63">
        <v>0</v>
      </c>
      <c r="R546" s="24">
        <f t="shared" si="169"/>
        <v>-3.6312377382196837E-2</v>
      </c>
      <c r="S546" s="24">
        <f t="shared" si="170"/>
        <v>-4.7311253443714498E-3</v>
      </c>
      <c r="T546" s="65">
        <f t="shared" si="171"/>
        <v>59.599726123371866</v>
      </c>
      <c r="U546" s="67">
        <v>271127</v>
      </c>
      <c r="V546" s="70">
        <v>331013</v>
      </c>
      <c r="W546" s="24">
        <f t="shared" si="172"/>
        <v>0.22087803870510858</v>
      </c>
      <c r="X546" s="24">
        <f t="shared" si="173"/>
        <v>4.0177565248093235E-3</v>
      </c>
      <c r="Y546" s="63">
        <f t="shared" si="179"/>
        <v>8.7845710212545356</v>
      </c>
      <c r="Z546" s="63">
        <f t="shared" si="180"/>
        <v>10.541479570714309</v>
      </c>
      <c r="AA546" s="24">
        <f t="shared" si="181"/>
        <v>0.19999900000000001</v>
      </c>
      <c r="AB546" s="63">
        <v>0</v>
      </c>
      <c r="AC546" s="69">
        <v>0</v>
      </c>
      <c r="AD546" s="67">
        <f t="shared" si="188"/>
        <v>2213137</v>
      </c>
      <c r="AE546" s="67">
        <f t="shared" si="189"/>
        <v>2202504</v>
      </c>
      <c r="AF546" s="65">
        <f t="shared" si="174"/>
        <v>70.141205694086182</v>
      </c>
      <c r="AG546" s="21" t="s">
        <v>2640</v>
      </c>
      <c r="AH546" s="67">
        <v>0</v>
      </c>
      <c r="AI546" s="70">
        <v>0</v>
      </c>
      <c r="AJ546" s="21" t="s">
        <v>2640</v>
      </c>
      <c r="AK546" s="67">
        <f t="shared" si="182"/>
        <v>2213137</v>
      </c>
      <c r="AL546" s="70">
        <f t="shared" si="183"/>
        <v>2202504</v>
      </c>
      <c r="AM546" s="65">
        <f t="shared" si="175"/>
        <v>70.141205694086182</v>
      </c>
      <c r="AN546" s="25">
        <f t="shared" si="184"/>
        <v>-4.8044924466944432E-3</v>
      </c>
      <c r="AO546" s="25">
        <f t="shared" si="176"/>
        <v>-2.1823695260494214E-2</v>
      </c>
      <c r="AP546" s="24">
        <f t="shared" si="177"/>
        <v>-7.1336881956212696E-4</v>
      </c>
      <c r="AQ546" s="25">
        <f t="shared" si="178"/>
        <v>0.14776616933705097</v>
      </c>
      <c r="AR546" s="2">
        <f t="shared" si="185"/>
        <v>0</v>
      </c>
      <c r="AS546" s="2">
        <f t="shared" si="186"/>
        <v>1</v>
      </c>
      <c r="AT546" s="2">
        <f t="shared" si="187"/>
        <v>0</v>
      </c>
    </row>
    <row r="547" spans="2:46" x14ac:dyDescent="0.2">
      <c r="B547" s="2">
        <v>1</v>
      </c>
      <c r="C547" s="2" t="s">
        <v>1099</v>
      </c>
      <c r="D547" s="3" t="s">
        <v>1116</v>
      </c>
      <c r="E547" s="2" t="s">
        <v>1117</v>
      </c>
      <c r="F547" s="2" t="s">
        <v>14</v>
      </c>
      <c r="G547" s="2" t="s">
        <v>7</v>
      </c>
      <c r="H547" s="2">
        <v>20</v>
      </c>
      <c r="I547" s="30">
        <v>64142</v>
      </c>
      <c r="J547" s="30">
        <v>64671</v>
      </c>
      <c r="K547" s="63">
        <v>412.10213199999998</v>
      </c>
      <c r="L547" s="2">
        <v>0.422346</v>
      </c>
      <c r="M547" s="67">
        <v>16502.736024999584</v>
      </c>
      <c r="N547" s="67">
        <v>39382366.25</v>
      </c>
      <c r="O547" s="67">
        <v>3733284</v>
      </c>
      <c r="P547" s="70">
        <v>3597719</v>
      </c>
      <c r="Q547" s="63">
        <v>0</v>
      </c>
      <c r="R547" s="24">
        <f t="shared" si="169"/>
        <v>-3.631253341562013E-2</v>
      </c>
      <c r="S547" s="24">
        <f t="shared" si="170"/>
        <v>-3.4422766559894049E-3</v>
      </c>
      <c r="T547" s="65">
        <f t="shared" si="171"/>
        <v>55.631102039554051</v>
      </c>
      <c r="U547" s="67">
        <v>1447645.9999999998</v>
      </c>
      <c r="V547" s="70">
        <v>1560385</v>
      </c>
      <c r="W547" s="24">
        <f t="shared" si="172"/>
        <v>7.7877464518259387E-2</v>
      </c>
      <c r="X547" s="24">
        <f t="shared" si="173"/>
        <v>2.8626771505889451E-3</v>
      </c>
      <c r="Y547" s="63">
        <f t="shared" si="179"/>
        <v>22.569392909482083</v>
      </c>
      <c r="Z547" s="63">
        <f t="shared" si="180"/>
        <v>24.128048120486771</v>
      </c>
      <c r="AA547" s="24">
        <f t="shared" si="181"/>
        <v>6.9060999999999997E-2</v>
      </c>
      <c r="AB547" s="63">
        <v>0</v>
      </c>
      <c r="AC547" s="69">
        <v>0</v>
      </c>
      <c r="AD547" s="67">
        <f t="shared" si="188"/>
        <v>5180930</v>
      </c>
      <c r="AE547" s="67">
        <f t="shared" si="189"/>
        <v>5158104</v>
      </c>
      <c r="AF547" s="65">
        <f t="shared" si="174"/>
        <v>79.759150160040818</v>
      </c>
      <c r="AG547" s="21" t="s">
        <v>2640</v>
      </c>
      <c r="AH547" s="67">
        <v>0</v>
      </c>
      <c r="AI547" s="70">
        <v>0</v>
      </c>
      <c r="AJ547" s="21" t="s">
        <v>2640</v>
      </c>
      <c r="AK547" s="67">
        <f t="shared" si="182"/>
        <v>5180930</v>
      </c>
      <c r="AL547" s="70">
        <f t="shared" si="183"/>
        <v>5158104</v>
      </c>
      <c r="AM547" s="65">
        <f t="shared" si="175"/>
        <v>79.759150160040818</v>
      </c>
      <c r="AN547" s="25">
        <f t="shared" si="184"/>
        <v>-4.4057727087607823E-3</v>
      </c>
      <c r="AO547" s="25">
        <f t="shared" si="176"/>
        <v>-1.2549598322050604E-2</v>
      </c>
      <c r="AP547" s="24">
        <f t="shared" si="177"/>
        <v>-5.7959950540046592E-4</v>
      </c>
      <c r="AQ547" s="25">
        <f t="shared" si="178"/>
        <v>0.13097496395356895</v>
      </c>
      <c r="AR547" s="2">
        <f t="shared" si="185"/>
        <v>0</v>
      </c>
      <c r="AS547" s="2">
        <f t="shared" si="186"/>
        <v>1</v>
      </c>
      <c r="AT547" s="2">
        <f t="shared" si="187"/>
        <v>0</v>
      </c>
    </row>
    <row r="548" spans="2:46" x14ac:dyDescent="0.2">
      <c r="B548" s="2">
        <v>1</v>
      </c>
      <c r="C548" s="2" t="s">
        <v>1099</v>
      </c>
      <c r="D548" s="3" t="s">
        <v>1118</v>
      </c>
      <c r="E548" s="2" t="s">
        <v>1119</v>
      </c>
      <c r="F548" s="2" t="s">
        <v>6</v>
      </c>
      <c r="G548" s="2" t="s">
        <v>7</v>
      </c>
      <c r="H548" s="2">
        <v>6</v>
      </c>
      <c r="I548" s="30">
        <v>10089</v>
      </c>
      <c r="J548" s="30">
        <v>10113</v>
      </c>
      <c r="K548" s="63">
        <v>533.62296100000003</v>
      </c>
      <c r="L548" s="2">
        <v>0.39074500000000001</v>
      </c>
      <c r="M548" s="67">
        <v>15406.271908017403</v>
      </c>
      <c r="N548" s="67">
        <v>4008648.72</v>
      </c>
      <c r="O548" s="67">
        <v>279429</v>
      </c>
      <c r="P548" s="70">
        <v>269282</v>
      </c>
      <c r="Q548" s="63">
        <v>0</v>
      </c>
      <c r="R548" s="24">
        <f t="shared" si="169"/>
        <v>-3.6313338987721377E-2</v>
      </c>
      <c r="S548" s="24">
        <f t="shared" si="170"/>
        <v>-2.5312769236611981E-3</v>
      </c>
      <c r="T548" s="65">
        <f t="shared" si="171"/>
        <v>26.627311381390289</v>
      </c>
      <c r="U548" s="67">
        <v>97491</v>
      </c>
      <c r="V548" s="70">
        <v>117267</v>
      </c>
      <c r="W548" s="24">
        <f t="shared" si="172"/>
        <v>0.20284949379942763</v>
      </c>
      <c r="X548" s="24">
        <f t="shared" si="173"/>
        <v>4.9333332455231945E-3</v>
      </c>
      <c r="Y548" s="63">
        <f t="shared" si="179"/>
        <v>9.6630984240261668</v>
      </c>
      <c r="Z548" s="63">
        <f t="shared" si="180"/>
        <v>11.595668940967071</v>
      </c>
      <c r="AA548" s="24">
        <f t="shared" si="181"/>
        <v>0.19999500000000001</v>
      </c>
      <c r="AB548" s="63">
        <v>0</v>
      </c>
      <c r="AC548" s="69">
        <v>0</v>
      </c>
      <c r="AD548" s="67">
        <f t="shared" si="188"/>
        <v>376920</v>
      </c>
      <c r="AE548" s="67">
        <f t="shared" si="189"/>
        <v>386549</v>
      </c>
      <c r="AF548" s="65">
        <f t="shared" si="174"/>
        <v>38.222980322357358</v>
      </c>
      <c r="AG548" s="21" t="s">
        <v>2640</v>
      </c>
      <c r="AH548" s="67">
        <v>0</v>
      </c>
      <c r="AI548" s="70">
        <v>0</v>
      </c>
      <c r="AJ548" s="21" t="s">
        <v>2640</v>
      </c>
      <c r="AK548" s="67">
        <f t="shared" si="182"/>
        <v>376920</v>
      </c>
      <c r="AL548" s="70">
        <f t="shared" si="183"/>
        <v>386549</v>
      </c>
      <c r="AM548" s="65">
        <f t="shared" si="175"/>
        <v>38.222980322357358</v>
      </c>
      <c r="AN548" s="25">
        <f t="shared" si="184"/>
        <v>2.5546535073755705E-2</v>
      </c>
      <c r="AO548" s="25">
        <f t="shared" si="176"/>
        <v>2.3112725438457327E-2</v>
      </c>
      <c r="AP548" s="24">
        <f t="shared" si="177"/>
        <v>2.4020563218619963E-3</v>
      </c>
      <c r="AQ548" s="25">
        <f t="shared" si="178"/>
        <v>9.6428753677373857E-2</v>
      </c>
      <c r="AR548" s="2">
        <f t="shared" si="185"/>
        <v>1</v>
      </c>
      <c r="AS548" s="2">
        <f t="shared" si="186"/>
        <v>0</v>
      </c>
      <c r="AT548" s="2">
        <f t="shared" si="187"/>
        <v>0</v>
      </c>
    </row>
    <row r="549" spans="2:46" x14ac:dyDescent="0.2">
      <c r="B549" s="2">
        <v>1</v>
      </c>
      <c r="C549" s="2" t="s">
        <v>1099</v>
      </c>
      <c r="D549" s="3" t="s">
        <v>1120</v>
      </c>
      <c r="E549" s="2" t="s">
        <v>1121</v>
      </c>
      <c r="F549" s="2" t="s">
        <v>6</v>
      </c>
      <c r="G549" s="2" t="s">
        <v>7</v>
      </c>
      <c r="H549" s="2">
        <v>17</v>
      </c>
      <c r="I549" s="30">
        <v>18717</v>
      </c>
      <c r="J549" s="30">
        <v>18894</v>
      </c>
      <c r="K549" s="63">
        <v>596.03646700000002</v>
      </c>
      <c r="L549" s="2">
        <v>0.421408</v>
      </c>
      <c r="M549" s="67">
        <v>15121.69868428177</v>
      </c>
      <c r="N549" s="67">
        <v>10580781.399999999</v>
      </c>
      <c r="O549" s="67">
        <v>364229</v>
      </c>
      <c r="P549" s="70">
        <v>351003</v>
      </c>
      <c r="Q549" s="63">
        <v>0</v>
      </c>
      <c r="R549" s="24">
        <f t="shared" si="169"/>
        <v>-3.6312319996485765E-2</v>
      </c>
      <c r="S549" s="24">
        <f t="shared" si="170"/>
        <v>-1.2500021973802429E-3</v>
      </c>
      <c r="T549" s="65">
        <f t="shared" si="171"/>
        <v>18.577484915846302</v>
      </c>
      <c r="U549" s="67">
        <v>180863.99999999997</v>
      </c>
      <c r="V549" s="70">
        <v>219089</v>
      </c>
      <c r="W549" s="24">
        <f t="shared" si="172"/>
        <v>0.21134664720452956</v>
      </c>
      <c r="X549" s="24">
        <f t="shared" si="173"/>
        <v>3.6126821408483151E-3</v>
      </c>
      <c r="Y549" s="63">
        <f t="shared" si="179"/>
        <v>9.6630870331783925</v>
      </c>
      <c r="Z549" s="63">
        <f t="shared" si="180"/>
        <v>11.595691753995977</v>
      </c>
      <c r="AA549" s="24">
        <f t="shared" si="181"/>
        <v>0.19999900000000001</v>
      </c>
      <c r="AB549" s="63">
        <v>0</v>
      </c>
      <c r="AC549" s="69">
        <v>0</v>
      </c>
      <c r="AD549" s="67">
        <f t="shared" si="188"/>
        <v>545093</v>
      </c>
      <c r="AE549" s="67">
        <f t="shared" si="189"/>
        <v>570092</v>
      </c>
      <c r="AF549" s="65">
        <f t="shared" si="174"/>
        <v>30.173176669842277</v>
      </c>
      <c r="AG549" s="21" t="s">
        <v>2640</v>
      </c>
      <c r="AH549" s="67">
        <v>0</v>
      </c>
      <c r="AI549" s="70">
        <v>0</v>
      </c>
      <c r="AJ549" s="21" t="s">
        <v>2640</v>
      </c>
      <c r="AK549" s="67">
        <f t="shared" si="182"/>
        <v>545093</v>
      </c>
      <c r="AL549" s="70">
        <f t="shared" si="183"/>
        <v>570092</v>
      </c>
      <c r="AM549" s="65">
        <f t="shared" si="175"/>
        <v>30.173176669842277</v>
      </c>
      <c r="AN549" s="25">
        <f t="shared" si="184"/>
        <v>4.5861898795251453E-2</v>
      </c>
      <c r="AO549" s="25">
        <f t="shared" si="176"/>
        <v>3.60642087303229E-2</v>
      </c>
      <c r="AP549" s="24">
        <f t="shared" si="177"/>
        <v>2.3626799434680696E-3</v>
      </c>
      <c r="AQ549" s="25">
        <f t="shared" si="178"/>
        <v>5.387995257136681E-2</v>
      </c>
      <c r="AR549" s="2">
        <f t="shared" si="185"/>
        <v>1</v>
      </c>
      <c r="AS549" s="2">
        <f t="shared" si="186"/>
        <v>0</v>
      </c>
      <c r="AT549" s="2">
        <f t="shared" si="187"/>
        <v>0</v>
      </c>
    </row>
    <row r="550" spans="2:46" x14ac:dyDescent="0.2">
      <c r="B550" s="2">
        <v>1</v>
      </c>
      <c r="C550" s="2" t="s">
        <v>1099</v>
      </c>
      <c r="D550" s="3" t="s">
        <v>1122</v>
      </c>
      <c r="E550" s="2" t="s">
        <v>1123</v>
      </c>
      <c r="F550" s="2" t="s">
        <v>6</v>
      </c>
      <c r="G550" s="2" t="s">
        <v>7</v>
      </c>
      <c r="H550" s="2">
        <v>12</v>
      </c>
      <c r="I550" s="30">
        <v>6573</v>
      </c>
      <c r="J550" s="30">
        <v>6577</v>
      </c>
      <c r="K550" s="63">
        <v>251.46905899999999</v>
      </c>
      <c r="L550" s="2">
        <v>0.45570300000000002</v>
      </c>
      <c r="M550" s="67">
        <v>14934.942455043003</v>
      </c>
      <c r="N550" s="67">
        <v>4160522.5300000012</v>
      </c>
      <c r="O550" s="67">
        <v>111336</v>
      </c>
      <c r="P550" s="70">
        <v>107293</v>
      </c>
      <c r="Q550" s="63">
        <v>0</v>
      </c>
      <c r="R550" s="24">
        <f t="shared" si="169"/>
        <v>-3.6313501473018595E-2</v>
      </c>
      <c r="S550" s="24">
        <f t="shared" si="170"/>
        <v>-9.7175293988853819E-4</v>
      </c>
      <c r="T550" s="65">
        <f t="shared" si="171"/>
        <v>16.313364755967765</v>
      </c>
      <c r="U550" s="67">
        <v>183735</v>
      </c>
      <c r="V550" s="70">
        <v>193240</v>
      </c>
      <c r="W550" s="24">
        <f t="shared" si="172"/>
        <v>5.1732114186192169E-2</v>
      </c>
      <c r="X550" s="24">
        <f t="shared" si="173"/>
        <v>2.284568808716437E-3</v>
      </c>
      <c r="Y550" s="63">
        <f t="shared" si="179"/>
        <v>27.95298950251027</v>
      </c>
      <c r="Z550" s="63">
        <f t="shared" si="180"/>
        <v>29.381176828341189</v>
      </c>
      <c r="AA550" s="24">
        <f t="shared" si="181"/>
        <v>5.1091999999999999E-2</v>
      </c>
      <c r="AB550" s="63">
        <v>0</v>
      </c>
      <c r="AC550" s="69">
        <v>0</v>
      </c>
      <c r="AD550" s="67">
        <f t="shared" si="188"/>
        <v>295071</v>
      </c>
      <c r="AE550" s="67">
        <f t="shared" si="189"/>
        <v>300533</v>
      </c>
      <c r="AF550" s="65">
        <f t="shared" si="174"/>
        <v>45.694541584308958</v>
      </c>
      <c r="AG550" s="21" t="s">
        <v>2640</v>
      </c>
      <c r="AH550" s="67">
        <v>0</v>
      </c>
      <c r="AI550" s="70">
        <v>0</v>
      </c>
      <c r="AJ550" s="21" t="s">
        <v>2640</v>
      </c>
      <c r="AK550" s="67">
        <f t="shared" si="182"/>
        <v>295071</v>
      </c>
      <c r="AL550" s="70">
        <f t="shared" si="183"/>
        <v>300533</v>
      </c>
      <c r="AM550" s="65">
        <f t="shared" si="175"/>
        <v>45.694541584308958</v>
      </c>
      <c r="AN550" s="25">
        <f t="shared" si="184"/>
        <v>1.851079909581084E-2</v>
      </c>
      <c r="AO550" s="25">
        <f t="shared" si="176"/>
        <v>1.7891361176336495E-2</v>
      </c>
      <c r="AP550" s="24">
        <f t="shared" si="177"/>
        <v>1.3128158688278989E-3</v>
      </c>
      <c r="AQ550" s="25">
        <f t="shared" si="178"/>
        <v>7.2234436379797692E-2</v>
      </c>
      <c r="AR550" s="2">
        <f t="shared" si="185"/>
        <v>1</v>
      </c>
      <c r="AS550" s="2">
        <f t="shared" si="186"/>
        <v>0</v>
      </c>
      <c r="AT550" s="2">
        <f t="shared" si="187"/>
        <v>0</v>
      </c>
    </row>
    <row r="551" spans="2:46" x14ac:dyDescent="0.2">
      <c r="B551" s="2">
        <v>1</v>
      </c>
      <c r="C551" s="2" t="s">
        <v>1099</v>
      </c>
      <c r="D551" s="3" t="s">
        <v>1124</v>
      </c>
      <c r="E551" s="2" t="s">
        <v>1125</v>
      </c>
      <c r="F551" s="2" t="s">
        <v>14</v>
      </c>
      <c r="G551" s="2" t="s">
        <v>7</v>
      </c>
      <c r="H551" s="2">
        <v>18</v>
      </c>
      <c r="I551" s="30">
        <v>57886</v>
      </c>
      <c r="J551" s="30">
        <v>58913</v>
      </c>
      <c r="K551" s="63">
        <v>437.89102600000001</v>
      </c>
      <c r="L551" s="2">
        <v>0.64703299999999997</v>
      </c>
      <c r="M551" s="67">
        <v>15788.086042952697</v>
      </c>
      <c r="N551" s="67">
        <v>43339068.660000004</v>
      </c>
      <c r="O551" s="67">
        <v>2472158</v>
      </c>
      <c r="P551" s="70">
        <v>2382388</v>
      </c>
      <c r="Q551" s="63">
        <v>0</v>
      </c>
      <c r="R551" s="24">
        <f t="shared" si="169"/>
        <v>-3.631240398065172E-2</v>
      </c>
      <c r="S551" s="24">
        <f t="shared" si="170"/>
        <v>-2.0713412349549088E-3</v>
      </c>
      <c r="T551" s="65">
        <f t="shared" si="171"/>
        <v>40.439088146928519</v>
      </c>
      <c r="U551" s="67">
        <v>2394712</v>
      </c>
      <c r="V551" s="70">
        <v>2437198</v>
      </c>
      <c r="W551" s="24">
        <f t="shared" si="172"/>
        <v>1.7741590638039151E-2</v>
      </c>
      <c r="X551" s="24">
        <f t="shared" si="173"/>
        <v>9.8031640535027587E-4</v>
      </c>
      <c r="Y551" s="63">
        <f t="shared" si="179"/>
        <v>41.369450298863285</v>
      </c>
      <c r="Z551" s="63">
        <f t="shared" si="180"/>
        <v>41.369443077079765</v>
      </c>
      <c r="AA551" s="24">
        <f t="shared" si="181"/>
        <v>0</v>
      </c>
      <c r="AB551" s="63">
        <v>0</v>
      </c>
      <c r="AC551" s="69">
        <v>0</v>
      </c>
      <c r="AD551" s="67">
        <f t="shared" si="188"/>
        <v>4866870</v>
      </c>
      <c r="AE551" s="67">
        <f t="shared" si="189"/>
        <v>4819586</v>
      </c>
      <c r="AF551" s="65">
        <f t="shared" si="174"/>
        <v>81.808531224008277</v>
      </c>
      <c r="AG551" s="21" t="s">
        <v>2640</v>
      </c>
      <c r="AH551" s="67">
        <v>0</v>
      </c>
      <c r="AI551" s="70">
        <v>0</v>
      </c>
      <c r="AJ551" s="21" t="s">
        <v>2640</v>
      </c>
      <c r="AK551" s="67">
        <f t="shared" si="182"/>
        <v>4866870</v>
      </c>
      <c r="AL551" s="70">
        <f t="shared" si="183"/>
        <v>4819586</v>
      </c>
      <c r="AM551" s="65">
        <f t="shared" si="175"/>
        <v>81.808531224008277</v>
      </c>
      <c r="AN551" s="25">
        <f t="shared" si="184"/>
        <v>-9.7154844900315812E-3</v>
      </c>
      <c r="AO551" s="25">
        <f t="shared" si="176"/>
        <v>-2.6978604640571335E-2</v>
      </c>
      <c r="AP551" s="24">
        <f t="shared" si="177"/>
        <v>-1.0910248296046332E-3</v>
      </c>
      <c r="AQ551" s="25">
        <f t="shared" si="178"/>
        <v>0.11120649679415606</v>
      </c>
      <c r="AR551" s="2">
        <f t="shared" si="185"/>
        <v>0</v>
      </c>
      <c r="AS551" s="2">
        <f t="shared" si="186"/>
        <v>1</v>
      </c>
      <c r="AT551" s="2">
        <f t="shared" si="187"/>
        <v>0</v>
      </c>
    </row>
    <row r="552" spans="2:46" x14ac:dyDescent="0.2">
      <c r="B552" s="2">
        <v>1</v>
      </c>
      <c r="C552" s="2" t="s">
        <v>1099</v>
      </c>
      <c r="D552" s="3" t="s">
        <v>1126</v>
      </c>
      <c r="E552" s="2" t="s">
        <v>1127</v>
      </c>
      <c r="F552" s="2" t="s">
        <v>6</v>
      </c>
      <c r="G552" s="2" t="s">
        <v>7</v>
      </c>
      <c r="H552" s="2">
        <v>11</v>
      </c>
      <c r="I552" s="30">
        <v>8063</v>
      </c>
      <c r="J552" s="30">
        <v>8056</v>
      </c>
      <c r="K552" s="63">
        <v>487.648709</v>
      </c>
      <c r="L552" s="2">
        <v>0.45832000000000001</v>
      </c>
      <c r="M552" s="67">
        <v>15568.547339148021</v>
      </c>
      <c r="N552" s="67">
        <v>3233204.209999999</v>
      </c>
      <c r="O552" s="67">
        <v>167306</v>
      </c>
      <c r="P552" s="70">
        <v>161231</v>
      </c>
      <c r="Q552" s="63">
        <v>0</v>
      </c>
      <c r="R552" s="24">
        <f t="shared" si="169"/>
        <v>-3.631071210835235E-2</v>
      </c>
      <c r="S552" s="24">
        <f t="shared" si="170"/>
        <v>-1.8789410149877301E-3</v>
      </c>
      <c r="T552" s="65">
        <f t="shared" si="171"/>
        <v>20.013778550148956</v>
      </c>
      <c r="U552" s="67">
        <v>195455</v>
      </c>
      <c r="V552" s="70">
        <v>188783</v>
      </c>
      <c r="W552" s="24">
        <f t="shared" si="172"/>
        <v>-3.4135734568059184E-2</v>
      </c>
      <c r="X552" s="24">
        <f t="shared" si="173"/>
        <v>-2.0635875641149192E-3</v>
      </c>
      <c r="Y552" s="63">
        <f t="shared" si="179"/>
        <v>24.240977303733104</v>
      </c>
      <c r="Z552" s="63">
        <f t="shared" si="180"/>
        <v>23.433838133068519</v>
      </c>
      <c r="AA552" s="24">
        <f t="shared" si="181"/>
        <v>-3.3295999999999999E-2</v>
      </c>
      <c r="AB552" s="63">
        <v>0</v>
      </c>
      <c r="AC552" s="69">
        <v>0</v>
      </c>
      <c r="AD552" s="67">
        <f t="shared" si="188"/>
        <v>362761</v>
      </c>
      <c r="AE552" s="67">
        <f t="shared" si="189"/>
        <v>350014</v>
      </c>
      <c r="AF552" s="65">
        <f t="shared" si="174"/>
        <v>43.447616683217475</v>
      </c>
      <c r="AG552" s="21" t="s">
        <v>2640</v>
      </c>
      <c r="AH552" s="67">
        <v>0</v>
      </c>
      <c r="AI552" s="70">
        <v>0</v>
      </c>
      <c r="AJ552" s="21" t="s">
        <v>2640</v>
      </c>
      <c r="AK552" s="67">
        <f t="shared" si="182"/>
        <v>362761</v>
      </c>
      <c r="AL552" s="70">
        <f t="shared" si="183"/>
        <v>350014</v>
      </c>
      <c r="AM552" s="65">
        <f t="shared" si="175"/>
        <v>43.447616683217475</v>
      </c>
      <c r="AN552" s="25">
        <f t="shared" si="184"/>
        <v>-3.5138837967697741E-2</v>
      </c>
      <c r="AO552" s="25">
        <f t="shared" si="176"/>
        <v>-3.4300453144680665E-2</v>
      </c>
      <c r="AP552" s="24">
        <f t="shared" si="177"/>
        <v>-3.9425285791026493E-3</v>
      </c>
      <c r="AQ552" s="25">
        <f t="shared" si="178"/>
        <v>0.10825607578928648</v>
      </c>
      <c r="AR552" s="2">
        <f t="shared" si="185"/>
        <v>0</v>
      </c>
      <c r="AS552" s="2">
        <f t="shared" si="186"/>
        <v>1</v>
      </c>
      <c r="AT552" s="2">
        <f t="shared" si="187"/>
        <v>0</v>
      </c>
    </row>
    <row r="553" spans="2:46" x14ac:dyDescent="0.2">
      <c r="B553" s="2">
        <v>1</v>
      </c>
      <c r="C553" s="2" t="s">
        <v>1099</v>
      </c>
      <c r="D553" s="3" t="s">
        <v>1128</v>
      </c>
      <c r="E553" s="2" t="s">
        <v>1129</v>
      </c>
      <c r="F553" s="2" t="s">
        <v>6</v>
      </c>
      <c r="G553" s="2" t="s">
        <v>7</v>
      </c>
      <c r="H553" s="2">
        <v>10</v>
      </c>
      <c r="I553" s="30">
        <v>17086</v>
      </c>
      <c r="J553" s="30">
        <v>17455</v>
      </c>
      <c r="K553" s="63">
        <v>568.35330899999997</v>
      </c>
      <c r="L553" s="2">
        <v>0.34390199999999999</v>
      </c>
      <c r="M553" s="67">
        <v>18736.114464340844</v>
      </c>
      <c r="N553" s="67">
        <v>8403233.459999999</v>
      </c>
      <c r="O553" s="67">
        <v>274340</v>
      </c>
      <c r="P553" s="70">
        <v>264378</v>
      </c>
      <c r="Q553" s="63">
        <v>0</v>
      </c>
      <c r="R553" s="24">
        <f t="shared" si="169"/>
        <v>-3.6312604796967296E-2</v>
      </c>
      <c r="S553" s="24">
        <f t="shared" si="170"/>
        <v>-1.1854960411869838E-3</v>
      </c>
      <c r="T553" s="65">
        <f t="shared" si="171"/>
        <v>15.146261816098539</v>
      </c>
      <c r="U553" s="67">
        <v>165102</v>
      </c>
      <c r="V553" s="70">
        <v>202401</v>
      </c>
      <c r="W553" s="24">
        <f t="shared" si="172"/>
        <v>0.22591488897772294</v>
      </c>
      <c r="X553" s="24">
        <f t="shared" si="173"/>
        <v>4.4386485485076602E-3</v>
      </c>
      <c r="Y553" s="63">
        <f t="shared" si="179"/>
        <v>9.6629989465059118</v>
      </c>
      <c r="Z553" s="63">
        <f t="shared" si="180"/>
        <v>11.595588656545402</v>
      </c>
      <c r="AA553" s="24">
        <f t="shared" si="181"/>
        <v>0.19999900000000001</v>
      </c>
      <c r="AB553" s="63">
        <v>0</v>
      </c>
      <c r="AC553" s="69">
        <v>0</v>
      </c>
      <c r="AD553" s="67">
        <f t="shared" si="188"/>
        <v>439442</v>
      </c>
      <c r="AE553" s="67">
        <f t="shared" si="189"/>
        <v>466779</v>
      </c>
      <c r="AF553" s="65">
        <f t="shared" si="174"/>
        <v>26.741850472643943</v>
      </c>
      <c r="AG553" s="21" t="s">
        <v>2640</v>
      </c>
      <c r="AH553" s="67">
        <v>0</v>
      </c>
      <c r="AI553" s="70">
        <v>0</v>
      </c>
      <c r="AJ553" s="21" t="s">
        <v>2640</v>
      </c>
      <c r="AK553" s="67">
        <f t="shared" si="182"/>
        <v>439442</v>
      </c>
      <c r="AL553" s="70">
        <f t="shared" si="183"/>
        <v>466779</v>
      </c>
      <c r="AM553" s="65">
        <f t="shared" si="175"/>
        <v>26.741850472643943</v>
      </c>
      <c r="AN553" s="25">
        <f t="shared" si="184"/>
        <v>6.2208437063366727E-2</v>
      </c>
      <c r="AO553" s="25">
        <f t="shared" si="176"/>
        <v>3.9753271593508277E-2</v>
      </c>
      <c r="AP553" s="24">
        <f t="shared" si="177"/>
        <v>3.2531525073206764E-3</v>
      </c>
      <c r="AQ553" s="25">
        <f t="shared" si="178"/>
        <v>5.5547546337002526E-2</v>
      </c>
      <c r="AR553" s="2">
        <f t="shared" si="185"/>
        <v>1</v>
      </c>
      <c r="AS553" s="2">
        <f t="shared" si="186"/>
        <v>0</v>
      </c>
      <c r="AT553" s="2">
        <f t="shared" si="187"/>
        <v>0</v>
      </c>
    </row>
    <row r="554" spans="2:46" x14ac:dyDescent="0.2">
      <c r="B554" s="2">
        <v>1</v>
      </c>
      <c r="C554" s="2" t="s">
        <v>1099</v>
      </c>
      <c r="D554" s="3" t="s">
        <v>1130</v>
      </c>
      <c r="E554" s="2" t="s">
        <v>1131</v>
      </c>
      <c r="F554" s="2" t="s">
        <v>6</v>
      </c>
      <c r="G554" s="2" t="s">
        <v>7</v>
      </c>
      <c r="H554" s="2">
        <v>23</v>
      </c>
      <c r="I554" s="30">
        <v>98584</v>
      </c>
      <c r="J554" s="30">
        <v>99960</v>
      </c>
      <c r="K554" s="63">
        <v>332.14497799999998</v>
      </c>
      <c r="L554" s="2">
        <v>0.461756</v>
      </c>
      <c r="M554" s="67">
        <v>22006.776497664287</v>
      </c>
      <c r="N554" s="67">
        <v>34693044.39000003</v>
      </c>
      <c r="O554" s="67">
        <v>1542911</v>
      </c>
      <c r="P554" s="70">
        <v>1486884</v>
      </c>
      <c r="Q554" s="63">
        <v>0</v>
      </c>
      <c r="R554" s="24">
        <f t="shared" si="169"/>
        <v>-3.6312528720062298E-2</v>
      </c>
      <c r="S554" s="24">
        <f t="shared" si="170"/>
        <v>-1.6149346644294294E-3</v>
      </c>
      <c r="T554" s="65">
        <f t="shared" si="171"/>
        <v>14.874789915966387</v>
      </c>
      <c r="U554" s="67">
        <v>1912518.9999999998</v>
      </c>
      <c r="V554" s="70">
        <v>2327056</v>
      </c>
      <c r="W554" s="24">
        <f t="shared" si="172"/>
        <v>0.21674921922344326</v>
      </c>
      <c r="X554" s="24">
        <f t="shared" si="173"/>
        <v>1.1948706355660357E-2</v>
      </c>
      <c r="Y554" s="63">
        <f t="shared" si="179"/>
        <v>19.399892477481131</v>
      </c>
      <c r="Z554" s="63">
        <f t="shared" si="180"/>
        <v>23.279871948779512</v>
      </c>
      <c r="AA554" s="24">
        <f t="shared" si="181"/>
        <v>0.2</v>
      </c>
      <c r="AB554" s="63">
        <v>0</v>
      </c>
      <c r="AC554" s="69">
        <v>0</v>
      </c>
      <c r="AD554" s="67">
        <f t="shared" si="188"/>
        <v>3455430</v>
      </c>
      <c r="AE554" s="67">
        <f t="shared" si="189"/>
        <v>3813940</v>
      </c>
      <c r="AF554" s="65">
        <f t="shared" si="174"/>
        <v>38.154661864745897</v>
      </c>
      <c r="AG554" s="21" t="s">
        <v>2640</v>
      </c>
      <c r="AH554" s="67">
        <v>0</v>
      </c>
      <c r="AI554" s="70">
        <v>0</v>
      </c>
      <c r="AJ554" s="21" t="s">
        <v>2640</v>
      </c>
      <c r="AK554" s="67">
        <f t="shared" si="182"/>
        <v>3455430</v>
      </c>
      <c r="AL554" s="70">
        <f t="shared" si="183"/>
        <v>3813940</v>
      </c>
      <c r="AM554" s="65">
        <f t="shared" si="175"/>
        <v>38.154661864745897</v>
      </c>
      <c r="AN554" s="25">
        <f t="shared" si="184"/>
        <v>0.1037526443886868</v>
      </c>
      <c r="AO554" s="25">
        <f t="shared" si="176"/>
        <v>8.8558930516349443E-2</v>
      </c>
      <c r="AP554" s="24">
        <f t="shared" si="177"/>
        <v>1.033377169123092E-2</v>
      </c>
      <c r="AQ554" s="25">
        <f t="shared" si="178"/>
        <v>0.10993385178670959</v>
      </c>
      <c r="AR554" s="2">
        <f t="shared" si="185"/>
        <v>1</v>
      </c>
      <c r="AS554" s="2">
        <f t="shared" si="186"/>
        <v>0</v>
      </c>
      <c r="AT554" s="2">
        <f t="shared" si="187"/>
        <v>0</v>
      </c>
    </row>
    <row r="555" spans="2:46" x14ac:dyDescent="0.2">
      <c r="B555" s="2">
        <v>1</v>
      </c>
      <c r="C555" s="2" t="s">
        <v>1099</v>
      </c>
      <c r="D555" s="3" t="s">
        <v>1132</v>
      </c>
      <c r="E555" s="2" t="s">
        <v>1133</v>
      </c>
      <c r="F555" s="2" t="s">
        <v>6</v>
      </c>
      <c r="G555" s="2" t="s">
        <v>7</v>
      </c>
      <c r="H555" s="2">
        <v>7</v>
      </c>
      <c r="I555" s="30">
        <v>39283</v>
      </c>
      <c r="J555" s="30">
        <v>40679</v>
      </c>
      <c r="K555" s="63">
        <v>309.70613800000001</v>
      </c>
      <c r="L555" s="2">
        <v>0.34179500000000002</v>
      </c>
      <c r="M555" s="67">
        <v>19030.774415978125</v>
      </c>
      <c r="N555" s="67">
        <v>10369374.640000001</v>
      </c>
      <c r="O555" s="67">
        <v>551659</v>
      </c>
      <c r="P555" s="70">
        <v>531627</v>
      </c>
      <c r="Q555" s="63">
        <v>0</v>
      </c>
      <c r="R555" s="24">
        <f t="shared" si="169"/>
        <v>-3.6312287119398046E-2</v>
      </c>
      <c r="S555" s="24">
        <f t="shared" si="170"/>
        <v>-1.9318426323151922E-3</v>
      </c>
      <c r="T555" s="65">
        <f t="shared" si="171"/>
        <v>13.06883158386391</v>
      </c>
      <c r="U555" s="67">
        <v>702742.00000000012</v>
      </c>
      <c r="V555" s="70">
        <v>764752</v>
      </c>
      <c r="W555" s="24">
        <f t="shared" si="172"/>
        <v>8.8240065344037832E-2</v>
      </c>
      <c r="X555" s="24">
        <f t="shared" si="173"/>
        <v>5.9801099056442115E-3</v>
      </c>
      <c r="Y555" s="63">
        <f t="shared" si="179"/>
        <v>17.88921416388769</v>
      </c>
      <c r="Z555" s="63">
        <f t="shared" si="180"/>
        <v>18.7996755082475</v>
      </c>
      <c r="AA555" s="24">
        <f t="shared" si="181"/>
        <v>5.0894000000000002E-2</v>
      </c>
      <c r="AB555" s="63">
        <v>0</v>
      </c>
      <c r="AC555" s="69">
        <v>0</v>
      </c>
      <c r="AD555" s="67">
        <f t="shared" si="188"/>
        <v>1254401</v>
      </c>
      <c r="AE555" s="67">
        <f t="shared" si="189"/>
        <v>1296379</v>
      </c>
      <c r="AF555" s="65">
        <f t="shared" si="174"/>
        <v>31.868507092111408</v>
      </c>
      <c r="AG555" s="21" t="s">
        <v>2640</v>
      </c>
      <c r="AH555" s="67">
        <v>0</v>
      </c>
      <c r="AI555" s="70">
        <v>0</v>
      </c>
      <c r="AJ555" s="21" t="s">
        <v>2640</v>
      </c>
      <c r="AK555" s="67">
        <f t="shared" si="182"/>
        <v>1254401</v>
      </c>
      <c r="AL555" s="70">
        <f t="shared" si="183"/>
        <v>1296379</v>
      </c>
      <c r="AM555" s="65">
        <f t="shared" si="175"/>
        <v>31.868507092111408</v>
      </c>
      <c r="AN555" s="25">
        <f t="shared" si="184"/>
        <v>3.3464577914080106E-2</v>
      </c>
      <c r="AO555" s="25">
        <f t="shared" si="176"/>
        <v>-2.0013025345065882E-3</v>
      </c>
      <c r="AP555" s="24">
        <f t="shared" si="177"/>
        <v>4.0482672733290308E-3</v>
      </c>
      <c r="AQ555" s="25">
        <f t="shared" si="178"/>
        <v>0.12501997902546608</v>
      </c>
      <c r="AR555" s="2">
        <f t="shared" si="185"/>
        <v>1</v>
      </c>
      <c r="AS555" s="2">
        <f t="shared" si="186"/>
        <v>0</v>
      </c>
      <c r="AT555" s="2">
        <f t="shared" si="187"/>
        <v>0</v>
      </c>
    </row>
    <row r="556" spans="2:46" x14ac:dyDescent="0.2">
      <c r="B556" s="2">
        <v>1</v>
      </c>
      <c r="C556" s="2" t="s">
        <v>1099</v>
      </c>
      <c r="D556" s="3" t="s">
        <v>1134</v>
      </c>
      <c r="E556" s="2" t="s">
        <v>1135</v>
      </c>
      <c r="F556" s="2" t="s">
        <v>6</v>
      </c>
      <c r="G556" s="2" t="s">
        <v>7</v>
      </c>
      <c r="H556" s="2">
        <v>16</v>
      </c>
      <c r="I556" s="30">
        <v>8023</v>
      </c>
      <c r="J556" s="30">
        <v>8005</v>
      </c>
      <c r="K556" s="63">
        <v>212.65284199999999</v>
      </c>
      <c r="L556" s="2">
        <v>0.41132999999999997</v>
      </c>
      <c r="M556" s="67">
        <v>14963.728120608152</v>
      </c>
      <c r="N556" s="67">
        <v>2369212.6</v>
      </c>
      <c r="O556" s="67">
        <v>117779</v>
      </c>
      <c r="P556" s="70">
        <v>113502</v>
      </c>
      <c r="Q556" s="63">
        <v>0</v>
      </c>
      <c r="R556" s="24">
        <f t="shared" si="169"/>
        <v>-3.6313774102344265E-2</v>
      </c>
      <c r="S556" s="24">
        <f t="shared" si="170"/>
        <v>-1.8052411168166165E-3</v>
      </c>
      <c r="T556" s="65">
        <f t="shared" si="171"/>
        <v>14.178888194878201</v>
      </c>
      <c r="U556" s="67">
        <v>208090</v>
      </c>
      <c r="V556" s="70">
        <v>227632</v>
      </c>
      <c r="W556" s="24">
        <f t="shared" si="172"/>
        <v>9.3911288384833425E-2</v>
      </c>
      <c r="X556" s="24">
        <f t="shared" si="173"/>
        <v>8.2483100081436334E-3</v>
      </c>
      <c r="Y556" s="63">
        <f t="shared" si="179"/>
        <v>25.93668203913748</v>
      </c>
      <c r="Z556" s="63">
        <f t="shared" si="180"/>
        <v>28.436227357901313</v>
      </c>
      <c r="AA556" s="24">
        <f t="shared" si="181"/>
        <v>9.6370999999999998E-2</v>
      </c>
      <c r="AB556" s="63">
        <v>0</v>
      </c>
      <c r="AC556" s="69">
        <v>0</v>
      </c>
      <c r="AD556" s="67">
        <f t="shared" si="188"/>
        <v>325869</v>
      </c>
      <c r="AE556" s="67">
        <f t="shared" si="189"/>
        <v>341134</v>
      </c>
      <c r="AF556" s="65">
        <f t="shared" si="174"/>
        <v>42.615115552779514</v>
      </c>
      <c r="AG556" s="21" t="s">
        <v>2640</v>
      </c>
      <c r="AH556" s="67">
        <v>0</v>
      </c>
      <c r="AI556" s="70">
        <v>0</v>
      </c>
      <c r="AJ556" s="21" t="s">
        <v>2640</v>
      </c>
      <c r="AK556" s="67">
        <f t="shared" si="182"/>
        <v>325869</v>
      </c>
      <c r="AL556" s="70">
        <f t="shared" si="183"/>
        <v>341134</v>
      </c>
      <c r="AM556" s="65">
        <f t="shared" si="175"/>
        <v>42.615115552779514</v>
      </c>
      <c r="AN556" s="25">
        <f t="shared" si="184"/>
        <v>4.6843977181014455E-2</v>
      </c>
      <c r="AO556" s="25">
        <f t="shared" si="176"/>
        <v>4.9197904924831892E-2</v>
      </c>
      <c r="AP556" s="24">
        <f t="shared" si="177"/>
        <v>6.4430688913270171E-3</v>
      </c>
      <c r="AQ556" s="25">
        <f t="shared" si="178"/>
        <v>0.14398623407624964</v>
      </c>
      <c r="AR556" s="2">
        <f t="shared" si="185"/>
        <v>1</v>
      </c>
      <c r="AS556" s="2">
        <f t="shared" si="186"/>
        <v>0</v>
      </c>
      <c r="AT556" s="2">
        <f t="shared" si="187"/>
        <v>0</v>
      </c>
    </row>
    <row r="557" spans="2:46" x14ac:dyDescent="0.2">
      <c r="B557" s="2">
        <v>1</v>
      </c>
      <c r="C557" s="2" t="s">
        <v>1136</v>
      </c>
      <c r="D557" s="3" t="s">
        <v>1137</v>
      </c>
      <c r="E557" s="2" t="s">
        <v>1138</v>
      </c>
      <c r="F557" s="2" t="s">
        <v>6</v>
      </c>
      <c r="G557" s="2" t="s">
        <v>7</v>
      </c>
      <c r="H557" s="2">
        <v>6</v>
      </c>
      <c r="I557" s="30">
        <v>11969</v>
      </c>
      <c r="J557" s="30">
        <v>11829</v>
      </c>
      <c r="K557" s="63">
        <v>329.18496900000002</v>
      </c>
      <c r="L557" s="2">
        <v>0.288269</v>
      </c>
      <c r="M557" s="67">
        <v>16322.867627281461</v>
      </c>
      <c r="N557" s="67">
        <v>2665584.879999998</v>
      </c>
      <c r="O557" s="67">
        <v>528620</v>
      </c>
      <c r="P557" s="70">
        <v>509425</v>
      </c>
      <c r="Q557" s="63">
        <v>0</v>
      </c>
      <c r="R557" s="24">
        <f t="shared" si="169"/>
        <v>-3.6311528129847503E-2</v>
      </c>
      <c r="S557" s="24">
        <f t="shared" si="170"/>
        <v>-7.2010462484316069E-3</v>
      </c>
      <c r="T557" s="65">
        <f t="shared" si="171"/>
        <v>43.065770563868462</v>
      </c>
      <c r="U557" s="67">
        <v>170397</v>
      </c>
      <c r="V557" s="70">
        <v>192890</v>
      </c>
      <c r="W557" s="24">
        <f t="shared" si="172"/>
        <v>0.13200349771416153</v>
      </c>
      <c r="X557" s="24">
        <f t="shared" si="173"/>
        <v>8.4382981644163645E-3</v>
      </c>
      <c r="Y557" s="63">
        <f t="shared" si="179"/>
        <v>14.23652769654942</v>
      </c>
      <c r="Z557" s="63">
        <f t="shared" si="180"/>
        <v>16.30653478738693</v>
      </c>
      <c r="AA557" s="24">
        <f t="shared" si="181"/>
        <v>0.145401</v>
      </c>
      <c r="AB557" s="63">
        <v>0</v>
      </c>
      <c r="AC557" s="69">
        <v>0</v>
      </c>
      <c r="AD557" s="67">
        <f t="shared" si="188"/>
        <v>699017</v>
      </c>
      <c r="AE557" s="67">
        <f t="shared" si="189"/>
        <v>702315</v>
      </c>
      <c r="AF557" s="65">
        <f t="shared" si="174"/>
        <v>59.372305351255392</v>
      </c>
      <c r="AG557" s="21" t="s">
        <v>2640</v>
      </c>
      <c r="AH557" s="67">
        <v>0</v>
      </c>
      <c r="AI557" s="70">
        <v>0</v>
      </c>
      <c r="AJ557" s="21" t="s">
        <v>2640</v>
      </c>
      <c r="AK557" s="67">
        <f t="shared" si="182"/>
        <v>699017</v>
      </c>
      <c r="AL557" s="70">
        <f t="shared" si="183"/>
        <v>702315</v>
      </c>
      <c r="AM557" s="65">
        <f t="shared" si="175"/>
        <v>59.372305351255392</v>
      </c>
      <c r="AN557" s="25">
        <f t="shared" si="184"/>
        <v>4.7180540673545848E-3</v>
      </c>
      <c r="AO557" s="25">
        <f t="shared" si="176"/>
        <v>1.660921372323676E-2</v>
      </c>
      <c r="AP557" s="24">
        <f t="shared" si="177"/>
        <v>1.2372519159847585E-3</v>
      </c>
      <c r="AQ557" s="25">
        <f t="shared" si="178"/>
        <v>0.26347500890686343</v>
      </c>
      <c r="AR557" s="2">
        <f t="shared" si="185"/>
        <v>1</v>
      </c>
      <c r="AS557" s="2">
        <f t="shared" si="186"/>
        <v>0</v>
      </c>
      <c r="AT557" s="2">
        <f t="shared" si="187"/>
        <v>0</v>
      </c>
    </row>
    <row r="558" spans="2:46" x14ac:dyDescent="0.2">
      <c r="B558" s="2">
        <v>1</v>
      </c>
      <c r="C558" s="2" t="s">
        <v>1136</v>
      </c>
      <c r="D558" s="3" t="s">
        <v>1139</v>
      </c>
      <c r="E558" s="2" t="s">
        <v>1140</v>
      </c>
      <c r="F558" s="2" t="s">
        <v>6</v>
      </c>
      <c r="G558" s="2" t="s">
        <v>7</v>
      </c>
      <c r="H558" s="2">
        <v>16</v>
      </c>
      <c r="I558" s="30">
        <v>35595</v>
      </c>
      <c r="J558" s="30">
        <v>35834</v>
      </c>
      <c r="K558" s="63">
        <v>314.40380599999997</v>
      </c>
      <c r="L558" s="2">
        <v>0.29441600000000001</v>
      </c>
      <c r="M558" s="67">
        <v>14735.597109643177</v>
      </c>
      <c r="N558" s="67">
        <v>15697802.460000005</v>
      </c>
      <c r="O558" s="67">
        <v>2650380</v>
      </c>
      <c r="P558" s="70">
        <v>2554138</v>
      </c>
      <c r="Q558" s="63">
        <v>0</v>
      </c>
      <c r="R558" s="24">
        <f t="shared" si="169"/>
        <v>-3.6312528769459451E-2</v>
      </c>
      <c r="S558" s="24">
        <f t="shared" si="170"/>
        <v>-6.1309218436935266E-3</v>
      </c>
      <c r="T558" s="65">
        <f t="shared" si="171"/>
        <v>71.276943684768653</v>
      </c>
      <c r="U558" s="67">
        <v>580291.99999999988</v>
      </c>
      <c r="V558" s="70">
        <v>628913</v>
      </c>
      <c r="W558" s="24">
        <f t="shared" si="172"/>
        <v>8.3787127859767274E-2</v>
      </c>
      <c r="X558" s="24">
        <f t="shared" si="173"/>
        <v>3.0973125138943876E-3</v>
      </c>
      <c r="Y558" s="63">
        <f t="shared" si="179"/>
        <v>16.302626773423231</v>
      </c>
      <c r="Z558" s="63">
        <f t="shared" si="180"/>
        <v>17.550733939833677</v>
      </c>
      <c r="AA558" s="24">
        <f t="shared" si="181"/>
        <v>7.6559000000000002E-2</v>
      </c>
      <c r="AB558" s="63">
        <v>0</v>
      </c>
      <c r="AC558" s="69">
        <v>0</v>
      </c>
      <c r="AD558" s="67">
        <f t="shared" si="188"/>
        <v>3230672</v>
      </c>
      <c r="AE558" s="67">
        <f t="shared" si="189"/>
        <v>3183051</v>
      </c>
      <c r="AF558" s="65">
        <f t="shared" si="174"/>
        <v>88.82767762460233</v>
      </c>
      <c r="AG558" s="21" t="s">
        <v>2640</v>
      </c>
      <c r="AH558" s="67">
        <v>0</v>
      </c>
      <c r="AI558" s="70">
        <v>0</v>
      </c>
      <c r="AJ558" s="21" t="s">
        <v>2640</v>
      </c>
      <c r="AK558" s="67">
        <f t="shared" si="182"/>
        <v>3230672</v>
      </c>
      <c r="AL558" s="70">
        <f t="shared" si="183"/>
        <v>3183051</v>
      </c>
      <c r="AM558" s="65">
        <f t="shared" si="175"/>
        <v>88.82767762460233</v>
      </c>
      <c r="AN558" s="25">
        <f t="shared" si="184"/>
        <v>-1.4740276945477597E-2</v>
      </c>
      <c r="AO558" s="25">
        <f t="shared" si="176"/>
        <v>-2.131160791076292E-2</v>
      </c>
      <c r="AP558" s="24">
        <f t="shared" si="177"/>
        <v>-3.0336093297991459E-3</v>
      </c>
      <c r="AQ558" s="25">
        <f t="shared" si="178"/>
        <v>0.20277048383751919</v>
      </c>
      <c r="AR558" s="2">
        <f t="shared" si="185"/>
        <v>0</v>
      </c>
      <c r="AS558" s="2">
        <f t="shared" si="186"/>
        <v>1</v>
      </c>
      <c r="AT558" s="2">
        <f t="shared" si="187"/>
        <v>0</v>
      </c>
    </row>
    <row r="559" spans="2:46" x14ac:dyDescent="0.2">
      <c r="B559" s="2">
        <v>1</v>
      </c>
      <c r="C559" s="2" t="s">
        <v>1136</v>
      </c>
      <c r="D559" s="3" t="s">
        <v>1141</v>
      </c>
      <c r="E559" s="2" t="s">
        <v>1142</v>
      </c>
      <c r="F559" s="2" t="s">
        <v>14</v>
      </c>
      <c r="G559" s="2" t="s">
        <v>7</v>
      </c>
      <c r="H559" s="2">
        <v>43</v>
      </c>
      <c r="I559" s="30">
        <v>111441</v>
      </c>
      <c r="J559" s="30">
        <v>111918</v>
      </c>
      <c r="K559" s="63">
        <v>557.33648700000003</v>
      </c>
      <c r="L559" s="2">
        <v>0.36437399999999998</v>
      </c>
      <c r="M559" s="67">
        <v>16315.505993213164</v>
      </c>
      <c r="N559" s="67">
        <v>40384227.030000016</v>
      </c>
      <c r="O559" s="67">
        <v>9063020</v>
      </c>
      <c r="P559" s="70">
        <v>8733919</v>
      </c>
      <c r="Q559" s="63">
        <v>0</v>
      </c>
      <c r="R559" s="24">
        <f t="shared" si="169"/>
        <v>-3.631250951669529E-2</v>
      </c>
      <c r="S559" s="24">
        <f t="shared" si="170"/>
        <v>-8.1492459854567104E-3</v>
      </c>
      <c r="T559" s="65">
        <f t="shared" si="171"/>
        <v>78.038555013492015</v>
      </c>
      <c r="U559" s="67">
        <v>1991764.0000000002</v>
      </c>
      <c r="V559" s="70">
        <v>2121570</v>
      </c>
      <c r="W559" s="24">
        <f t="shared" si="172"/>
        <v>6.5171375725236347E-2</v>
      </c>
      <c r="X559" s="24">
        <f t="shared" si="173"/>
        <v>3.2142747192752128E-3</v>
      </c>
      <c r="Y559" s="63">
        <f t="shared" si="179"/>
        <v>17.872811622293412</v>
      </c>
      <c r="Z559" s="63">
        <f t="shared" si="180"/>
        <v>18.956468128451188</v>
      </c>
      <c r="AA559" s="24">
        <f t="shared" si="181"/>
        <v>6.0631999999999998E-2</v>
      </c>
      <c r="AB559" s="63">
        <v>0</v>
      </c>
      <c r="AC559" s="69">
        <v>0</v>
      </c>
      <c r="AD559" s="67">
        <f t="shared" si="188"/>
        <v>11054784</v>
      </c>
      <c r="AE559" s="67">
        <f t="shared" si="189"/>
        <v>10855489</v>
      </c>
      <c r="AF559" s="65">
        <f t="shared" si="174"/>
        <v>96.995023141943207</v>
      </c>
      <c r="AG559" s="21" t="s">
        <v>2640</v>
      </c>
      <c r="AH559" s="67">
        <v>0</v>
      </c>
      <c r="AI559" s="70">
        <v>0</v>
      </c>
      <c r="AJ559" s="21" t="s">
        <v>2640</v>
      </c>
      <c r="AK559" s="67">
        <f t="shared" si="182"/>
        <v>11054784</v>
      </c>
      <c r="AL559" s="70">
        <f t="shared" si="183"/>
        <v>10855489</v>
      </c>
      <c r="AM559" s="65">
        <f t="shared" si="175"/>
        <v>96.995023141943207</v>
      </c>
      <c r="AN559" s="25">
        <f t="shared" si="184"/>
        <v>-1.8027941568103004E-2</v>
      </c>
      <c r="AO559" s="25">
        <f t="shared" si="176"/>
        <v>-2.2213154597928608E-2</v>
      </c>
      <c r="AP559" s="24">
        <f t="shared" si="177"/>
        <v>-4.9349712661814916E-3</v>
      </c>
      <c r="AQ559" s="25">
        <f t="shared" si="178"/>
        <v>0.26880516969993856</v>
      </c>
      <c r="AR559" s="2">
        <f t="shared" si="185"/>
        <v>0</v>
      </c>
      <c r="AS559" s="2">
        <f t="shared" si="186"/>
        <v>1</v>
      </c>
      <c r="AT559" s="2">
        <f t="shared" si="187"/>
        <v>0</v>
      </c>
    </row>
    <row r="560" spans="2:46" x14ac:dyDescent="0.2">
      <c r="B560" s="2">
        <v>1</v>
      </c>
      <c r="C560" s="2" t="s">
        <v>1136</v>
      </c>
      <c r="D560" s="3" t="s">
        <v>1143</v>
      </c>
      <c r="E560" s="2" t="s">
        <v>1144</v>
      </c>
      <c r="F560" s="2" t="s">
        <v>6</v>
      </c>
      <c r="G560" s="2" t="s">
        <v>7</v>
      </c>
      <c r="H560" s="2">
        <v>23</v>
      </c>
      <c r="I560" s="30">
        <v>10318</v>
      </c>
      <c r="J560" s="30">
        <v>10331</v>
      </c>
      <c r="K560" s="63">
        <v>202.07917900000001</v>
      </c>
      <c r="L560" s="2">
        <v>0.30776300000000001</v>
      </c>
      <c r="M560" s="67">
        <v>15330.038424385531</v>
      </c>
      <c r="N560" s="67">
        <v>1764260.9099999988</v>
      </c>
      <c r="O560" s="67">
        <v>164073</v>
      </c>
      <c r="P560" s="70">
        <v>158115</v>
      </c>
      <c r="Q560" s="63">
        <v>0</v>
      </c>
      <c r="R560" s="24">
        <f t="shared" si="169"/>
        <v>-3.6313104532738505E-2</v>
      </c>
      <c r="S560" s="24">
        <f t="shared" si="170"/>
        <v>-3.3770515269195668E-3</v>
      </c>
      <c r="T560" s="65">
        <f t="shared" si="171"/>
        <v>15.304907559771561</v>
      </c>
      <c r="U560" s="67">
        <v>217619</v>
      </c>
      <c r="V560" s="70">
        <v>223240</v>
      </c>
      <c r="W560" s="24">
        <f t="shared" si="172"/>
        <v>2.5829546133379955E-2</v>
      </c>
      <c r="X560" s="24">
        <f t="shared" si="173"/>
        <v>3.1860366956721858E-3</v>
      </c>
      <c r="Y560" s="63">
        <f t="shared" si="179"/>
        <v>21.091199844931189</v>
      </c>
      <c r="Z560" s="63">
        <f t="shared" si="180"/>
        <v>21.608750362985191</v>
      </c>
      <c r="AA560" s="24">
        <f t="shared" si="181"/>
        <v>2.4538999999999998E-2</v>
      </c>
      <c r="AB560" s="63">
        <v>0</v>
      </c>
      <c r="AC560" s="69">
        <v>0</v>
      </c>
      <c r="AD560" s="67">
        <f t="shared" si="188"/>
        <v>381692</v>
      </c>
      <c r="AE560" s="67">
        <f t="shared" si="189"/>
        <v>381355</v>
      </c>
      <c r="AF560" s="65">
        <f t="shared" si="174"/>
        <v>36.913657922756748</v>
      </c>
      <c r="AG560" s="21" t="s">
        <v>2640</v>
      </c>
      <c r="AH560" s="67">
        <v>0</v>
      </c>
      <c r="AI560" s="70">
        <v>0</v>
      </c>
      <c r="AJ560" s="21" t="s">
        <v>2640</v>
      </c>
      <c r="AK560" s="67">
        <f t="shared" si="182"/>
        <v>381692</v>
      </c>
      <c r="AL560" s="70">
        <f t="shared" si="183"/>
        <v>381355</v>
      </c>
      <c r="AM560" s="65">
        <f t="shared" si="175"/>
        <v>36.913657922756748</v>
      </c>
      <c r="AN560" s="25">
        <f t="shared" si="184"/>
        <v>-8.8291082862622221E-4</v>
      </c>
      <c r="AO560" s="25">
        <f t="shared" si="176"/>
        <v>-2.1401484783434288E-3</v>
      </c>
      <c r="AP560" s="24">
        <f t="shared" si="177"/>
        <v>-1.9101483124738067E-4</v>
      </c>
      <c r="AQ560" s="25">
        <f t="shared" si="178"/>
        <v>0.21615567053514792</v>
      </c>
      <c r="AR560" s="2">
        <f t="shared" si="185"/>
        <v>0</v>
      </c>
      <c r="AS560" s="2">
        <f t="shared" si="186"/>
        <v>1</v>
      </c>
      <c r="AT560" s="2">
        <f t="shared" si="187"/>
        <v>0</v>
      </c>
    </row>
    <row r="561" spans="2:46" x14ac:dyDescent="0.2">
      <c r="B561" s="2">
        <v>1</v>
      </c>
      <c r="C561" s="2" t="s">
        <v>1136</v>
      </c>
      <c r="D561" s="3" t="s">
        <v>1145</v>
      </c>
      <c r="E561" s="2" t="s">
        <v>1146</v>
      </c>
      <c r="F561" s="2" t="s">
        <v>6</v>
      </c>
      <c r="G561" s="2" t="s">
        <v>7</v>
      </c>
      <c r="H561" s="2">
        <v>30</v>
      </c>
      <c r="I561" s="30">
        <v>20724</v>
      </c>
      <c r="J561" s="30">
        <v>20808</v>
      </c>
      <c r="K561" s="63">
        <v>284.604287</v>
      </c>
      <c r="L561" s="2">
        <v>0.59080100000000002</v>
      </c>
      <c r="M561" s="67">
        <v>15930.35885286783</v>
      </c>
      <c r="N561" s="67">
        <v>13302531.49</v>
      </c>
      <c r="O561" s="67">
        <v>573496</v>
      </c>
      <c r="P561" s="70">
        <v>552671</v>
      </c>
      <c r="Q561" s="63">
        <v>0</v>
      </c>
      <c r="R561" s="24">
        <f t="shared" si="169"/>
        <v>-3.6312371838687629E-2</v>
      </c>
      <c r="S561" s="24">
        <f t="shared" si="170"/>
        <v>-1.5654915017983542E-3</v>
      </c>
      <c r="T561" s="65">
        <f t="shared" si="171"/>
        <v>26.560505574778933</v>
      </c>
      <c r="U561" s="67">
        <v>669383.99999999988</v>
      </c>
      <c r="V561" s="70">
        <v>739234</v>
      </c>
      <c r="W561" s="24">
        <f t="shared" si="172"/>
        <v>0.10434967074205548</v>
      </c>
      <c r="X561" s="24">
        <f t="shared" si="173"/>
        <v>5.2508802593332644E-3</v>
      </c>
      <c r="Y561" s="63">
        <f t="shared" si="179"/>
        <v>32.299942096120432</v>
      </c>
      <c r="Z561" s="63">
        <f t="shared" si="180"/>
        <v>35.526432141484044</v>
      </c>
      <c r="AA561" s="24">
        <f t="shared" si="181"/>
        <v>9.9891999999999995E-2</v>
      </c>
      <c r="AB561" s="63">
        <v>0</v>
      </c>
      <c r="AC561" s="69">
        <v>0</v>
      </c>
      <c r="AD561" s="67">
        <f t="shared" si="188"/>
        <v>1242880</v>
      </c>
      <c r="AE561" s="67">
        <f t="shared" si="189"/>
        <v>1291905</v>
      </c>
      <c r="AF561" s="65">
        <f t="shared" si="174"/>
        <v>62.086937716262973</v>
      </c>
      <c r="AG561" s="21" t="s">
        <v>2640</v>
      </c>
      <c r="AH561" s="67">
        <v>0</v>
      </c>
      <c r="AI561" s="70">
        <v>0</v>
      </c>
      <c r="AJ561" s="21" t="s">
        <v>2640</v>
      </c>
      <c r="AK561" s="67">
        <f t="shared" si="182"/>
        <v>1242880</v>
      </c>
      <c r="AL561" s="70">
        <f t="shared" si="183"/>
        <v>1291905</v>
      </c>
      <c r="AM561" s="65">
        <f t="shared" si="175"/>
        <v>62.086937716262973</v>
      </c>
      <c r="AN561" s="25">
        <f t="shared" si="184"/>
        <v>3.9444676879505668E-2</v>
      </c>
      <c r="AO561" s="25">
        <f t="shared" si="176"/>
        <v>3.5248533431895046E-2</v>
      </c>
      <c r="AP561" s="24">
        <f t="shared" si="177"/>
        <v>3.6853887575349015E-3</v>
      </c>
      <c r="AQ561" s="25">
        <f t="shared" si="178"/>
        <v>9.7117229225968923E-2</v>
      </c>
      <c r="AR561" s="2">
        <f t="shared" si="185"/>
        <v>1</v>
      </c>
      <c r="AS561" s="2">
        <f t="shared" si="186"/>
        <v>0</v>
      </c>
      <c r="AT561" s="2">
        <f t="shared" si="187"/>
        <v>0</v>
      </c>
    </row>
    <row r="562" spans="2:46" x14ac:dyDescent="0.2">
      <c r="B562" s="2">
        <v>1</v>
      </c>
      <c r="C562" s="2" t="s">
        <v>1136</v>
      </c>
      <c r="D562" s="3" t="s">
        <v>1147</v>
      </c>
      <c r="E562" s="2" t="s">
        <v>1148</v>
      </c>
      <c r="F562" s="2" t="s">
        <v>6</v>
      </c>
      <c r="G562" s="2" t="s">
        <v>7</v>
      </c>
      <c r="H562" s="2">
        <v>33</v>
      </c>
      <c r="I562" s="30">
        <v>50909</v>
      </c>
      <c r="J562" s="30">
        <v>50954</v>
      </c>
      <c r="K562" s="63">
        <v>393.84619500000002</v>
      </c>
      <c r="L562" s="2">
        <v>0.37385600000000002</v>
      </c>
      <c r="M562" s="67">
        <v>15234.468835139238</v>
      </c>
      <c r="N562" s="67">
        <v>16733454.949999988</v>
      </c>
      <c r="O562" s="67">
        <v>1450922</v>
      </c>
      <c r="P562" s="70">
        <v>1398235</v>
      </c>
      <c r="Q562" s="63">
        <v>0</v>
      </c>
      <c r="R562" s="24">
        <f t="shared" si="169"/>
        <v>-3.6312772154533435E-2</v>
      </c>
      <c r="S562" s="24">
        <f t="shared" si="170"/>
        <v>-3.1486026141899666E-3</v>
      </c>
      <c r="T562" s="65">
        <f t="shared" si="171"/>
        <v>27.441123366173411</v>
      </c>
      <c r="U562" s="67">
        <v>909537.00000000012</v>
      </c>
      <c r="V562" s="70">
        <v>1042851</v>
      </c>
      <c r="W562" s="24">
        <f t="shared" si="172"/>
        <v>0.14657347639513274</v>
      </c>
      <c r="X562" s="24">
        <f t="shared" si="173"/>
        <v>7.9669142085926486E-3</v>
      </c>
      <c r="Y562" s="63">
        <f t="shared" si="179"/>
        <v>17.865937260602255</v>
      </c>
      <c r="Z562" s="63">
        <f t="shared" si="180"/>
        <v>20.466518820897281</v>
      </c>
      <c r="AA562" s="24">
        <f t="shared" si="181"/>
        <v>0.145561</v>
      </c>
      <c r="AB562" s="63">
        <v>0</v>
      </c>
      <c r="AC562" s="69">
        <v>0</v>
      </c>
      <c r="AD562" s="67">
        <f t="shared" si="188"/>
        <v>2360459</v>
      </c>
      <c r="AE562" s="67">
        <f t="shared" si="189"/>
        <v>2441086</v>
      </c>
      <c r="AF562" s="65">
        <f t="shared" si="174"/>
        <v>47.907642187070692</v>
      </c>
      <c r="AG562" s="21" t="s">
        <v>2640</v>
      </c>
      <c r="AH562" s="67">
        <v>0</v>
      </c>
      <c r="AI562" s="70">
        <v>0</v>
      </c>
      <c r="AJ562" s="21" t="s">
        <v>2640</v>
      </c>
      <c r="AK562" s="67">
        <f t="shared" si="182"/>
        <v>2360459</v>
      </c>
      <c r="AL562" s="70">
        <f t="shared" si="183"/>
        <v>2441086</v>
      </c>
      <c r="AM562" s="65">
        <f t="shared" si="175"/>
        <v>47.907642187070692</v>
      </c>
      <c r="AN562" s="25">
        <f t="shared" si="184"/>
        <v>3.4157339737737449E-2</v>
      </c>
      <c r="AO562" s="25">
        <f t="shared" si="176"/>
        <v>3.3244024192575328E-2</v>
      </c>
      <c r="AP562" s="24">
        <f t="shared" si="177"/>
        <v>4.8183115944026881E-3</v>
      </c>
      <c r="AQ562" s="25">
        <f t="shared" si="178"/>
        <v>0.14588057321659098</v>
      </c>
      <c r="AR562" s="2">
        <f t="shared" si="185"/>
        <v>1</v>
      </c>
      <c r="AS562" s="2">
        <f t="shared" si="186"/>
        <v>0</v>
      </c>
      <c r="AT562" s="2">
        <f t="shared" si="187"/>
        <v>0</v>
      </c>
    </row>
    <row r="563" spans="2:46" x14ac:dyDescent="0.2">
      <c r="B563" s="2">
        <v>1</v>
      </c>
      <c r="C563" s="2" t="s">
        <v>1136</v>
      </c>
      <c r="D563" s="3" t="s">
        <v>1149</v>
      </c>
      <c r="E563" s="2" t="s">
        <v>1150</v>
      </c>
      <c r="F563" s="2" t="s">
        <v>14</v>
      </c>
      <c r="G563" s="2" t="s">
        <v>7</v>
      </c>
      <c r="H563" s="2">
        <v>65</v>
      </c>
      <c r="I563" s="30">
        <v>56712</v>
      </c>
      <c r="J563" s="30">
        <v>56554</v>
      </c>
      <c r="K563" s="63">
        <v>427.24627800000002</v>
      </c>
      <c r="L563" s="2">
        <v>0.451569</v>
      </c>
      <c r="M563" s="67">
        <v>16485.326920940566</v>
      </c>
      <c r="N563" s="67">
        <v>30152537.119999986</v>
      </c>
      <c r="O563" s="67">
        <v>2402853</v>
      </c>
      <c r="P563" s="70">
        <v>2315599</v>
      </c>
      <c r="Q563" s="63">
        <v>0</v>
      </c>
      <c r="R563" s="24">
        <f t="shared" si="169"/>
        <v>-3.6312666650852088E-2</v>
      </c>
      <c r="S563" s="24">
        <f t="shared" si="170"/>
        <v>-2.8937531741607568E-3</v>
      </c>
      <c r="T563" s="65">
        <f t="shared" si="171"/>
        <v>40.944919899565015</v>
      </c>
      <c r="U563" s="67">
        <v>1426323</v>
      </c>
      <c r="V563" s="70">
        <v>1440972</v>
      </c>
      <c r="W563" s="24">
        <f t="shared" si="172"/>
        <v>1.0270464684366765E-2</v>
      </c>
      <c r="X563" s="24">
        <f t="shared" si="173"/>
        <v>4.8582976423179364E-4</v>
      </c>
      <c r="Y563" s="63">
        <f t="shared" si="179"/>
        <v>25.150285653829876</v>
      </c>
      <c r="Z563" s="63">
        <f t="shared" si="180"/>
        <v>25.479577041411748</v>
      </c>
      <c r="AA563" s="24">
        <f t="shared" si="181"/>
        <v>1.3093E-2</v>
      </c>
      <c r="AB563" s="63">
        <v>0</v>
      </c>
      <c r="AC563" s="69">
        <v>0</v>
      </c>
      <c r="AD563" s="67">
        <f t="shared" si="188"/>
        <v>3829176</v>
      </c>
      <c r="AE563" s="67">
        <f t="shared" si="189"/>
        <v>3756571</v>
      </c>
      <c r="AF563" s="65">
        <f t="shared" si="174"/>
        <v>66.424496940976766</v>
      </c>
      <c r="AG563" s="21" t="s">
        <v>2640</v>
      </c>
      <c r="AH563" s="67">
        <v>0</v>
      </c>
      <c r="AI563" s="70">
        <v>0</v>
      </c>
      <c r="AJ563" s="21" t="s">
        <v>2640</v>
      </c>
      <c r="AK563" s="67">
        <f t="shared" si="182"/>
        <v>3829176</v>
      </c>
      <c r="AL563" s="70">
        <f t="shared" si="183"/>
        <v>3756571</v>
      </c>
      <c r="AM563" s="65">
        <f t="shared" si="175"/>
        <v>66.424496940976766</v>
      </c>
      <c r="AN563" s="25">
        <f t="shared" si="184"/>
        <v>-1.8960998397566473E-2</v>
      </c>
      <c r="AO563" s="25">
        <f t="shared" si="176"/>
        <v>-1.6220181439381753E-2</v>
      </c>
      <c r="AP563" s="24">
        <f t="shared" si="177"/>
        <v>-2.4079234099289629E-3</v>
      </c>
      <c r="AQ563" s="25">
        <f t="shared" si="178"/>
        <v>0.12458556920267549</v>
      </c>
      <c r="AR563" s="2">
        <f t="shared" si="185"/>
        <v>0</v>
      </c>
      <c r="AS563" s="2">
        <f t="shared" si="186"/>
        <v>1</v>
      </c>
      <c r="AT563" s="2">
        <f t="shared" si="187"/>
        <v>0</v>
      </c>
    </row>
    <row r="564" spans="2:46" x14ac:dyDescent="0.2">
      <c r="B564" s="2">
        <v>1</v>
      </c>
      <c r="C564" s="2" t="s">
        <v>1136</v>
      </c>
      <c r="D564" s="3" t="s">
        <v>1151</v>
      </c>
      <c r="E564" s="2" t="s">
        <v>1152</v>
      </c>
      <c r="F564" s="2" t="s">
        <v>6</v>
      </c>
      <c r="G564" s="2" t="s">
        <v>7</v>
      </c>
      <c r="H564" s="2">
        <v>12</v>
      </c>
      <c r="I564" s="30">
        <v>6815</v>
      </c>
      <c r="J564" s="30">
        <v>6799</v>
      </c>
      <c r="K564" s="63">
        <v>329.03721100000001</v>
      </c>
      <c r="L564" s="2">
        <v>0.50931599999999999</v>
      </c>
      <c r="M564" s="67">
        <v>15282.507830723092</v>
      </c>
      <c r="N564" s="67">
        <v>3209367.5200000009</v>
      </c>
      <c r="O564" s="67">
        <v>119744</v>
      </c>
      <c r="P564" s="70">
        <v>115396</v>
      </c>
      <c r="Q564" s="63">
        <v>0</v>
      </c>
      <c r="R564" s="24">
        <f t="shared" si="169"/>
        <v>-3.6310796365579878E-2</v>
      </c>
      <c r="S564" s="24">
        <f t="shared" si="170"/>
        <v>-1.3547840728443587E-3</v>
      </c>
      <c r="T564" s="65">
        <f t="shared" si="171"/>
        <v>16.972495955287542</v>
      </c>
      <c r="U564" s="67">
        <v>191115.00000000003</v>
      </c>
      <c r="V564" s="70">
        <v>200553</v>
      </c>
      <c r="W564" s="24">
        <f t="shared" si="172"/>
        <v>4.9383878816419369E-2</v>
      </c>
      <c r="X564" s="24">
        <f t="shared" si="173"/>
        <v>2.940766347632249E-3</v>
      </c>
      <c r="Y564" s="63">
        <f t="shared" si="179"/>
        <v>28.043286867204699</v>
      </c>
      <c r="Z564" s="63">
        <f t="shared" si="180"/>
        <v>29.497426092072363</v>
      </c>
      <c r="AA564" s="24">
        <f t="shared" si="181"/>
        <v>5.1853000000000003E-2</v>
      </c>
      <c r="AB564" s="63">
        <v>0</v>
      </c>
      <c r="AC564" s="69">
        <v>0</v>
      </c>
      <c r="AD564" s="67">
        <f t="shared" si="188"/>
        <v>310859</v>
      </c>
      <c r="AE564" s="67">
        <f t="shared" si="189"/>
        <v>315949</v>
      </c>
      <c r="AF564" s="65">
        <f t="shared" si="174"/>
        <v>46.469922047359908</v>
      </c>
      <c r="AG564" s="21" t="s">
        <v>2640</v>
      </c>
      <c r="AH564" s="67">
        <v>0</v>
      </c>
      <c r="AI564" s="70">
        <v>0</v>
      </c>
      <c r="AJ564" s="21" t="s">
        <v>2640</v>
      </c>
      <c r="AK564" s="67">
        <f t="shared" si="182"/>
        <v>310859</v>
      </c>
      <c r="AL564" s="70">
        <f t="shared" si="183"/>
        <v>315949</v>
      </c>
      <c r="AM564" s="65">
        <f t="shared" si="175"/>
        <v>46.469922047359908</v>
      </c>
      <c r="AN564" s="25">
        <f t="shared" si="184"/>
        <v>1.6373983059843854E-2</v>
      </c>
      <c r="AO564" s="25">
        <f t="shared" si="176"/>
        <v>1.8765802993504277E-2</v>
      </c>
      <c r="AP564" s="24">
        <f t="shared" si="177"/>
        <v>1.5859822747878991E-3</v>
      </c>
      <c r="AQ564" s="25">
        <f t="shared" si="178"/>
        <v>9.8445876962075046E-2</v>
      </c>
      <c r="AR564" s="2">
        <f t="shared" si="185"/>
        <v>1</v>
      </c>
      <c r="AS564" s="2">
        <f t="shared" si="186"/>
        <v>0</v>
      </c>
      <c r="AT564" s="2">
        <f t="shared" si="187"/>
        <v>0</v>
      </c>
    </row>
    <row r="565" spans="2:46" x14ac:dyDescent="0.2">
      <c r="B565" s="2">
        <v>1</v>
      </c>
      <c r="C565" s="2" t="s">
        <v>1136</v>
      </c>
      <c r="D565" s="3" t="s">
        <v>1153</v>
      </c>
      <c r="E565" s="2" t="s">
        <v>1154</v>
      </c>
      <c r="F565" s="2" t="s">
        <v>6</v>
      </c>
      <c r="G565" s="2" t="s">
        <v>7</v>
      </c>
      <c r="H565" s="2">
        <v>12</v>
      </c>
      <c r="I565" s="30">
        <v>9650</v>
      </c>
      <c r="J565" s="30">
        <v>9739</v>
      </c>
      <c r="K565" s="63">
        <v>193.508163</v>
      </c>
      <c r="L565" s="2">
        <v>0.31309599999999999</v>
      </c>
      <c r="M565" s="67">
        <v>16360.085814957945</v>
      </c>
      <c r="N565" s="67">
        <v>1536167.1200000003</v>
      </c>
      <c r="O565" s="67">
        <v>216489</v>
      </c>
      <c r="P565" s="70">
        <v>208628</v>
      </c>
      <c r="Q565" s="63">
        <v>0</v>
      </c>
      <c r="R565" s="24">
        <f t="shared" si="169"/>
        <v>-3.6311313738804252E-2</v>
      </c>
      <c r="S565" s="24">
        <f t="shared" si="170"/>
        <v>-5.1172817707490041E-3</v>
      </c>
      <c r="T565" s="65">
        <f t="shared" si="171"/>
        <v>21.42191190060581</v>
      </c>
      <c r="U565" s="67">
        <v>215911</v>
      </c>
      <c r="V565" s="70">
        <v>217902</v>
      </c>
      <c r="W565" s="24">
        <f t="shared" si="172"/>
        <v>9.2213921476904659E-3</v>
      </c>
      <c r="X565" s="24">
        <f t="shared" si="173"/>
        <v>1.2960829418090915E-3</v>
      </c>
      <c r="Y565" s="63">
        <f t="shared" si="179"/>
        <v>22.374196891191708</v>
      </c>
      <c r="Z565" s="63">
        <f t="shared" si="180"/>
        <v>22.374165725433823</v>
      </c>
      <c r="AA565" s="24">
        <f t="shared" si="181"/>
        <v>-9.9999999999999995E-7</v>
      </c>
      <c r="AB565" s="63">
        <v>0</v>
      </c>
      <c r="AC565" s="69">
        <v>0</v>
      </c>
      <c r="AD565" s="67">
        <f t="shared" si="188"/>
        <v>432400</v>
      </c>
      <c r="AE565" s="67">
        <f t="shared" si="189"/>
        <v>426530</v>
      </c>
      <c r="AF565" s="65">
        <f t="shared" si="174"/>
        <v>43.796077626039633</v>
      </c>
      <c r="AG565" s="21" t="s">
        <v>2640</v>
      </c>
      <c r="AH565" s="67">
        <v>0</v>
      </c>
      <c r="AI565" s="70">
        <v>0</v>
      </c>
      <c r="AJ565" s="21" t="s">
        <v>2640</v>
      </c>
      <c r="AK565" s="67">
        <f t="shared" si="182"/>
        <v>432400</v>
      </c>
      <c r="AL565" s="70">
        <f t="shared" si="183"/>
        <v>426530</v>
      </c>
      <c r="AM565" s="65">
        <f t="shared" si="175"/>
        <v>43.796077626039633</v>
      </c>
      <c r="AN565" s="25">
        <f t="shared" si="184"/>
        <v>-1.3575393154486587E-2</v>
      </c>
      <c r="AO565" s="25">
        <f t="shared" si="176"/>
        <v>-2.2589849465119216E-2</v>
      </c>
      <c r="AP565" s="24">
        <f t="shared" si="177"/>
        <v>-3.8211988289399128E-3</v>
      </c>
      <c r="AQ565" s="25">
        <f t="shared" si="178"/>
        <v>0.27765859225004108</v>
      </c>
      <c r="AR565" s="2">
        <f t="shared" si="185"/>
        <v>0</v>
      </c>
      <c r="AS565" s="2">
        <f t="shared" si="186"/>
        <v>1</v>
      </c>
      <c r="AT565" s="2">
        <f t="shared" si="187"/>
        <v>0</v>
      </c>
    </row>
    <row r="566" spans="2:46" x14ac:dyDescent="0.2">
      <c r="B566" s="2">
        <v>1</v>
      </c>
      <c r="C566" s="2" t="s">
        <v>1136</v>
      </c>
      <c r="D566" s="3" t="s">
        <v>1155</v>
      </c>
      <c r="E566" s="2" t="s">
        <v>1156</v>
      </c>
      <c r="F566" s="2" t="s">
        <v>6</v>
      </c>
      <c r="G566" s="2" t="s">
        <v>7</v>
      </c>
      <c r="H566" s="2">
        <v>16</v>
      </c>
      <c r="I566" s="30">
        <v>21772</v>
      </c>
      <c r="J566" s="30">
        <v>21841</v>
      </c>
      <c r="K566" s="63">
        <v>524.71191799999997</v>
      </c>
      <c r="L566" s="2">
        <v>0.41762500000000002</v>
      </c>
      <c r="M566" s="67">
        <v>17880.99809976247</v>
      </c>
      <c r="N566" s="67">
        <v>11693002.690000003</v>
      </c>
      <c r="O566" s="67">
        <v>374067</v>
      </c>
      <c r="P566" s="70">
        <v>360484</v>
      </c>
      <c r="Q566" s="63">
        <v>0</v>
      </c>
      <c r="R566" s="24">
        <f t="shared" si="169"/>
        <v>-3.6311676785174885E-2</v>
      </c>
      <c r="S566" s="24">
        <f t="shared" si="170"/>
        <v>-1.161634899102208E-3</v>
      </c>
      <c r="T566" s="65">
        <f t="shared" si="171"/>
        <v>16.504921935808799</v>
      </c>
      <c r="U566" s="67">
        <v>210384</v>
      </c>
      <c r="V566" s="70">
        <v>253261</v>
      </c>
      <c r="W566" s="24">
        <f t="shared" si="172"/>
        <v>0.20380352118031797</v>
      </c>
      <c r="X566" s="24">
        <f t="shared" si="173"/>
        <v>3.6668938797618619E-3</v>
      </c>
      <c r="Y566" s="63">
        <f t="shared" si="179"/>
        <v>9.6630534631636973</v>
      </c>
      <c r="Z566" s="63">
        <f t="shared" si="180"/>
        <v>11.595668696488255</v>
      </c>
      <c r="AA566" s="24">
        <f t="shared" si="181"/>
        <v>0.2</v>
      </c>
      <c r="AB566" s="63">
        <v>0</v>
      </c>
      <c r="AC566" s="69">
        <v>0</v>
      </c>
      <c r="AD566" s="67">
        <f t="shared" si="188"/>
        <v>584451</v>
      </c>
      <c r="AE566" s="67">
        <f t="shared" si="189"/>
        <v>613745</v>
      </c>
      <c r="AF566" s="65">
        <f t="shared" si="174"/>
        <v>28.100590632297056</v>
      </c>
      <c r="AG566" s="21" t="s">
        <v>2640</v>
      </c>
      <c r="AH566" s="67">
        <v>0</v>
      </c>
      <c r="AI566" s="70">
        <v>0</v>
      </c>
      <c r="AJ566" s="21" t="s">
        <v>2640</v>
      </c>
      <c r="AK566" s="67">
        <f t="shared" si="182"/>
        <v>584451</v>
      </c>
      <c r="AL566" s="70">
        <f t="shared" si="183"/>
        <v>613745</v>
      </c>
      <c r="AM566" s="65">
        <f t="shared" si="175"/>
        <v>28.100590632297056</v>
      </c>
      <c r="AN566" s="25">
        <f t="shared" si="184"/>
        <v>5.0122251480449173E-2</v>
      </c>
      <c r="AO566" s="25">
        <f t="shared" si="176"/>
        <v>4.6804709456176097E-2</v>
      </c>
      <c r="AP566" s="24">
        <f t="shared" si="177"/>
        <v>2.505258980659654E-3</v>
      </c>
      <c r="AQ566" s="25">
        <f t="shared" si="178"/>
        <v>5.2488228752814885E-2</v>
      </c>
      <c r="AR566" s="2">
        <f t="shared" si="185"/>
        <v>1</v>
      </c>
      <c r="AS566" s="2">
        <f t="shared" si="186"/>
        <v>0</v>
      </c>
      <c r="AT566" s="2">
        <f t="shared" si="187"/>
        <v>0</v>
      </c>
    </row>
    <row r="567" spans="2:46" x14ac:dyDescent="0.2">
      <c r="B567" s="2">
        <v>1</v>
      </c>
      <c r="C567" s="2" t="s">
        <v>1136</v>
      </c>
      <c r="D567" s="3" t="s">
        <v>1157</v>
      </c>
      <c r="E567" s="2" t="s">
        <v>1158</v>
      </c>
      <c r="F567" s="2" t="s">
        <v>6</v>
      </c>
      <c r="G567" s="2" t="s">
        <v>7</v>
      </c>
      <c r="H567" s="2">
        <v>7</v>
      </c>
      <c r="I567" s="30">
        <v>11372</v>
      </c>
      <c r="J567" s="30">
        <v>11362</v>
      </c>
      <c r="K567" s="63">
        <v>534.15023799999994</v>
      </c>
      <c r="L567" s="2">
        <v>0.35012100000000002</v>
      </c>
      <c r="M567" s="67">
        <v>16258.019646736564</v>
      </c>
      <c r="N567" s="67">
        <v>4934165.82</v>
      </c>
      <c r="O567" s="67">
        <v>787589</v>
      </c>
      <c r="P567" s="70">
        <v>758990</v>
      </c>
      <c r="Q567" s="63">
        <v>0</v>
      </c>
      <c r="R567" s="24">
        <f t="shared" si="169"/>
        <v>-3.6312086634018526E-2</v>
      </c>
      <c r="S567" s="24">
        <f t="shared" si="170"/>
        <v>-5.7961165155977672E-3</v>
      </c>
      <c r="T567" s="65">
        <f t="shared" si="171"/>
        <v>66.80073930646013</v>
      </c>
      <c r="U567" s="67">
        <v>123347.99999999999</v>
      </c>
      <c r="V567" s="70">
        <v>147887</v>
      </c>
      <c r="W567" s="24">
        <f t="shared" si="172"/>
        <v>0.19894120699160123</v>
      </c>
      <c r="X567" s="24">
        <f t="shared" si="173"/>
        <v>4.9732823936589985E-3</v>
      </c>
      <c r="Y567" s="63">
        <f t="shared" si="179"/>
        <v>10.846640872317973</v>
      </c>
      <c r="Z567" s="63">
        <f t="shared" si="180"/>
        <v>13.015930293962331</v>
      </c>
      <c r="AA567" s="24">
        <f t="shared" si="181"/>
        <v>0.19999600000000001</v>
      </c>
      <c r="AB567" s="63">
        <v>0</v>
      </c>
      <c r="AC567" s="69">
        <v>0</v>
      </c>
      <c r="AD567" s="67">
        <f t="shared" si="188"/>
        <v>910937</v>
      </c>
      <c r="AE567" s="67">
        <f t="shared" si="189"/>
        <v>906877</v>
      </c>
      <c r="AF567" s="65">
        <f t="shared" si="174"/>
        <v>79.816669600422458</v>
      </c>
      <c r="AG567" s="21" t="s">
        <v>2640</v>
      </c>
      <c r="AH567" s="67">
        <v>0</v>
      </c>
      <c r="AI567" s="70">
        <v>0</v>
      </c>
      <c r="AJ567" s="21" t="s">
        <v>2640</v>
      </c>
      <c r="AK567" s="67">
        <f t="shared" si="182"/>
        <v>910937</v>
      </c>
      <c r="AL567" s="70">
        <f t="shared" si="183"/>
        <v>906877</v>
      </c>
      <c r="AM567" s="65">
        <f t="shared" si="175"/>
        <v>79.816669600422458</v>
      </c>
      <c r="AN567" s="25">
        <f t="shared" si="184"/>
        <v>-4.4569492731110936E-3</v>
      </c>
      <c r="AO567" s="25">
        <f t="shared" si="176"/>
        <v>-3.5807452150871111E-3</v>
      </c>
      <c r="AP567" s="24">
        <f t="shared" si="177"/>
        <v>-8.2283412193877173E-4</v>
      </c>
      <c r="AQ567" s="25">
        <f t="shared" si="178"/>
        <v>0.18379540394124816</v>
      </c>
      <c r="AR567" s="2">
        <f t="shared" si="185"/>
        <v>0</v>
      </c>
      <c r="AS567" s="2">
        <f t="shared" si="186"/>
        <v>1</v>
      </c>
      <c r="AT567" s="2">
        <f t="shared" si="187"/>
        <v>0</v>
      </c>
    </row>
    <row r="568" spans="2:46" x14ac:dyDescent="0.2">
      <c r="B568" s="2">
        <v>1</v>
      </c>
      <c r="C568" s="2" t="s">
        <v>1159</v>
      </c>
      <c r="D568" s="3" t="s">
        <v>1160</v>
      </c>
      <c r="E568" s="2" t="s">
        <v>1161</v>
      </c>
      <c r="F568" s="2" t="s">
        <v>6</v>
      </c>
      <c r="G568" s="2" t="s">
        <v>7</v>
      </c>
      <c r="H568" s="2">
        <v>25</v>
      </c>
      <c r="I568" s="30">
        <v>25252</v>
      </c>
      <c r="J568" s="30">
        <v>25219</v>
      </c>
      <c r="K568" s="63">
        <v>326.62690800000001</v>
      </c>
      <c r="L568" s="2">
        <v>0.36851699999999998</v>
      </c>
      <c r="M568" s="67">
        <v>15492.680627625401</v>
      </c>
      <c r="N568" s="67">
        <v>6390426.7399999993</v>
      </c>
      <c r="O568" s="67">
        <v>791268</v>
      </c>
      <c r="P568" s="70">
        <v>762535</v>
      </c>
      <c r="Q568" s="63">
        <v>0</v>
      </c>
      <c r="R568" s="24">
        <f t="shared" si="169"/>
        <v>-3.6312602051390974E-2</v>
      </c>
      <c r="S568" s="24">
        <f t="shared" si="170"/>
        <v>-4.4962568493508784E-3</v>
      </c>
      <c r="T568" s="65">
        <f t="shared" si="171"/>
        <v>30.236528014592171</v>
      </c>
      <c r="U568" s="67">
        <v>491151</v>
      </c>
      <c r="V568" s="70">
        <v>536947</v>
      </c>
      <c r="W568" s="24">
        <f t="shared" si="172"/>
        <v>9.3242200463808489E-2</v>
      </c>
      <c r="X568" s="24">
        <f t="shared" si="173"/>
        <v>7.1663445749790416E-3</v>
      </c>
      <c r="Y568" s="63">
        <f t="shared" si="179"/>
        <v>19.449984159670521</v>
      </c>
      <c r="Z568" s="63">
        <f t="shared" si="180"/>
        <v>21.291367619651851</v>
      </c>
      <c r="AA568" s="24">
        <f t="shared" si="181"/>
        <v>9.4672999999999993E-2</v>
      </c>
      <c r="AB568" s="63">
        <v>0</v>
      </c>
      <c r="AC568" s="69">
        <v>0</v>
      </c>
      <c r="AD568" s="67">
        <f t="shared" si="188"/>
        <v>1282419</v>
      </c>
      <c r="AE568" s="67">
        <f t="shared" si="189"/>
        <v>1299482</v>
      </c>
      <c r="AF568" s="65">
        <f t="shared" si="174"/>
        <v>51.527895634244025</v>
      </c>
      <c r="AG568" s="21" t="s">
        <v>2640</v>
      </c>
      <c r="AH568" s="67">
        <v>0</v>
      </c>
      <c r="AI568" s="70">
        <v>0</v>
      </c>
      <c r="AJ568" s="21" t="s">
        <v>2640</v>
      </c>
      <c r="AK568" s="67">
        <f t="shared" si="182"/>
        <v>1282419</v>
      </c>
      <c r="AL568" s="70">
        <f t="shared" si="183"/>
        <v>1299482</v>
      </c>
      <c r="AM568" s="65">
        <f t="shared" si="175"/>
        <v>51.527895634244025</v>
      </c>
      <c r="AN568" s="25">
        <f t="shared" si="184"/>
        <v>1.3305323767037138E-2</v>
      </c>
      <c r="AO568" s="25">
        <f t="shared" si="176"/>
        <v>1.4631271492336007E-2</v>
      </c>
      <c r="AP568" s="24">
        <f t="shared" si="177"/>
        <v>2.6700877256281637E-3</v>
      </c>
      <c r="AQ568" s="25">
        <f t="shared" si="178"/>
        <v>0.20334823523851245</v>
      </c>
      <c r="AR568" s="2">
        <f t="shared" si="185"/>
        <v>1</v>
      </c>
      <c r="AS568" s="2">
        <f t="shared" si="186"/>
        <v>0</v>
      </c>
      <c r="AT568" s="2">
        <f t="shared" si="187"/>
        <v>0</v>
      </c>
    </row>
    <row r="569" spans="2:46" x14ac:dyDescent="0.2">
      <c r="B569" s="2">
        <v>1</v>
      </c>
      <c r="C569" s="2" t="s">
        <v>1159</v>
      </c>
      <c r="D569" s="3" t="s">
        <v>1162</v>
      </c>
      <c r="E569" s="2" t="s">
        <v>1163</v>
      </c>
      <c r="F569" s="2" t="s">
        <v>14</v>
      </c>
      <c r="G569" s="2" t="s">
        <v>7</v>
      </c>
      <c r="H569" s="2">
        <v>40</v>
      </c>
      <c r="I569" s="30">
        <v>105637</v>
      </c>
      <c r="J569" s="30">
        <v>106045</v>
      </c>
      <c r="K569" s="63">
        <v>527.51826100000005</v>
      </c>
      <c r="L569" s="2">
        <v>0.44110300000000002</v>
      </c>
      <c r="M569" s="67">
        <v>15720.418085821253</v>
      </c>
      <c r="N569" s="67">
        <v>64613423.079999998</v>
      </c>
      <c r="O569" s="67">
        <v>9666345</v>
      </c>
      <c r="P569" s="70">
        <v>9315336</v>
      </c>
      <c r="Q569" s="63">
        <v>0</v>
      </c>
      <c r="R569" s="24">
        <f t="shared" si="169"/>
        <v>-3.63124841912843E-2</v>
      </c>
      <c r="S569" s="24">
        <f t="shared" si="170"/>
        <v>-5.4324470561698032E-3</v>
      </c>
      <c r="T569" s="65">
        <f t="shared" si="171"/>
        <v>87.843236361921825</v>
      </c>
      <c r="U569" s="67">
        <v>2325931.0000000005</v>
      </c>
      <c r="V569" s="70">
        <v>2508392</v>
      </c>
      <c r="W569" s="24">
        <f t="shared" si="172"/>
        <v>7.8446437147103421E-2</v>
      </c>
      <c r="X569" s="24">
        <f t="shared" si="173"/>
        <v>2.8238869154802184E-3</v>
      </c>
      <c r="Y569" s="63">
        <f t="shared" si="179"/>
        <v>22.018147050749267</v>
      </c>
      <c r="Z569" s="63">
        <f t="shared" si="180"/>
        <v>23.654033664953559</v>
      </c>
      <c r="AA569" s="24">
        <f t="shared" si="181"/>
        <v>7.4297000000000002E-2</v>
      </c>
      <c r="AB569" s="63">
        <v>0</v>
      </c>
      <c r="AC569" s="69">
        <v>0</v>
      </c>
      <c r="AD569" s="67">
        <f t="shared" si="188"/>
        <v>11992276</v>
      </c>
      <c r="AE569" s="67">
        <f t="shared" si="189"/>
        <v>11823728</v>
      </c>
      <c r="AF569" s="65">
        <f t="shared" si="174"/>
        <v>111.49727002687538</v>
      </c>
      <c r="AG569" s="21" t="s">
        <v>2640</v>
      </c>
      <c r="AH569" s="67">
        <v>0</v>
      </c>
      <c r="AI569" s="70">
        <v>0</v>
      </c>
      <c r="AJ569" s="21" t="s">
        <v>2640</v>
      </c>
      <c r="AK569" s="67">
        <f t="shared" si="182"/>
        <v>11992276</v>
      </c>
      <c r="AL569" s="70">
        <f t="shared" si="183"/>
        <v>11823728</v>
      </c>
      <c r="AM569" s="65">
        <f t="shared" si="175"/>
        <v>111.49727002687538</v>
      </c>
      <c r="AN569" s="25">
        <f t="shared" si="184"/>
        <v>-1.4054713217074057E-2</v>
      </c>
      <c r="AO569" s="25">
        <f t="shared" si="176"/>
        <v>-1.7848062050186631E-2</v>
      </c>
      <c r="AP569" s="24">
        <f t="shared" si="177"/>
        <v>-2.6085601406895778E-3</v>
      </c>
      <c r="AQ569" s="25">
        <f t="shared" si="178"/>
        <v>0.18299182176682785</v>
      </c>
      <c r="AR569" s="2">
        <f t="shared" si="185"/>
        <v>0</v>
      </c>
      <c r="AS569" s="2">
        <f t="shared" si="186"/>
        <v>1</v>
      </c>
      <c r="AT569" s="2">
        <f t="shared" si="187"/>
        <v>0</v>
      </c>
    </row>
    <row r="570" spans="2:46" x14ac:dyDescent="0.2">
      <c r="B570" s="2">
        <v>1</v>
      </c>
      <c r="C570" s="2" t="s">
        <v>1159</v>
      </c>
      <c r="D570" s="3" t="s">
        <v>1164</v>
      </c>
      <c r="E570" s="2" t="s">
        <v>1165</v>
      </c>
      <c r="F570" s="2" t="s">
        <v>14</v>
      </c>
      <c r="G570" s="2" t="s">
        <v>7</v>
      </c>
      <c r="H570" s="2">
        <v>84</v>
      </c>
      <c r="I570" s="30">
        <v>119217</v>
      </c>
      <c r="J570" s="30">
        <v>119753</v>
      </c>
      <c r="K570" s="63">
        <v>339.30742400000003</v>
      </c>
      <c r="L570" s="2">
        <v>0.53056999999999999</v>
      </c>
      <c r="M570" s="67">
        <v>16522.233107638887</v>
      </c>
      <c r="N570" s="67">
        <v>54006399.069999978</v>
      </c>
      <c r="O570" s="67">
        <v>3763163</v>
      </c>
      <c r="P570" s="70">
        <v>3626513</v>
      </c>
      <c r="Q570" s="63">
        <v>0</v>
      </c>
      <c r="R570" s="24">
        <f t="shared" si="169"/>
        <v>-3.6312538149423812E-2</v>
      </c>
      <c r="S570" s="24">
        <f t="shared" si="170"/>
        <v>-2.530255716973134E-3</v>
      </c>
      <c r="T570" s="65">
        <f t="shared" si="171"/>
        <v>30.283274740507544</v>
      </c>
      <c r="U570" s="67">
        <v>5315311.0000000009</v>
      </c>
      <c r="V570" s="70">
        <v>5339209</v>
      </c>
      <c r="W570" s="24">
        <f t="shared" si="172"/>
        <v>4.4960680569772205E-3</v>
      </c>
      <c r="X570" s="24">
        <f t="shared" si="173"/>
        <v>4.4250311836239737E-4</v>
      </c>
      <c r="Y570" s="63">
        <f t="shared" si="179"/>
        <v>44.585176610718278</v>
      </c>
      <c r="Z570" s="63">
        <f t="shared" si="180"/>
        <v>44.585179494459432</v>
      </c>
      <c r="AA570" s="24">
        <f t="shared" si="181"/>
        <v>0</v>
      </c>
      <c r="AB570" s="63">
        <v>0</v>
      </c>
      <c r="AC570" s="69">
        <v>0</v>
      </c>
      <c r="AD570" s="67">
        <f t="shared" si="188"/>
        <v>9078474</v>
      </c>
      <c r="AE570" s="67">
        <f t="shared" si="189"/>
        <v>8965722</v>
      </c>
      <c r="AF570" s="65">
        <f t="shared" si="174"/>
        <v>74.868454234966975</v>
      </c>
      <c r="AG570" s="21" t="s">
        <v>2640</v>
      </c>
      <c r="AH570" s="67">
        <v>0</v>
      </c>
      <c r="AI570" s="70">
        <v>0</v>
      </c>
      <c r="AJ570" s="21" t="s">
        <v>2640</v>
      </c>
      <c r="AK570" s="67">
        <f t="shared" si="182"/>
        <v>9078474</v>
      </c>
      <c r="AL570" s="70">
        <f t="shared" si="183"/>
        <v>8965722</v>
      </c>
      <c r="AM570" s="65">
        <f t="shared" si="175"/>
        <v>74.868454234966975</v>
      </c>
      <c r="AN570" s="25">
        <f t="shared" si="184"/>
        <v>-1.2419708422362613E-2</v>
      </c>
      <c r="AO570" s="25">
        <f t="shared" si="176"/>
        <v>-1.6839998822482993E-2</v>
      </c>
      <c r="AP570" s="24">
        <f t="shared" si="177"/>
        <v>-2.0877525986107196E-3</v>
      </c>
      <c r="AQ570" s="25">
        <f t="shared" si="178"/>
        <v>0.16601221622606516</v>
      </c>
      <c r="AR570" s="2">
        <f t="shared" si="185"/>
        <v>0</v>
      </c>
      <c r="AS570" s="2">
        <f t="shared" si="186"/>
        <v>1</v>
      </c>
      <c r="AT570" s="2">
        <f t="shared" si="187"/>
        <v>0</v>
      </c>
    </row>
    <row r="571" spans="2:46" x14ac:dyDescent="0.2">
      <c r="B571" s="2">
        <v>1</v>
      </c>
      <c r="C571" s="2" t="s">
        <v>1159</v>
      </c>
      <c r="D571" s="3" t="s">
        <v>1166</v>
      </c>
      <c r="E571" s="2" t="s">
        <v>1167</v>
      </c>
      <c r="F571" s="2" t="s">
        <v>6</v>
      </c>
      <c r="G571" s="2" t="s">
        <v>7</v>
      </c>
      <c r="H571" s="2">
        <v>42</v>
      </c>
      <c r="I571" s="30">
        <v>66914</v>
      </c>
      <c r="J571" s="30">
        <v>67317</v>
      </c>
      <c r="K571" s="63">
        <v>479.80801300000002</v>
      </c>
      <c r="L571" s="2">
        <v>0.36791400000000002</v>
      </c>
      <c r="M571" s="67">
        <v>16188.908530396449</v>
      </c>
      <c r="N571" s="67">
        <v>18520912.779999997</v>
      </c>
      <c r="O571" s="67">
        <v>2345713</v>
      </c>
      <c r="P571" s="70">
        <v>2260534</v>
      </c>
      <c r="Q571" s="63">
        <v>0</v>
      </c>
      <c r="R571" s="24">
        <f t="shared" si="169"/>
        <v>-3.631262648073319E-2</v>
      </c>
      <c r="S571" s="24">
        <f t="shared" si="170"/>
        <v>-4.5990713855086794E-3</v>
      </c>
      <c r="T571" s="65">
        <f t="shared" si="171"/>
        <v>33.580432877282114</v>
      </c>
      <c r="U571" s="67">
        <v>1144918.0000000002</v>
      </c>
      <c r="V571" s="70">
        <v>1252108</v>
      </c>
      <c r="W571" s="24">
        <f t="shared" si="172"/>
        <v>9.362242536146681E-2</v>
      </c>
      <c r="X571" s="24">
        <f t="shared" si="173"/>
        <v>5.7875117319136681E-3</v>
      </c>
      <c r="Y571" s="63">
        <f t="shared" si="179"/>
        <v>17.110290821053894</v>
      </c>
      <c r="Z571" s="63">
        <f t="shared" si="180"/>
        <v>18.600175290045605</v>
      </c>
      <c r="AA571" s="24">
        <f t="shared" si="181"/>
        <v>8.7075E-2</v>
      </c>
      <c r="AB571" s="63">
        <v>0</v>
      </c>
      <c r="AC571" s="69">
        <v>0</v>
      </c>
      <c r="AD571" s="67">
        <f t="shared" si="188"/>
        <v>3490631</v>
      </c>
      <c r="AE571" s="67">
        <f t="shared" si="189"/>
        <v>3512642</v>
      </c>
      <c r="AF571" s="65">
        <f t="shared" si="174"/>
        <v>52.180608167327719</v>
      </c>
      <c r="AG571" s="21" t="s">
        <v>2640</v>
      </c>
      <c r="AH571" s="67">
        <v>0</v>
      </c>
      <c r="AI571" s="70">
        <v>0</v>
      </c>
      <c r="AJ571" s="21" t="s">
        <v>2640</v>
      </c>
      <c r="AK571" s="67">
        <f t="shared" si="182"/>
        <v>3490631</v>
      </c>
      <c r="AL571" s="70">
        <f t="shared" si="183"/>
        <v>3512642</v>
      </c>
      <c r="AM571" s="65">
        <f t="shared" si="175"/>
        <v>52.180608167327719</v>
      </c>
      <c r="AN571" s="25">
        <f t="shared" si="184"/>
        <v>6.3057366991813232E-3</v>
      </c>
      <c r="AO571" s="25">
        <f t="shared" si="176"/>
        <v>2.8138606130734267E-4</v>
      </c>
      <c r="AP571" s="24">
        <f t="shared" si="177"/>
        <v>1.1884403464050006E-3</v>
      </c>
      <c r="AQ571" s="25">
        <f t="shared" si="178"/>
        <v>0.18965814707540568</v>
      </c>
      <c r="AR571" s="2">
        <f t="shared" si="185"/>
        <v>1</v>
      </c>
      <c r="AS571" s="2">
        <f t="shared" si="186"/>
        <v>0</v>
      </c>
      <c r="AT571" s="2">
        <f t="shared" si="187"/>
        <v>0</v>
      </c>
    </row>
    <row r="572" spans="2:46" x14ac:dyDescent="0.2">
      <c r="B572" s="2">
        <v>1</v>
      </c>
      <c r="C572" s="2" t="s">
        <v>1159</v>
      </c>
      <c r="D572" s="3" t="s">
        <v>1168</v>
      </c>
      <c r="E572" s="2" t="s">
        <v>1169</v>
      </c>
      <c r="F572" s="2" t="s">
        <v>6</v>
      </c>
      <c r="G572" s="2" t="s">
        <v>7</v>
      </c>
      <c r="H572" s="2">
        <v>12</v>
      </c>
      <c r="I572" s="30">
        <v>6524</v>
      </c>
      <c r="J572" s="30">
        <v>6562</v>
      </c>
      <c r="K572" s="63">
        <v>279.94696699999997</v>
      </c>
      <c r="L572" s="2">
        <v>0.45175900000000002</v>
      </c>
      <c r="M572" s="67">
        <v>14656.499918073079</v>
      </c>
      <c r="N572" s="67">
        <v>1775819.4700000002</v>
      </c>
      <c r="O572" s="67">
        <v>108245</v>
      </c>
      <c r="P572" s="70">
        <v>104314</v>
      </c>
      <c r="Q572" s="63">
        <v>0</v>
      </c>
      <c r="R572" s="24">
        <f t="shared" si="169"/>
        <v>-3.6315765162363123E-2</v>
      </c>
      <c r="S572" s="24">
        <f t="shared" si="170"/>
        <v>-2.2136259154766445E-3</v>
      </c>
      <c r="T572" s="65">
        <f t="shared" si="171"/>
        <v>15.896677842121305</v>
      </c>
      <c r="U572" s="67">
        <v>171234</v>
      </c>
      <c r="V572" s="70">
        <v>184579</v>
      </c>
      <c r="W572" s="24">
        <f t="shared" si="172"/>
        <v>7.7934288751065894E-2</v>
      </c>
      <c r="X572" s="24">
        <f t="shared" si="173"/>
        <v>7.5148404584166424E-3</v>
      </c>
      <c r="Y572" s="63">
        <f t="shared" si="179"/>
        <v>26.246781115879827</v>
      </c>
      <c r="Z572" s="63">
        <f t="shared" si="180"/>
        <v>28.128466930813776</v>
      </c>
      <c r="AA572" s="24">
        <f t="shared" si="181"/>
        <v>7.1692000000000006E-2</v>
      </c>
      <c r="AB572" s="63">
        <v>0</v>
      </c>
      <c r="AC572" s="69">
        <v>0</v>
      </c>
      <c r="AD572" s="67">
        <f t="shared" si="188"/>
        <v>279479</v>
      </c>
      <c r="AE572" s="67">
        <f t="shared" si="189"/>
        <v>288893</v>
      </c>
      <c r="AF572" s="65">
        <f t="shared" si="174"/>
        <v>44.025144772935079</v>
      </c>
      <c r="AG572" s="21" t="s">
        <v>2640</v>
      </c>
      <c r="AH572" s="67">
        <v>0</v>
      </c>
      <c r="AI572" s="70">
        <v>0</v>
      </c>
      <c r="AJ572" s="21" t="s">
        <v>2640</v>
      </c>
      <c r="AK572" s="67">
        <f t="shared" si="182"/>
        <v>279479</v>
      </c>
      <c r="AL572" s="70">
        <f t="shared" si="183"/>
        <v>288893</v>
      </c>
      <c r="AM572" s="65">
        <f t="shared" si="175"/>
        <v>44.025144772935079</v>
      </c>
      <c r="AN572" s="25">
        <f t="shared" si="184"/>
        <v>3.3684105066928108E-2</v>
      </c>
      <c r="AO572" s="25">
        <f t="shared" si="176"/>
        <v>2.7698125793452988E-2</v>
      </c>
      <c r="AP572" s="24">
        <f t="shared" si="177"/>
        <v>5.3012145429399979E-3</v>
      </c>
      <c r="AQ572" s="25">
        <f t="shared" si="178"/>
        <v>0.16268151401673728</v>
      </c>
      <c r="AR572" s="2">
        <f t="shared" si="185"/>
        <v>1</v>
      </c>
      <c r="AS572" s="2">
        <f t="shared" si="186"/>
        <v>0</v>
      </c>
      <c r="AT572" s="2">
        <f t="shared" si="187"/>
        <v>0</v>
      </c>
    </row>
    <row r="573" spans="2:46" x14ac:dyDescent="0.2">
      <c r="B573" s="2">
        <v>1</v>
      </c>
      <c r="C573" s="2" t="s">
        <v>1159</v>
      </c>
      <c r="D573" s="3" t="s">
        <v>1170</v>
      </c>
      <c r="E573" s="2" t="s">
        <v>1171</v>
      </c>
      <c r="F573" s="2" t="s">
        <v>6</v>
      </c>
      <c r="G573" s="2" t="s">
        <v>7</v>
      </c>
      <c r="H573" s="2">
        <v>16</v>
      </c>
      <c r="I573" s="30">
        <v>17151</v>
      </c>
      <c r="J573" s="30">
        <v>17151</v>
      </c>
      <c r="K573" s="63">
        <v>213.14704699999999</v>
      </c>
      <c r="L573" s="2">
        <v>0.357547</v>
      </c>
      <c r="M573" s="67">
        <v>16658.923474207975</v>
      </c>
      <c r="N573" s="67">
        <v>5621678.2199999979</v>
      </c>
      <c r="O573" s="67">
        <v>309785</v>
      </c>
      <c r="P573" s="70">
        <v>298536</v>
      </c>
      <c r="Q573" s="63">
        <v>0</v>
      </c>
      <c r="R573" s="24">
        <f t="shared" si="169"/>
        <v>-3.6312281098180965E-2</v>
      </c>
      <c r="S573" s="24">
        <f t="shared" si="170"/>
        <v>-2.0010038923928314E-3</v>
      </c>
      <c r="T573" s="65">
        <f t="shared" si="171"/>
        <v>17.406331992303656</v>
      </c>
      <c r="U573" s="67">
        <v>384363</v>
      </c>
      <c r="V573" s="70">
        <v>410108</v>
      </c>
      <c r="W573" s="24">
        <f t="shared" si="172"/>
        <v>6.6980952901293911E-2</v>
      </c>
      <c r="X573" s="24">
        <f t="shared" si="173"/>
        <v>4.5795933158194902E-3</v>
      </c>
      <c r="Y573" s="63">
        <f t="shared" si="179"/>
        <v>22.41052999825083</v>
      </c>
      <c r="Z573" s="63">
        <f t="shared" si="180"/>
        <v>23.911608652556701</v>
      </c>
      <c r="AA573" s="24">
        <f t="shared" si="181"/>
        <v>6.6980999999999999E-2</v>
      </c>
      <c r="AB573" s="63">
        <v>0</v>
      </c>
      <c r="AC573" s="69">
        <v>0</v>
      </c>
      <c r="AD573" s="67">
        <f t="shared" si="188"/>
        <v>694148</v>
      </c>
      <c r="AE573" s="67">
        <f t="shared" si="189"/>
        <v>708644</v>
      </c>
      <c r="AF573" s="65">
        <f t="shared" si="174"/>
        <v>41.317940644860357</v>
      </c>
      <c r="AG573" s="21" t="s">
        <v>2640</v>
      </c>
      <c r="AH573" s="67">
        <v>0</v>
      </c>
      <c r="AI573" s="70">
        <v>0</v>
      </c>
      <c r="AJ573" s="21" t="s">
        <v>2640</v>
      </c>
      <c r="AK573" s="67">
        <f t="shared" si="182"/>
        <v>694148</v>
      </c>
      <c r="AL573" s="70">
        <f t="shared" si="183"/>
        <v>708644</v>
      </c>
      <c r="AM573" s="65">
        <f t="shared" si="175"/>
        <v>41.317940644860357</v>
      </c>
      <c r="AN573" s="25">
        <f t="shared" si="184"/>
        <v>2.088315460103609E-2</v>
      </c>
      <c r="AO573" s="25">
        <f t="shared" si="176"/>
        <v>2.088315460103618E-2</v>
      </c>
      <c r="AP573" s="24">
        <f t="shared" si="177"/>
        <v>2.5785894234266588E-3</v>
      </c>
      <c r="AQ573" s="25">
        <f t="shared" si="178"/>
        <v>0.12605559625929644</v>
      </c>
      <c r="AR573" s="2">
        <f t="shared" si="185"/>
        <v>1</v>
      </c>
      <c r="AS573" s="2">
        <f t="shared" si="186"/>
        <v>0</v>
      </c>
      <c r="AT573" s="2">
        <f t="shared" si="187"/>
        <v>0</v>
      </c>
    </row>
    <row r="574" spans="2:46" x14ac:dyDescent="0.2">
      <c r="B574" s="2">
        <v>1</v>
      </c>
      <c r="C574" s="2" t="s">
        <v>1159</v>
      </c>
      <c r="D574" s="3" t="s">
        <v>1172</v>
      </c>
      <c r="E574" s="2" t="s">
        <v>1173</v>
      </c>
      <c r="F574" s="2" t="s">
        <v>6</v>
      </c>
      <c r="G574" s="2" t="s">
        <v>7</v>
      </c>
      <c r="H574" s="2">
        <v>16</v>
      </c>
      <c r="I574" s="30">
        <v>14830</v>
      </c>
      <c r="J574" s="30">
        <v>14830</v>
      </c>
      <c r="K574" s="63">
        <v>247.223736</v>
      </c>
      <c r="L574" s="2">
        <v>0.37220500000000001</v>
      </c>
      <c r="M574" s="67">
        <v>14522.095188502395</v>
      </c>
      <c r="N574" s="67">
        <v>4590330.6500000004</v>
      </c>
      <c r="O574" s="67">
        <v>373853</v>
      </c>
      <c r="P574" s="70">
        <v>360277</v>
      </c>
      <c r="Q574" s="63">
        <v>0</v>
      </c>
      <c r="R574" s="24">
        <f t="shared" si="169"/>
        <v>-3.6313738287508723E-2</v>
      </c>
      <c r="S574" s="24">
        <f t="shared" si="170"/>
        <v>-2.9575211537321388E-3</v>
      </c>
      <c r="T574" s="65">
        <f t="shared" si="171"/>
        <v>24.293796358732301</v>
      </c>
      <c r="U574" s="67">
        <v>335004.99999999994</v>
      </c>
      <c r="V574" s="70">
        <v>361703</v>
      </c>
      <c r="W574" s="24">
        <f t="shared" si="172"/>
        <v>7.9694332920404287E-2</v>
      </c>
      <c r="X574" s="24">
        <f t="shared" si="173"/>
        <v>5.816138756801769E-3</v>
      </c>
      <c r="Y574" s="63">
        <f t="shared" si="179"/>
        <v>22.589683074848278</v>
      </c>
      <c r="Z574" s="63">
        <f t="shared" si="180"/>
        <v>24.38995279838166</v>
      </c>
      <c r="AA574" s="24">
        <f t="shared" si="181"/>
        <v>7.9694000000000001E-2</v>
      </c>
      <c r="AB574" s="63">
        <v>0</v>
      </c>
      <c r="AC574" s="69">
        <v>0</v>
      </c>
      <c r="AD574" s="67">
        <f t="shared" si="188"/>
        <v>708858</v>
      </c>
      <c r="AE574" s="67">
        <f t="shared" si="189"/>
        <v>721980</v>
      </c>
      <c r="AF574" s="65">
        <f t="shared" si="174"/>
        <v>48.683749157113958</v>
      </c>
      <c r="AG574" s="21" t="s">
        <v>2640</v>
      </c>
      <c r="AH574" s="67">
        <v>0</v>
      </c>
      <c r="AI574" s="70">
        <v>0</v>
      </c>
      <c r="AJ574" s="21" t="s">
        <v>2640</v>
      </c>
      <c r="AK574" s="67">
        <f t="shared" si="182"/>
        <v>708858</v>
      </c>
      <c r="AL574" s="70">
        <f t="shared" si="183"/>
        <v>721980</v>
      </c>
      <c r="AM574" s="65">
        <f t="shared" si="175"/>
        <v>48.683749157113958</v>
      </c>
      <c r="AN574" s="25">
        <f t="shared" si="184"/>
        <v>1.8511464919631293E-2</v>
      </c>
      <c r="AO574" s="25">
        <f t="shared" si="176"/>
        <v>1.8511464919631404E-2</v>
      </c>
      <c r="AP574" s="24">
        <f t="shared" si="177"/>
        <v>2.8586176030696176E-3</v>
      </c>
      <c r="AQ574" s="25">
        <f t="shared" si="178"/>
        <v>0.15728278746107319</v>
      </c>
      <c r="AR574" s="2">
        <f t="shared" si="185"/>
        <v>1</v>
      </c>
      <c r="AS574" s="2">
        <f t="shared" si="186"/>
        <v>0</v>
      </c>
      <c r="AT574" s="2">
        <f t="shared" si="187"/>
        <v>0</v>
      </c>
    </row>
    <row r="575" spans="2:46" x14ac:dyDescent="0.2">
      <c r="B575" s="2">
        <v>1</v>
      </c>
      <c r="C575" s="2" t="s">
        <v>1159</v>
      </c>
      <c r="D575" s="3" t="s">
        <v>1174</v>
      </c>
      <c r="E575" s="2" t="s">
        <v>1175</v>
      </c>
      <c r="F575" s="2" t="s">
        <v>135</v>
      </c>
      <c r="G575" s="2" t="s">
        <v>7</v>
      </c>
      <c r="H575" s="2">
        <v>53</v>
      </c>
      <c r="I575" s="30">
        <v>415438</v>
      </c>
      <c r="J575" s="30">
        <v>416855</v>
      </c>
      <c r="K575" s="63">
        <v>524.95071399999995</v>
      </c>
      <c r="L575" s="2">
        <v>0.40233600000000003</v>
      </c>
      <c r="M575" s="67">
        <v>14307.081190850875</v>
      </c>
      <c r="N575" s="67">
        <v>279645022.80999994</v>
      </c>
      <c r="O575" s="67">
        <v>36181981</v>
      </c>
      <c r="P575" s="70">
        <v>34868124</v>
      </c>
      <c r="Q575" s="63">
        <v>0</v>
      </c>
      <c r="R575" s="24">
        <f t="shared" si="169"/>
        <v>-3.6312467247163749E-2</v>
      </c>
      <c r="S575" s="24">
        <f t="shared" si="170"/>
        <v>-4.6983028226205113E-3</v>
      </c>
      <c r="T575" s="65">
        <f t="shared" si="171"/>
        <v>83.645689748233792</v>
      </c>
      <c r="U575" s="67">
        <v>13978202.999999994</v>
      </c>
      <c r="V575" s="70">
        <v>14025881</v>
      </c>
      <c r="W575" s="24">
        <f t="shared" si="172"/>
        <v>3.4108819280993519E-3</v>
      </c>
      <c r="X575" s="24">
        <f t="shared" si="173"/>
        <v>1.7049472048855164E-4</v>
      </c>
      <c r="Y575" s="63">
        <f t="shared" si="179"/>
        <v>33.646905194036158</v>
      </c>
      <c r="Z575" s="63">
        <f t="shared" si="180"/>
        <v>33.646905998488684</v>
      </c>
      <c r="AA575" s="24">
        <f t="shared" si="181"/>
        <v>0</v>
      </c>
      <c r="AB575" s="63">
        <v>0</v>
      </c>
      <c r="AC575" s="69">
        <v>0</v>
      </c>
      <c r="AD575" s="67">
        <f t="shared" si="188"/>
        <v>50160183.999999993</v>
      </c>
      <c r="AE575" s="67">
        <f t="shared" si="189"/>
        <v>48894005</v>
      </c>
      <c r="AF575" s="65">
        <f t="shared" si="174"/>
        <v>117.29259574672248</v>
      </c>
      <c r="AG575" s="21" t="s">
        <v>2640</v>
      </c>
      <c r="AH575" s="67">
        <v>0</v>
      </c>
      <c r="AI575" s="70">
        <v>0</v>
      </c>
      <c r="AJ575" s="21" t="s">
        <v>2640</v>
      </c>
      <c r="AK575" s="67">
        <f t="shared" si="182"/>
        <v>50160183.999999993</v>
      </c>
      <c r="AL575" s="70">
        <f t="shared" si="183"/>
        <v>48894005</v>
      </c>
      <c r="AM575" s="65">
        <f t="shared" si="175"/>
        <v>117.29259574672248</v>
      </c>
      <c r="AN575" s="25">
        <f t="shared" si="184"/>
        <v>-2.5242710433438457E-2</v>
      </c>
      <c r="AO575" s="25">
        <f t="shared" si="176"/>
        <v>-2.8556167341274086E-2</v>
      </c>
      <c r="AP575" s="24">
        <f t="shared" si="177"/>
        <v>-4.5278081021319534E-3</v>
      </c>
      <c r="AQ575" s="25">
        <f t="shared" si="178"/>
        <v>0.17484310826880048</v>
      </c>
      <c r="AR575" s="2">
        <f t="shared" si="185"/>
        <v>0</v>
      </c>
      <c r="AS575" s="2">
        <f t="shared" si="186"/>
        <v>1</v>
      </c>
      <c r="AT575" s="2">
        <f t="shared" si="187"/>
        <v>0</v>
      </c>
    </row>
    <row r="576" spans="2:46" x14ac:dyDescent="0.2">
      <c r="B576" s="2">
        <v>1</v>
      </c>
      <c r="C576" s="2" t="s">
        <v>1159</v>
      </c>
      <c r="D576" s="3" t="s">
        <v>1176</v>
      </c>
      <c r="E576" s="2" t="s">
        <v>1177</v>
      </c>
      <c r="F576" s="2" t="s">
        <v>6</v>
      </c>
      <c r="G576" s="2" t="s">
        <v>38</v>
      </c>
      <c r="H576" s="2">
        <v>11</v>
      </c>
      <c r="I576" s="30">
        <v>5832</v>
      </c>
      <c r="J576" s="30">
        <v>5836</v>
      </c>
      <c r="K576" s="63">
        <v>175.04369399999999</v>
      </c>
      <c r="L576" s="2">
        <v>0.39568300000000001</v>
      </c>
      <c r="M576" s="67">
        <v>13446.480266920877</v>
      </c>
      <c r="N576" s="67">
        <v>1298557.8500000001</v>
      </c>
      <c r="O576" s="67">
        <v>84875</v>
      </c>
      <c r="P576" s="70">
        <v>81793</v>
      </c>
      <c r="Q576" s="63">
        <v>0</v>
      </c>
      <c r="R576" s="24">
        <f t="shared" si="169"/>
        <v>-3.6312223858615655E-2</v>
      </c>
      <c r="S576" s="24">
        <f t="shared" si="170"/>
        <v>-2.3734021553217669E-3</v>
      </c>
      <c r="T576" s="65">
        <f t="shared" si="171"/>
        <v>14.015250171350241</v>
      </c>
      <c r="U576" s="67">
        <v>141831.99999999997</v>
      </c>
      <c r="V576" s="70">
        <v>154331</v>
      </c>
      <c r="W576" s="24">
        <f t="shared" si="172"/>
        <v>8.8125387782729048E-2</v>
      </c>
      <c r="X576" s="24">
        <f t="shared" si="173"/>
        <v>9.6252931665693816E-3</v>
      </c>
      <c r="Y576" s="63">
        <f t="shared" si="179"/>
        <v>24.319615912208501</v>
      </c>
      <c r="Z576" s="63">
        <f t="shared" si="180"/>
        <v>26.444653872515421</v>
      </c>
      <c r="AA576" s="24">
        <f t="shared" si="181"/>
        <v>8.7379999999999999E-2</v>
      </c>
      <c r="AB576" s="63">
        <v>0</v>
      </c>
      <c r="AC576" s="69">
        <v>0</v>
      </c>
      <c r="AD576" s="67">
        <f t="shared" si="188"/>
        <v>226706.99999999997</v>
      </c>
      <c r="AE576" s="67">
        <f t="shared" si="189"/>
        <v>236124</v>
      </c>
      <c r="AF576" s="65">
        <f t="shared" si="174"/>
        <v>40.459904043865663</v>
      </c>
      <c r="AG576" s="21" t="s">
        <v>2640</v>
      </c>
      <c r="AH576" s="67">
        <v>-75268</v>
      </c>
      <c r="AI576" s="70">
        <v>-75268</v>
      </c>
      <c r="AJ576" s="21" t="s">
        <v>2640</v>
      </c>
      <c r="AK576" s="67">
        <f t="shared" si="182"/>
        <v>151438.99999999997</v>
      </c>
      <c r="AL576" s="70">
        <f t="shared" si="183"/>
        <v>160856</v>
      </c>
      <c r="AM576" s="65">
        <f t="shared" si="175"/>
        <v>27.562714187799862</v>
      </c>
      <c r="AN576" s="25">
        <f t="shared" si="184"/>
        <v>6.2183453403680894E-2</v>
      </c>
      <c r="AO576" s="25">
        <f t="shared" si="176"/>
        <v>6.1455431845487851E-2</v>
      </c>
      <c r="AP576" s="24">
        <f t="shared" si="177"/>
        <v>7.2518910112476147E-3</v>
      </c>
      <c r="AQ576" s="25">
        <f t="shared" si="178"/>
        <v>0.12387280243232905</v>
      </c>
      <c r="AR576" s="2">
        <f t="shared" si="185"/>
        <v>1</v>
      </c>
      <c r="AS576" s="2">
        <f t="shared" si="186"/>
        <v>0</v>
      </c>
      <c r="AT576" s="2">
        <f t="shared" si="187"/>
        <v>0</v>
      </c>
    </row>
    <row r="577" spans="2:46" x14ac:dyDescent="0.2">
      <c r="B577" s="2">
        <v>1</v>
      </c>
      <c r="C577" s="2" t="s">
        <v>1159</v>
      </c>
      <c r="D577" s="3" t="s">
        <v>1178</v>
      </c>
      <c r="E577" s="2" t="s">
        <v>1179</v>
      </c>
      <c r="F577" s="2" t="s">
        <v>6</v>
      </c>
      <c r="G577" s="2" t="s">
        <v>7</v>
      </c>
      <c r="H577" s="2">
        <v>14</v>
      </c>
      <c r="I577" s="30">
        <v>17875</v>
      </c>
      <c r="J577" s="30">
        <v>17939</v>
      </c>
      <c r="K577" s="63">
        <v>303.25569999999999</v>
      </c>
      <c r="L577" s="2">
        <v>0.36044999999999999</v>
      </c>
      <c r="M577" s="67">
        <v>17884.625991493274</v>
      </c>
      <c r="N577" s="67">
        <v>4195798.78</v>
      </c>
      <c r="O577" s="67">
        <v>369261</v>
      </c>
      <c r="P577" s="70">
        <v>355852</v>
      </c>
      <c r="Q577" s="63">
        <v>0</v>
      </c>
      <c r="R577" s="24">
        <f t="shared" si="169"/>
        <v>-3.6313068534180482E-2</v>
      </c>
      <c r="S577" s="24">
        <f t="shared" si="170"/>
        <v>-3.1958157917191632E-3</v>
      </c>
      <c r="T577" s="65">
        <f t="shared" si="171"/>
        <v>19.836780199565194</v>
      </c>
      <c r="U577" s="67">
        <v>335783</v>
      </c>
      <c r="V577" s="70">
        <v>365526</v>
      </c>
      <c r="W577" s="24">
        <f t="shared" si="172"/>
        <v>8.8578039984156476E-2</v>
      </c>
      <c r="X577" s="24">
        <f t="shared" si="173"/>
        <v>7.0887574832652006E-3</v>
      </c>
      <c r="Y577" s="63">
        <f t="shared" si="179"/>
        <v>18.785062937062936</v>
      </c>
      <c r="Z577" s="63">
        <f t="shared" si="180"/>
        <v>20.37605217682145</v>
      </c>
      <c r="AA577" s="24">
        <f t="shared" si="181"/>
        <v>8.4694000000000005E-2</v>
      </c>
      <c r="AB577" s="63">
        <v>0</v>
      </c>
      <c r="AC577" s="69">
        <v>0</v>
      </c>
      <c r="AD577" s="67">
        <f t="shared" si="188"/>
        <v>705044</v>
      </c>
      <c r="AE577" s="67">
        <f t="shared" si="189"/>
        <v>721378</v>
      </c>
      <c r="AF577" s="65">
        <f t="shared" si="174"/>
        <v>40.212832376386643</v>
      </c>
      <c r="AG577" s="21" t="s">
        <v>2640</v>
      </c>
      <c r="AH577" s="67">
        <v>0</v>
      </c>
      <c r="AI577" s="70">
        <v>0</v>
      </c>
      <c r="AJ577" s="21" t="s">
        <v>2640</v>
      </c>
      <c r="AK577" s="67">
        <f t="shared" si="182"/>
        <v>705044</v>
      </c>
      <c r="AL577" s="70">
        <f t="shared" si="183"/>
        <v>721378</v>
      </c>
      <c r="AM577" s="65">
        <f t="shared" si="175"/>
        <v>40.212832376386643</v>
      </c>
      <c r="AN577" s="25">
        <f t="shared" si="184"/>
        <v>2.3167348420807778E-2</v>
      </c>
      <c r="AO577" s="25">
        <f t="shared" si="176"/>
        <v>1.9517049613798854E-2</v>
      </c>
      <c r="AP577" s="24">
        <f t="shared" si="177"/>
        <v>3.892941691546037E-3</v>
      </c>
      <c r="AQ577" s="25">
        <f t="shared" si="178"/>
        <v>0.17192864525309767</v>
      </c>
      <c r="AR577" s="2">
        <f t="shared" si="185"/>
        <v>1</v>
      </c>
      <c r="AS577" s="2">
        <f t="shared" si="186"/>
        <v>0</v>
      </c>
      <c r="AT577" s="2">
        <f t="shared" si="187"/>
        <v>0</v>
      </c>
    </row>
    <row r="578" spans="2:46" x14ac:dyDescent="0.2">
      <c r="B578" s="2">
        <v>1</v>
      </c>
      <c r="C578" s="2" t="s">
        <v>1180</v>
      </c>
      <c r="D578" s="3" t="s">
        <v>1181</v>
      </c>
      <c r="E578" s="2" t="s">
        <v>1182</v>
      </c>
      <c r="F578" s="2" t="s">
        <v>6</v>
      </c>
      <c r="G578" s="2" t="s">
        <v>7</v>
      </c>
      <c r="H578" s="2">
        <v>60</v>
      </c>
      <c r="I578" s="30">
        <v>20840</v>
      </c>
      <c r="J578" s="30">
        <v>20747</v>
      </c>
      <c r="K578" s="63">
        <v>309.63459799999998</v>
      </c>
      <c r="L578" s="2">
        <v>0.41237499999999999</v>
      </c>
      <c r="M578" s="67">
        <v>13732.054671321224</v>
      </c>
      <c r="N578" s="67">
        <v>10538114.129999993</v>
      </c>
      <c r="O578" s="67">
        <v>412197</v>
      </c>
      <c r="P578" s="70">
        <v>397229</v>
      </c>
      <c r="Q578" s="63">
        <v>0</v>
      </c>
      <c r="R578" s="24">
        <f t="shared" si="169"/>
        <v>-3.631273395973289E-2</v>
      </c>
      <c r="S578" s="24">
        <f t="shared" si="170"/>
        <v>-1.4203679914026523E-3</v>
      </c>
      <c r="T578" s="65">
        <f t="shared" si="171"/>
        <v>19.146334409794186</v>
      </c>
      <c r="U578" s="67">
        <v>308481.00000000006</v>
      </c>
      <c r="V578" s="70">
        <v>368525</v>
      </c>
      <c r="W578" s="24">
        <f t="shared" si="172"/>
        <v>0.1946440785656165</v>
      </c>
      <c r="X578" s="24">
        <f t="shared" si="173"/>
        <v>5.697793671551361E-3</v>
      </c>
      <c r="Y578" s="63">
        <f t="shared" si="179"/>
        <v>14.80235124760077</v>
      </c>
      <c r="Z578" s="63">
        <f t="shared" si="180"/>
        <v>17.762809080830962</v>
      </c>
      <c r="AA578" s="24">
        <f t="shared" si="181"/>
        <v>0.19999900000000001</v>
      </c>
      <c r="AB578" s="63">
        <v>0</v>
      </c>
      <c r="AC578" s="69">
        <v>0</v>
      </c>
      <c r="AD578" s="67">
        <f t="shared" si="188"/>
        <v>720678</v>
      </c>
      <c r="AE578" s="67">
        <f t="shared" si="189"/>
        <v>765754</v>
      </c>
      <c r="AF578" s="65">
        <f t="shared" si="174"/>
        <v>36.909143490625148</v>
      </c>
      <c r="AG578" s="21" t="s">
        <v>2640</v>
      </c>
      <c r="AH578" s="67">
        <v>0</v>
      </c>
      <c r="AI578" s="70">
        <v>0</v>
      </c>
      <c r="AJ578" s="21" t="s">
        <v>2640</v>
      </c>
      <c r="AK578" s="67">
        <f t="shared" si="182"/>
        <v>720678</v>
      </c>
      <c r="AL578" s="70">
        <f t="shared" si="183"/>
        <v>765754</v>
      </c>
      <c r="AM578" s="65">
        <f t="shared" si="175"/>
        <v>36.909143490625148</v>
      </c>
      <c r="AN578" s="25">
        <f t="shared" si="184"/>
        <v>6.2546657453120533E-2</v>
      </c>
      <c r="AO578" s="25">
        <f t="shared" si="176"/>
        <v>6.7309603379911875E-2</v>
      </c>
      <c r="AP578" s="24">
        <f t="shared" si="177"/>
        <v>4.2774256801487148E-3</v>
      </c>
      <c r="AQ578" s="25">
        <f t="shared" si="178"/>
        <v>7.2665183784643678E-2</v>
      </c>
      <c r="AR578" s="2">
        <f t="shared" si="185"/>
        <v>1</v>
      </c>
      <c r="AS578" s="2">
        <f t="shared" si="186"/>
        <v>0</v>
      </c>
      <c r="AT578" s="2">
        <f t="shared" si="187"/>
        <v>0</v>
      </c>
    </row>
    <row r="579" spans="2:46" x14ac:dyDescent="0.2">
      <c r="B579" s="2">
        <v>1</v>
      </c>
      <c r="C579" s="2" t="s">
        <v>1180</v>
      </c>
      <c r="D579" s="3" t="s">
        <v>1183</v>
      </c>
      <c r="E579" s="2" t="s">
        <v>1184</v>
      </c>
      <c r="F579" s="2" t="s">
        <v>6</v>
      </c>
      <c r="G579" s="2" t="s">
        <v>7</v>
      </c>
      <c r="H579" s="2">
        <v>22</v>
      </c>
      <c r="I579" s="30">
        <v>14279</v>
      </c>
      <c r="J579" s="30">
        <v>14341</v>
      </c>
      <c r="K579" s="63">
        <v>187.69297800000001</v>
      </c>
      <c r="L579" s="2">
        <v>0.373386</v>
      </c>
      <c r="M579" s="67">
        <v>14539.006234520455</v>
      </c>
      <c r="N579" s="67">
        <v>3330231.36</v>
      </c>
      <c r="O579" s="67">
        <v>147462</v>
      </c>
      <c r="P579" s="70">
        <v>142107</v>
      </c>
      <c r="Q579" s="63">
        <v>0</v>
      </c>
      <c r="R579" s="24">
        <f t="shared" si="169"/>
        <v>-3.6314440330390219E-2</v>
      </c>
      <c r="S579" s="24">
        <f t="shared" si="170"/>
        <v>-1.6079963885752371E-3</v>
      </c>
      <c r="T579" s="65">
        <f t="shared" si="171"/>
        <v>9.9091416219231565</v>
      </c>
      <c r="U579" s="67">
        <v>365606</v>
      </c>
      <c r="V579" s="70">
        <v>395224</v>
      </c>
      <c r="W579" s="24">
        <f t="shared" si="172"/>
        <v>8.1010705513585579E-2</v>
      </c>
      <c r="X579" s="24">
        <f t="shared" si="173"/>
        <v>8.8936763840936264E-3</v>
      </c>
      <c r="Y579" s="63">
        <f t="shared" si="179"/>
        <v>25.604454093423911</v>
      </c>
      <c r="Z579" s="63">
        <f t="shared" si="180"/>
        <v>27.559026567184993</v>
      </c>
      <c r="AA579" s="24">
        <f t="shared" si="181"/>
        <v>7.6337000000000002E-2</v>
      </c>
      <c r="AB579" s="63">
        <v>0</v>
      </c>
      <c r="AC579" s="69">
        <v>0</v>
      </c>
      <c r="AD579" s="67">
        <f t="shared" si="188"/>
        <v>513068</v>
      </c>
      <c r="AE579" s="67">
        <f t="shared" si="189"/>
        <v>537331</v>
      </c>
      <c r="AF579" s="65">
        <f t="shared" si="174"/>
        <v>37.468168189108148</v>
      </c>
      <c r="AG579" s="21" t="s">
        <v>2640</v>
      </c>
      <c r="AH579" s="67">
        <v>0</v>
      </c>
      <c r="AI579" s="70">
        <v>0</v>
      </c>
      <c r="AJ579" s="21" t="s">
        <v>2640</v>
      </c>
      <c r="AK579" s="67">
        <f t="shared" si="182"/>
        <v>513068</v>
      </c>
      <c r="AL579" s="70">
        <f t="shared" si="183"/>
        <v>537331</v>
      </c>
      <c r="AM579" s="65">
        <f t="shared" si="175"/>
        <v>37.468168189108148</v>
      </c>
      <c r="AN579" s="25">
        <f t="shared" si="184"/>
        <v>4.7290027832568006E-2</v>
      </c>
      <c r="AO579" s="25">
        <f t="shared" si="176"/>
        <v>4.2762311374467288E-2</v>
      </c>
      <c r="AP579" s="24">
        <f t="shared" si="177"/>
        <v>7.2856799955183897E-3</v>
      </c>
      <c r="AQ579" s="25">
        <f t="shared" si="178"/>
        <v>0.16134945050784699</v>
      </c>
      <c r="AR579" s="2">
        <f t="shared" si="185"/>
        <v>1</v>
      </c>
      <c r="AS579" s="2">
        <f t="shared" si="186"/>
        <v>0</v>
      </c>
      <c r="AT579" s="2">
        <f t="shared" si="187"/>
        <v>0</v>
      </c>
    </row>
    <row r="580" spans="2:46" x14ac:dyDescent="0.2">
      <c r="B580" s="2">
        <v>1</v>
      </c>
      <c r="C580" s="2" t="s">
        <v>1180</v>
      </c>
      <c r="D580" s="3" t="s">
        <v>1185</v>
      </c>
      <c r="E580" s="2" t="s">
        <v>1186</v>
      </c>
      <c r="F580" s="2" t="s">
        <v>14</v>
      </c>
      <c r="G580" s="2" t="s">
        <v>7</v>
      </c>
      <c r="H580" s="2">
        <v>72</v>
      </c>
      <c r="I580" s="30">
        <v>90691</v>
      </c>
      <c r="J580" s="30">
        <v>91291</v>
      </c>
      <c r="K580" s="63">
        <v>410.31230900000003</v>
      </c>
      <c r="L580" s="2">
        <v>0.51065400000000005</v>
      </c>
      <c r="M580" s="67">
        <v>15522.738736630234</v>
      </c>
      <c r="N580" s="67">
        <v>62505316.770000011</v>
      </c>
      <c r="O580" s="67">
        <v>3932076</v>
      </c>
      <c r="P580" s="70">
        <v>3790803</v>
      </c>
      <c r="Q580" s="63">
        <v>0</v>
      </c>
      <c r="R580" s="24">
        <f t="shared" si="169"/>
        <v>-3.5928349299453988E-2</v>
      </c>
      <c r="S580" s="24">
        <f t="shared" si="170"/>
        <v>-2.2601757306476887E-3</v>
      </c>
      <c r="T580" s="65">
        <f t="shared" si="171"/>
        <v>41.524389041636084</v>
      </c>
      <c r="U580" s="67">
        <v>2566391</v>
      </c>
      <c r="V580" s="70">
        <v>2724693</v>
      </c>
      <c r="W580" s="24">
        <f t="shared" si="172"/>
        <v>6.1682728781389917E-2</v>
      </c>
      <c r="X580" s="24">
        <f t="shared" si="173"/>
        <v>2.5326165545644986E-3</v>
      </c>
      <c r="Y580" s="63">
        <f t="shared" si="179"/>
        <v>28.298188353860912</v>
      </c>
      <c r="Z580" s="63">
        <f t="shared" si="180"/>
        <v>29.846238950170335</v>
      </c>
      <c r="AA580" s="24">
        <f t="shared" si="181"/>
        <v>5.4704999999999997E-2</v>
      </c>
      <c r="AB580" s="63">
        <v>0</v>
      </c>
      <c r="AC580" s="69">
        <v>0</v>
      </c>
      <c r="AD580" s="67">
        <f t="shared" si="188"/>
        <v>6498467</v>
      </c>
      <c r="AE580" s="67">
        <f t="shared" si="189"/>
        <v>6515496</v>
      </c>
      <c r="AF580" s="65">
        <f t="shared" si="174"/>
        <v>71.370627991806415</v>
      </c>
      <c r="AG580" s="21" t="s">
        <v>2640</v>
      </c>
      <c r="AH580" s="67">
        <v>0</v>
      </c>
      <c r="AI580" s="70">
        <v>0</v>
      </c>
      <c r="AJ580" s="21" t="s">
        <v>2640</v>
      </c>
      <c r="AK580" s="67">
        <f t="shared" si="182"/>
        <v>6498467</v>
      </c>
      <c r="AL580" s="70">
        <f t="shared" si="183"/>
        <v>6515496</v>
      </c>
      <c r="AM580" s="65">
        <f t="shared" si="175"/>
        <v>71.370627991806415</v>
      </c>
      <c r="AN580" s="25">
        <f t="shared" si="184"/>
        <v>2.6204641802443562E-3</v>
      </c>
      <c r="AO580" s="25">
        <f t="shared" si="176"/>
        <v>-3.9691479229000404E-3</v>
      </c>
      <c r="AP580" s="24">
        <f t="shared" si="177"/>
        <v>2.7244082391680993E-4</v>
      </c>
      <c r="AQ580" s="25">
        <f t="shared" si="178"/>
        <v>0.10423906855755942</v>
      </c>
      <c r="AR580" s="2">
        <f t="shared" si="185"/>
        <v>1</v>
      </c>
      <c r="AS580" s="2">
        <f t="shared" si="186"/>
        <v>0</v>
      </c>
      <c r="AT580" s="2">
        <f t="shared" si="187"/>
        <v>0</v>
      </c>
    </row>
    <row r="581" spans="2:46" x14ac:dyDescent="0.2">
      <c r="B581" s="2">
        <v>1</v>
      </c>
      <c r="C581" s="2" t="s">
        <v>1180</v>
      </c>
      <c r="D581" s="3" t="s">
        <v>1187</v>
      </c>
      <c r="E581" s="2" t="s">
        <v>1188</v>
      </c>
      <c r="F581" s="2" t="s">
        <v>6</v>
      </c>
      <c r="G581" s="2" t="s">
        <v>7</v>
      </c>
      <c r="H581" s="2">
        <v>14</v>
      </c>
      <c r="I581" s="30">
        <v>34035</v>
      </c>
      <c r="J581" s="30">
        <v>34126</v>
      </c>
      <c r="K581" s="63">
        <v>499.15574600000002</v>
      </c>
      <c r="L581" s="2">
        <v>0.44050499999999998</v>
      </c>
      <c r="M581" s="67">
        <v>16864.959591570714</v>
      </c>
      <c r="N581" s="67">
        <v>12186425.34999999</v>
      </c>
      <c r="O581" s="67">
        <v>1222783</v>
      </c>
      <c r="P581" s="70">
        <v>1178381</v>
      </c>
      <c r="Q581" s="63">
        <v>0</v>
      </c>
      <c r="R581" s="24">
        <f t="shared" si="169"/>
        <v>-3.6312248371133671E-2</v>
      </c>
      <c r="S581" s="24">
        <f t="shared" si="170"/>
        <v>-3.6435623018853543E-3</v>
      </c>
      <c r="T581" s="65">
        <f t="shared" si="171"/>
        <v>34.530299478403563</v>
      </c>
      <c r="U581" s="67">
        <v>328881</v>
      </c>
      <c r="V581" s="70">
        <v>395712</v>
      </c>
      <c r="W581" s="24">
        <f t="shared" si="172"/>
        <v>0.20320723909255922</v>
      </c>
      <c r="X581" s="24">
        <f t="shared" si="173"/>
        <v>5.484052794858342E-3</v>
      </c>
      <c r="Y581" s="63">
        <f t="shared" si="179"/>
        <v>9.6630233583076244</v>
      </c>
      <c r="Z581" s="63">
        <f t="shared" si="180"/>
        <v>11.595616245677782</v>
      </c>
      <c r="AA581" s="24">
        <f t="shared" si="181"/>
        <v>0.19999900000000001</v>
      </c>
      <c r="AB581" s="63">
        <v>0</v>
      </c>
      <c r="AC581" s="69">
        <v>0</v>
      </c>
      <c r="AD581" s="67">
        <f t="shared" si="188"/>
        <v>1551664</v>
      </c>
      <c r="AE581" s="67">
        <f t="shared" si="189"/>
        <v>1574093</v>
      </c>
      <c r="AF581" s="65">
        <f t="shared" si="174"/>
        <v>46.125915724081345</v>
      </c>
      <c r="AG581" s="21" t="s">
        <v>2640</v>
      </c>
      <c r="AH581" s="67">
        <v>0</v>
      </c>
      <c r="AI581" s="70">
        <v>0</v>
      </c>
      <c r="AJ581" s="21" t="s">
        <v>2640</v>
      </c>
      <c r="AK581" s="67">
        <f t="shared" si="182"/>
        <v>1551664</v>
      </c>
      <c r="AL581" s="70">
        <f t="shared" si="183"/>
        <v>1574093</v>
      </c>
      <c r="AM581" s="65">
        <f t="shared" si="175"/>
        <v>46.125915724081345</v>
      </c>
      <c r="AN581" s="25">
        <f t="shared" si="184"/>
        <v>1.4454804648429041E-2</v>
      </c>
      <c r="AO581" s="25">
        <f t="shared" si="176"/>
        <v>1.1749671107345705E-2</v>
      </c>
      <c r="AP581" s="24">
        <f t="shared" si="177"/>
        <v>1.8404904929729879E-3</v>
      </c>
      <c r="AQ581" s="25">
        <f t="shared" si="178"/>
        <v>0.12916773826543002</v>
      </c>
      <c r="AR581" s="2">
        <f t="shared" si="185"/>
        <v>1</v>
      </c>
      <c r="AS581" s="2">
        <f t="shared" si="186"/>
        <v>0</v>
      </c>
      <c r="AT581" s="2">
        <f t="shared" si="187"/>
        <v>0</v>
      </c>
    </row>
    <row r="582" spans="2:46" x14ac:dyDescent="0.2">
      <c r="B582" s="2">
        <v>1</v>
      </c>
      <c r="C582" s="2" t="s">
        <v>1180</v>
      </c>
      <c r="D582" s="3" t="s">
        <v>1189</v>
      </c>
      <c r="E582" s="2" t="s">
        <v>1190</v>
      </c>
      <c r="F582" s="2" t="s">
        <v>6</v>
      </c>
      <c r="G582" s="2" t="s">
        <v>7</v>
      </c>
      <c r="H582" s="2">
        <v>27</v>
      </c>
      <c r="I582" s="30">
        <v>18739</v>
      </c>
      <c r="J582" s="30">
        <v>18779</v>
      </c>
      <c r="K582" s="63">
        <v>420.98748599999999</v>
      </c>
      <c r="L582" s="2">
        <v>0.44179400000000002</v>
      </c>
      <c r="M582" s="67">
        <v>14834.321306038426</v>
      </c>
      <c r="N582" s="67">
        <v>10329129.779999992</v>
      </c>
      <c r="O582" s="67">
        <v>962308</v>
      </c>
      <c r="P582" s="70">
        <v>927364</v>
      </c>
      <c r="Q582" s="63">
        <v>0</v>
      </c>
      <c r="R582" s="24">
        <f t="shared" si="169"/>
        <v>-3.6312698221359518E-2</v>
      </c>
      <c r="S582" s="24">
        <f t="shared" si="170"/>
        <v>-3.3830536302933379E-3</v>
      </c>
      <c r="T582" s="65">
        <f t="shared" si="171"/>
        <v>49.38303424037489</v>
      </c>
      <c r="U582" s="67">
        <v>181073.99999999997</v>
      </c>
      <c r="V582" s="70">
        <v>217753</v>
      </c>
      <c r="W582" s="24">
        <f t="shared" si="172"/>
        <v>0.20256359278527025</v>
      </c>
      <c r="X582" s="24">
        <f t="shared" si="173"/>
        <v>3.551025186170142E-3</v>
      </c>
      <c r="Y582" s="63">
        <f t="shared" si="179"/>
        <v>9.6629489300389544</v>
      </c>
      <c r="Z582" s="63">
        <f t="shared" si="180"/>
        <v>11.595558868949359</v>
      </c>
      <c r="AA582" s="24">
        <f t="shared" si="181"/>
        <v>0.20000200000000001</v>
      </c>
      <c r="AB582" s="63">
        <v>0</v>
      </c>
      <c r="AC582" s="69">
        <v>0</v>
      </c>
      <c r="AD582" s="67">
        <f t="shared" si="188"/>
        <v>1143382</v>
      </c>
      <c r="AE582" s="67">
        <f t="shared" si="189"/>
        <v>1145117</v>
      </c>
      <c r="AF582" s="65">
        <f t="shared" si="174"/>
        <v>60.978593109324244</v>
      </c>
      <c r="AG582" s="21" t="s">
        <v>2640</v>
      </c>
      <c r="AH582" s="67">
        <v>0</v>
      </c>
      <c r="AI582" s="70">
        <v>0</v>
      </c>
      <c r="AJ582" s="21" t="s">
        <v>2640</v>
      </c>
      <c r="AK582" s="67">
        <f t="shared" si="182"/>
        <v>1143382</v>
      </c>
      <c r="AL582" s="70">
        <f t="shared" si="183"/>
        <v>1145117</v>
      </c>
      <c r="AM582" s="65">
        <f t="shared" si="175"/>
        <v>60.978593109324244</v>
      </c>
      <c r="AN582" s="25">
        <f t="shared" si="184"/>
        <v>1.5174281211353686E-3</v>
      </c>
      <c r="AO582" s="25">
        <f t="shared" si="176"/>
        <v>-6.1584293295946502E-4</v>
      </c>
      <c r="AP582" s="24">
        <f t="shared" si="177"/>
        <v>1.6797155587680121E-4</v>
      </c>
      <c r="AQ582" s="25">
        <f t="shared" si="178"/>
        <v>0.11086287270949566</v>
      </c>
      <c r="AR582" s="2">
        <f t="shared" si="185"/>
        <v>1</v>
      </c>
      <c r="AS582" s="2">
        <f t="shared" si="186"/>
        <v>0</v>
      </c>
      <c r="AT582" s="2">
        <f t="shared" si="187"/>
        <v>0</v>
      </c>
    </row>
    <row r="583" spans="2:46" x14ac:dyDescent="0.2">
      <c r="B583" s="2">
        <v>1</v>
      </c>
      <c r="C583" s="2" t="s">
        <v>1180</v>
      </c>
      <c r="D583" s="3" t="s">
        <v>1191</v>
      </c>
      <c r="E583" s="2" t="s">
        <v>1192</v>
      </c>
      <c r="F583" s="2" t="s">
        <v>6</v>
      </c>
      <c r="G583" s="2" t="s">
        <v>7</v>
      </c>
      <c r="H583" s="2">
        <v>8</v>
      </c>
      <c r="I583" s="30">
        <v>8857</v>
      </c>
      <c r="J583" s="30">
        <v>8895</v>
      </c>
      <c r="K583" s="63">
        <v>766.31748200000004</v>
      </c>
      <c r="L583" s="2">
        <v>0.55020100000000005</v>
      </c>
      <c r="M583" s="67">
        <v>16461.175357186468</v>
      </c>
      <c r="N583" s="67">
        <v>7356618.8400000008</v>
      </c>
      <c r="O583" s="67">
        <v>373562</v>
      </c>
      <c r="P583" s="70">
        <v>359997</v>
      </c>
      <c r="Q583" s="63">
        <v>0</v>
      </c>
      <c r="R583" s="24">
        <f t="shared" si="169"/>
        <v>-3.6312579973337811E-2</v>
      </c>
      <c r="S583" s="24">
        <f t="shared" si="170"/>
        <v>-1.8439177419717994E-3</v>
      </c>
      <c r="T583" s="65">
        <f t="shared" si="171"/>
        <v>40.471838111298482</v>
      </c>
      <c r="U583" s="67">
        <v>0</v>
      </c>
      <c r="V583" s="70">
        <v>0</v>
      </c>
      <c r="W583" s="24">
        <f t="shared" si="172"/>
        <v>0</v>
      </c>
      <c r="X583" s="24">
        <f t="shared" si="173"/>
        <v>0</v>
      </c>
      <c r="Y583" s="63">
        <f t="shared" si="179"/>
        <v>0</v>
      </c>
      <c r="Z583" s="63">
        <f t="shared" si="180"/>
        <v>0</v>
      </c>
      <c r="AA583" s="24">
        <f t="shared" si="181"/>
        <v>0</v>
      </c>
      <c r="AB583" s="63">
        <v>0</v>
      </c>
      <c r="AC583" s="69">
        <v>0</v>
      </c>
      <c r="AD583" s="67">
        <f t="shared" si="188"/>
        <v>373562</v>
      </c>
      <c r="AE583" s="67">
        <f t="shared" si="189"/>
        <v>359997</v>
      </c>
      <c r="AF583" s="65">
        <f t="shared" si="174"/>
        <v>40.471838111298482</v>
      </c>
      <c r="AG583" s="21" t="s">
        <v>2640</v>
      </c>
      <c r="AH583" s="67">
        <v>0</v>
      </c>
      <c r="AI583" s="70">
        <v>0</v>
      </c>
      <c r="AJ583" s="21" t="s">
        <v>2640</v>
      </c>
      <c r="AK583" s="67">
        <f t="shared" si="182"/>
        <v>373562</v>
      </c>
      <c r="AL583" s="70">
        <f t="shared" si="183"/>
        <v>359997</v>
      </c>
      <c r="AM583" s="65">
        <f t="shared" si="175"/>
        <v>40.471838111298482</v>
      </c>
      <c r="AN583" s="25">
        <f t="shared" si="184"/>
        <v>-3.6312579973337762E-2</v>
      </c>
      <c r="AO583" s="25">
        <f t="shared" si="176"/>
        <v>-4.0429513302288056E-2</v>
      </c>
      <c r="AP583" s="24">
        <f t="shared" si="177"/>
        <v>-1.8439177419717994E-3</v>
      </c>
      <c r="AQ583" s="25">
        <f t="shared" si="178"/>
        <v>4.8935116502515433E-2</v>
      </c>
      <c r="AR583" s="2">
        <f t="shared" si="185"/>
        <v>0</v>
      </c>
      <c r="AS583" s="2">
        <f t="shared" si="186"/>
        <v>1</v>
      </c>
      <c r="AT583" s="2">
        <f t="shared" si="187"/>
        <v>0</v>
      </c>
    </row>
    <row r="584" spans="2:46" x14ac:dyDescent="0.2">
      <c r="B584" s="2">
        <v>1</v>
      </c>
      <c r="C584" s="2" t="s">
        <v>1180</v>
      </c>
      <c r="D584" s="3" t="s">
        <v>1193</v>
      </c>
      <c r="E584" s="2" t="s">
        <v>1194</v>
      </c>
      <c r="F584" s="2" t="s">
        <v>6</v>
      </c>
      <c r="G584" s="2" t="s">
        <v>7</v>
      </c>
      <c r="H584" s="2">
        <v>9</v>
      </c>
      <c r="I584" s="30">
        <v>20786</v>
      </c>
      <c r="J584" s="30">
        <v>20866</v>
      </c>
      <c r="K584" s="63">
        <v>377.781702</v>
      </c>
      <c r="L584" s="2">
        <v>0.46270099999999997</v>
      </c>
      <c r="M584" s="67">
        <v>15173.395641417066</v>
      </c>
      <c r="N584" s="67">
        <v>10418714.85</v>
      </c>
      <c r="O584" s="67">
        <v>630921</v>
      </c>
      <c r="P584" s="70">
        <v>608011</v>
      </c>
      <c r="Q584" s="63">
        <v>0</v>
      </c>
      <c r="R584" s="24">
        <f t="shared" si="169"/>
        <v>-3.6311994687131977E-2</v>
      </c>
      <c r="S584" s="24">
        <f t="shared" si="170"/>
        <v>-2.1989276345345033E-3</v>
      </c>
      <c r="T584" s="65">
        <f t="shared" si="171"/>
        <v>29.138838301543181</v>
      </c>
      <c r="U584" s="67">
        <v>200857</v>
      </c>
      <c r="V584" s="70">
        <v>241956</v>
      </c>
      <c r="W584" s="24">
        <f t="shared" si="172"/>
        <v>0.20461821096601063</v>
      </c>
      <c r="X584" s="24">
        <f t="shared" si="173"/>
        <v>3.9447283654183126E-3</v>
      </c>
      <c r="Y584" s="63">
        <f t="shared" si="179"/>
        <v>9.6630905417107673</v>
      </c>
      <c r="Z584" s="63">
        <f t="shared" si="180"/>
        <v>11.595705933096903</v>
      </c>
      <c r="AA584" s="24">
        <f t="shared" si="181"/>
        <v>0.2</v>
      </c>
      <c r="AB584" s="63">
        <v>0</v>
      </c>
      <c r="AC584" s="69">
        <v>0</v>
      </c>
      <c r="AD584" s="67">
        <f t="shared" si="188"/>
        <v>831778</v>
      </c>
      <c r="AE584" s="67">
        <f t="shared" si="189"/>
        <v>849967</v>
      </c>
      <c r="AF584" s="65">
        <f t="shared" si="174"/>
        <v>40.734544234640083</v>
      </c>
      <c r="AG584" s="21" t="s">
        <v>2640</v>
      </c>
      <c r="AH584" s="67">
        <v>0</v>
      </c>
      <c r="AI584" s="70">
        <v>0</v>
      </c>
      <c r="AJ584" s="21" t="s">
        <v>2640</v>
      </c>
      <c r="AK584" s="67">
        <f t="shared" si="182"/>
        <v>831778</v>
      </c>
      <c r="AL584" s="70">
        <f t="shared" si="183"/>
        <v>849967</v>
      </c>
      <c r="AM584" s="65">
        <f t="shared" si="175"/>
        <v>40.734544234640083</v>
      </c>
      <c r="AN584" s="25">
        <f t="shared" si="184"/>
        <v>2.1867613714236251E-2</v>
      </c>
      <c r="AO584" s="25">
        <f t="shared" si="176"/>
        <v>1.7949785232632687E-2</v>
      </c>
      <c r="AP584" s="24">
        <f t="shared" si="177"/>
        <v>1.7458007308838097E-3</v>
      </c>
      <c r="AQ584" s="25">
        <f t="shared" si="178"/>
        <v>8.1580791127995989E-2</v>
      </c>
      <c r="AR584" s="2">
        <f t="shared" si="185"/>
        <v>1</v>
      </c>
      <c r="AS584" s="2">
        <f t="shared" si="186"/>
        <v>0</v>
      </c>
      <c r="AT584" s="2">
        <f t="shared" si="187"/>
        <v>0</v>
      </c>
    </row>
    <row r="585" spans="2:46" x14ac:dyDescent="0.2">
      <c r="B585" s="2">
        <v>1</v>
      </c>
      <c r="C585" s="2" t="s">
        <v>1180</v>
      </c>
      <c r="D585" s="3" t="s">
        <v>1195</v>
      </c>
      <c r="E585" s="2" t="s">
        <v>1196</v>
      </c>
      <c r="F585" s="2" t="s">
        <v>6</v>
      </c>
      <c r="G585" s="2" t="s">
        <v>7</v>
      </c>
      <c r="H585" s="2">
        <v>12</v>
      </c>
      <c r="I585" s="30">
        <v>10247</v>
      </c>
      <c r="J585" s="30">
        <v>10243</v>
      </c>
      <c r="K585" s="63">
        <v>352.97637400000002</v>
      </c>
      <c r="L585" s="2">
        <v>0.36805100000000002</v>
      </c>
      <c r="M585" s="67">
        <v>14148.348936613846</v>
      </c>
      <c r="N585" s="67">
        <v>3951803.2900000005</v>
      </c>
      <c r="O585" s="67">
        <v>347865</v>
      </c>
      <c r="P585" s="70">
        <v>335233</v>
      </c>
      <c r="Q585" s="63">
        <v>0</v>
      </c>
      <c r="R585" s="24">
        <f t="shared" si="169"/>
        <v>-3.6312937490118324E-2</v>
      </c>
      <c r="S585" s="24">
        <f t="shared" si="170"/>
        <v>-3.196515381209675E-3</v>
      </c>
      <c r="T585" s="65">
        <f t="shared" si="171"/>
        <v>32.72800937225422</v>
      </c>
      <c r="U585" s="67">
        <v>157921</v>
      </c>
      <c r="V585" s="70">
        <v>189431</v>
      </c>
      <c r="W585" s="24">
        <f t="shared" si="172"/>
        <v>0.19953014481924503</v>
      </c>
      <c r="X585" s="24">
        <f t="shared" si="173"/>
        <v>7.9735750207343935E-3</v>
      </c>
      <c r="Y585" s="63">
        <f t="shared" si="179"/>
        <v>15.411437493900653</v>
      </c>
      <c r="Z585" s="63">
        <f t="shared" si="180"/>
        <v>18.493703016694329</v>
      </c>
      <c r="AA585" s="24">
        <f t="shared" si="181"/>
        <v>0.19999900000000001</v>
      </c>
      <c r="AB585" s="63">
        <v>0</v>
      </c>
      <c r="AC585" s="69">
        <v>0</v>
      </c>
      <c r="AD585" s="67">
        <f t="shared" si="188"/>
        <v>505786</v>
      </c>
      <c r="AE585" s="67">
        <f t="shared" si="189"/>
        <v>524664</v>
      </c>
      <c r="AF585" s="65">
        <f t="shared" si="174"/>
        <v>51.221712388948553</v>
      </c>
      <c r="AG585" s="21" t="s">
        <v>2640</v>
      </c>
      <c r="AH585" s="67">
        <v>0</v>
      </c>
      <c r="AI585" s="70">
        <v>0</v>
      </c>
      <c r="AJ585" s="21" t="s">
        <v>2640</v>
      </c>
      <c r="AK585" s="67">
        <f t="shared" si="182"/>
        <v>505786</v>
      </c>
      <c r="AL585" s="70">
        <f t="shared" si="183"/>
        <v>524664</v>
      </c>
      <c r="AM585" s="65">
        <f t="shared" si="175"/>
        <v>51.221712388948553</v>
      </c>
      <c r="AN585" s="25">
        <f t="shared" si="184"/>
        <v>3.7324085680505194E-2</v>
      </c>
      <c r="AO585" s="25">
        <f t="shared" si="176"/>
        <v>3.7729171723922317E-2</v>
      </c>
      <c r="AP585" s="24">
        <f t="shared" si="177"/>
        <v>4.7770596395247189E-3</v>
      </c>
      <c r="AQ585" s="25">
        <f t="shared" si="178"/>
        <v>0.13276571769846365</v>
      </c>
      <c r="AR585" s="2">
        <f t="shared" si="185"/>
        <v>1</v>
      </c>
      <c r="AS585" s="2">
        <f t="shared" si="186"/>
        <v>0</v>
      </c>
      <c r="AT585" s="2">
        <f t="shared" si="187"/>
        <v>0</v>
      </c>
    </row>
    <row r="586" spans="2:46" x14ac:dyDescent="0.2">
      <c r="B586" s="2">
        <v>1</v>
      </c>
      <c r="C586" s="2" t="s">
        <v>1180</v>
      </c>
      <c r="D586" s="3" t="s">
        <v>1197</v>
      </c>
      <c r="E586" s="2" t="s">
        <v>1198</v>
      </c>
      <c r="F586" s="2" t="s">
        <v>6</v>
      </c>
      <c r="G586" s="2" t="s">
        <v>7</v>
      </c>
      <c r="H586" s="2">
        <v>6</v>
      </c>
      <c r="I586" s="30">
        <v>10248</v>
      </c>
      <c r="J586" s="30">
        <v>10326</v>
      </c>
      <c r="K586" s="63">
        <v>232.80679799999999</v>
      </c>
      <c r="L586" s="2">
        <v>0.45847900000000003</v>
      </c>
      <c r="M586" s="67">
        <v>15722.755574202829</v>
      </c>
      <c r="N586" s="67">
        <v>5146851.0100000016</v>
      </c>
      <c r="O586" s="67">
        <v>265754</v>
      </c>
      <c r="P586" s="70">
        <v>256104</v>
      </c>
      <c r="Q586" s="63">
        <v>0</v>
      </c>
      <c r="R586" s="24">
        <f t="shared" si="169"/>
        <v>-3.6311777056977523E-2</v>
      </c>
      <c r="S586" s="24">
        <f t="shared" si="170"/>
        <v>-1.874932843645691E-3</v>
      </c>
      <c r="T586" s="65">
        <f t="shared" si="171"/>
        <v>24.801859384079023</v>
      </c>
      <c r="U586" s="67">
        <v>199268</v>
      </c>
      <c r="V586" s="70">
        <v>240942</v>
      </c>
      <c r="W586" s="24">
        <f t="shared" si="172"/>
        <v>0.20913543569464244</v>
      </c>
      <c r="X586" s="24">
        <f t="shared" si="173"/>
        <v>8.0969897747244068E-3</v>
      </c>
      <c r="Y586" s="63">
        <f t="shared" si="179"/>
        <v>19.444574551131929</v>
      </c>
      <c r="Z586" s="63">
        <f t="shared" si="180"/>
        <v>23.333527019174898</v>
      </c>
      <c r="AA586" s="24">
        <f t="shared" si="181"/>
        <v>0.20000200000000001</v>
      </c>
      <c r="AB586" s="63">
        <v>0</v>
      </c>
      <c r="AC586" s="69">
        <v>0</v>
      </c>
      <c r="AD586" s="67">
        <f t="shared" si="188"/>
        <v>465022</v>
      </c>
      <c r="AE586" s="67">
        <f t="shared" si="189"/>
        <v>497046</v>
      </c>
      <c r="AF586" s="65">
        <f t="shared" si="174"/>
        <v>48.135386403253925</v>
      </c>
      <c r="AG586" s="21" t="s">
        <v>2640</v>
      </c>
      <c r="AH586" s="67">
        <v>0</v>
      </c>
      <c r="AI586" s="70">
        <v>0</v>
      </c>
      <c r="AJ586" s="21" t="s">
        <v>2640</v>
      </c>
      <c r="AK586" s="67">
        <f t="shared" si="182"/>
        <v>465022</v>
      </c>
      <c r="AL586" s="70">
        <f t="shared" si="183"/>
        <v>497046</v>
      </c>
      <c r="AM586" s="65">
        <f t="shared" si="175"/>
        <v>48.135386403253925</v>
      </c>
      <c r="AN586" s="25">
        <f t="shared" si="184"/>
        <v>6.8865559048819192E-2</v>
      </c>
      <c r="AO586" s="25">
        <f t="shared" si="176"/>
        <v>6.079161816117562E-2</v>
      </c>
      <c r="AP586" s="24">
        <f t="shared" si="177"/>
        <v>6.222056931078716E-3</v>
      </c>
      <c r="AQ586" s="25">
        <f t="shared" si="178"/>
        <v>9.6572836290436906E-2</v>
      </c>
      <c r="AR586" s="2">
        <f t="shared" si="185"/>
        <v>1</v>
      </c>
      <c r="AS586" s="2">
        <f t="shared" si="186"/>
        <v>0</v>
      </c>
      <c r="AT586" s="2">
        <f t="shared" si="187"/>
        <v>0</v>
      </c>
    </row>
    <row r="587" spans="2:46" x14ac:dyDescent="0.2">
      <c r="B587" s="2">
        <v>1</v>
      </c>
      <c r="C587" s="2" t="s">
        <v>1180</v>
      </c>
      <c r="D587" s="3" t="s">
        <v>1199</v>
      </c>
      <c r="E587" s="2" t="s">
        <v>1200</v>
      </c>
      <c r="F587" s="2" t="s">
        <v>6</v>
      </c>
      <c r="G587" s="2" t="s">
        <v>7</v>
      </c>
      <c r="H587" s="2">
        <v>20</v>
      </c>
      <c r="I587" s="30">
        <v>7195</v>
      </c>
      <c r="J587" s="30">
        <v>7191</v>
      </c>
      <c r="K587" s="63">
        <v>215.07300799999999</v>
      </c>
      <c r="L587" s="2">
        <v>0.38167899999999999</v>
      </c>
      <c r="M587" s="67">
        <v>12474.597301406309</v>
      </c>
      <c r="N587" s="67">
        <v>2677446.73</v>
      </c>
      <c r="O587" s="67">
        <v>53862</v>
      </c>
      <c r="P587" s="70">
        <v>51906</v>
      </c>
      <c r="Q587" s="63">
        <v>0</v>
      </c>
      <c r="R587" s="24">
        <f t="shared" si="169"/>
        <v>-3.6315027291968338E-2</v>
      </c>
      <c r="S587" s="24">
        <f t="shared" si="170"/>
        <v>-7.3054674742305703E-4</v>
      </c>
      <c r="T587" s="65">
        <f t="shared" si="171"/>
        <v>7.2181894034209426</v>
      </c>
      <c r="U587" s="67">
        <v>209920</v>
      </c>
      <c r="V587" s="70">
        <v>200565</v>
      </c>
      <c r="W587" s="24">
        <f t="shared" si="172"/>
        <v>-4.4564596036585358E-2</v>
      </c>
      <c r="X587" s="24">
        <f t="shared" si="173"/>
        <v>-3.4940004203183532E-3</v>
      </c>
      <c r="Y587" s="63">
        <f t="shared" si="179"/>
        <v>29.175816539263376</v>
      </c>
      <c r="Z587" s="63">
        <f t="shared" si="180"/>
        <v>27.891113892365457</v>
      </c>
      <c r="AA587" s="24">
        <f t="shared" si="181"/>
        <v>-4.4033000000000003E-2</v>
      </c>
      <c r="AB587" s="63">
        <v>0</v>
      </c>
      <c r="AC587" s="69">
        <v>0</v>
      </c>
      <c r="AD587" s="67">
        <f t="shared" si="188"/>
        <v>263782</v>
      </c>
      <c r="AE587" s="67">
        <f t="shared" si="189"/>
        <v>252471</v>
      </c>
      <c r="AF587" s="65">
        <f t="shared" si="174"/>
        <v>35.109303295786397</v>
      </c>
      <c r="AG587" s="21" t="s">
        <v>2640</v>
      </c>
      <c r="AH587" s="67">
        <v>0</v>
      </c>
      <c r="AI587" s="70">
        <v>0</v>
      </c>
      <c r="AJ587" s="21" t="s">
        <v>2640</v>
      </c>
      <c r="AK587" s="67">
        <f t="shared" si="182"/>
        <v>263782</v>
      </c>
      <c r="AL587" s="70">
        <f t="shared" si="183"/>
        <v>252471</v>
      </c>
      <c r="AM587" s="65">
        <f t="shared" si="175"/>
        <v>35.109303295786397</v>
      </c>
      <c r="AN587" s="25">
        <f t="shared" si="184"/>
        <v>-4.2880105541697314E-2</v>
      </c>
      <c r="AO587" s="25">
        <f t="shared" si="176"/>
        <v>-4.2347706768531945E-2</v>
      </c>
      <c r="AP587" s="24">
        <f t="shared" si="177"/>
        <v>-4.2245471677414105E-3</v>
      </c>
      <c r="AQ587" s="25">
        <f t="shared" si="178"/>
        <v>9.4295433470678244E-2</v>
      </c>
      <c r="AR587" s="2">
        <f t="shared" si="185"/>
        <v>0</v>
      </c>
      <c r="AS587" s="2">
        <f t="shared" si="186"/>
        <v>1</v>
      </c>
      <c r="AT587" s="2">
        <f t="shared" si="187"/>
        <v>0</v>
      </c>
    </row>
    <row r="588" spans="2:46" x14ac:dyDescent="0.2">
      <c r="B588" s="2">
        <v>1</v>
      </c>
      <c r="C588" s="2" t="s">
        <v>1180</v>
      </c>
      <c r="D588" s="3" t="s">
        <v>1201</v>
      </c>
      <c r="E588" s="2" t="s">
        <v>1202</v>
      </c>
      <c r="F588" s="2" t="s">
        <v>6</v>
      </c>
      <c r="G588" s="2" t="s">
        <v>7</v>
      </c>
      <c r="H588" s="2">
        <v>7</v>
      </c>
      <c r="I588" s="30">
        <v>21393</v>
      </c>
      <c r="J588" s="30">
        <v>21324</v>
      </c>
      <c r="K588" s="63">
        <v>341.64833099999998</v>
      </c>
      <c r="L588" s="2">
        <v>0.43403599999999998</v>
      </c>
      <c r="M588" s="67">
        <v>16073.053693537513</v>
      </c>
      <c r="N588" s="67">
        <v>9465761.8499999996</v>
      </c>
      <c r="O588" s="67">
        <v>909097</v>
      </c>
      <c r="P588" s="70">
        <v>876085</v>
      </c>
      <c r="Q588" s="63">
        <v>0</v>
      </c>
      <c r="R588" s="24">
        <f t="shared" si="169"/>
        <v>-3.6312956703190125E-2</v>
      </c>
      <c r="S588" s="24">
        <f t="shared" si="170"/>
        <v>-3.4875164327105908E-3</v>
      </c>
      <c r="T588" s="65">
        <f t="shared" si="171"/>
        <v>41.084458825736263</v>
      </c>
      <c r="U588" s="67">
        <v>206724</v>
      </c>
      <c r="V588" s="70">
        <v>247269</v>
      </c>
      <c r="W588" s="24">
        <f t="shared" si="172"/>
        <v>0.1961310733151449</v>
      </c>
      <c r="X588" s="24">
        <f t="shared" si="173"/>
        <v>4.2833319327593268E-3</v>
      </c>
      <c r="Y588" s="63">
        <f t="shared" si="179"/>
        <v>9.6631608470060293</v>
      </c>
      <c r="Z588" s="63">
        <f t="shared" si="180"/>
        <v>11.5958075407991</v>
      </c>
      <c r="AA588" s="24">
        <f t="shared" si="181"/>
        <v>0.20000200000000001</v>
      </c>
      <c r="AB588" s="63">
        <v>0</v>
      </c>
      <c r="AC588" s="69">
        <v>0</v>
      </c>
      <c r="AD588" s="67">
        <f t="shared" si="188"/>
        <v>1115821</v>
      </c>
      <c r="AE588" s="67">
        <f t="shared" si="189"/>
        <v>1123354</v>
      </c>
      <c r="AF588" s="65">
        <f t="shared" si="174"/>
        <v>52.680266366535356</v>
      </c>
      <c r="AG588" s="21" t="s">
        <v>2640</v>
      </c>
      <c r="AH588" s="67">
        <v>0</v>
      </c>
      <c r="AI588" s="70">
        <v>0</v>
      </c>
      <c r="AJ588" s="21" t="s">
        <v>2640</v>
      </c>
      <c r="AK588" s="67">
        <f t="shared" si="182"/>
        <v>1115821</v>
      </c>
      <c r="AL588" s="70">
        <f t="shared" si="183"/>
        <v>1123354</v>
      </c>
      <c r="AM588" s="65">
        <f t="shared" si="175"/>
        <v>52.680266366535356</v>
      </c>
      <c r="AN588" s="25">
        <f t="shared" si="184"/>
        <v>6.7510828349708419E-3</v>
      </c>
      <c r="AO588" s="25">
        <f t="shared" si="176"/>
        <v>1.0008718584155307E-2</v>
      </c>
      <c r="AP588" s="24">
        <f t="shared" si="177"/>
        <v>7.9581550004873621E-4</v>
      </c>
      <c r="AQ588" s="25">
        <f t="shared" si="178"/>
        <v>0.11867549784172945</v>
      </c>
      <c r="AR588" s="2">
        <f t="shared" si="185"/>
        <v>1</v>
      </c>
      <c r="AS588" s="2">
        <f t="shared" si="186"/>
        <v>0</v>
      </c>
      <c r="AT588" s="2">
        <f t="shared" si="187"/>
        <v>0</v>
      </c>
    </row>
    <row r="589" spans="2:46" x14ac:dyDescent="0.2">
      <c r="B589" s="2">
        <v>1</v>
      </c>
      <c r="C589" s="2" t="s">
        <v>1203</v>
      </c>
      <c r="D589" s="3" t="s">
        <v>1204</v>
      </c>
      <c r="E589" s="2" t="s">
        <v>1205</v>
      </c>
      <c r="F589" s="2" t="s">
        <v>6</v>
      </c>
      <c r="G589" s="2" t="s">
        <v>7</v>
      </c>
      <c r="H589" s="2">
        <v>9</v>
      </c>
      <c r="I589" s="30">
        <v>37550</v>
      </c>
      <c r="J589" s="30">
        <v>38009</v>
      </c>
      <c r="K589" s="63">
        <v>272.71754099999998</v>
      </c>
      <c r="L589" s="2">
        <v>0.41142000000000001</v>
      </c>
      <c r="M589" s="67">
        <v>14858.739195509823</v>
      </c>
      <c r="N589" s="67">
        <v>14910189.539999999</v>
      </c>
      <c r="O589" s="67">
        <v>644199</v>
      </c>
      <c r="P589" s="70">
        <v>620807</v>
      </c>
      <c r="Q589" s="63">
        <v>0</v>
      </c>
      <c r="R589" s="24">
        <f t="shared" si="169"/>
        <v>-3.6311760806831406E-2</v>
      </c>
      <c r="S589" s="24">
        <f t="shared" si="170"/>
        <v>-1.5688600025670768E-3</v>
      </c>
      <c r="T589" s="65">
        <f t="shared" si="171"/>
        <v>16.333157936278251</v>
      </c>
      <c r="U589" s="67">
        <v>861251.99999999988</v>
      </c>
      <c r="V589" s="70">
        <v>978588</v>
      </c>
      <c r="W589" s="24">
        <f t="shared" si="172"/>
        <v>0.13623887085313036</v>
      </c>
      <c r="X589" s="24">
        <f t="shared" si="173"/>
        <v>7.8695176667754226E-3</v>
      </c>
      <c r="Y589" s="63">
        <f t="shared" si="179"/>
        <v>22.936138482023964</v>
      </c>
      <c r="Z589" s="63">
        <f t="shared" si="180"/>
        <v>25.746218000999765</v>
      </c>
      <c r="AA589" s="24">
        <f t="shared" si="181"/>
        <v>0.122518</v>
      </c>
      <c r="AB589" s="63">
        <v>0</v>
      </c>
      <c r="AC589" s="69">
        <v>0</v>
      </c>
      <c r="AD589" s="67">
        <f t="shared" si="188"/>
        <v>1505451</v>
      </c>
      <c r="AE589" s="67">
        <f t="shared" si="189"/>
        <v>1599395</v>
      </c>
      <c r="AF589" s="65">
        <f t="shared" si="174"/>
        <v>42.079375937278016</v>
      </c>
      <c r="AG589" s="21" t="s">
        <v>2640</v>
      </c>
      <c r="AH589" s="67">
        <v>0</v>
      </c>
      <c r="AI589" s="70">
        <v>0</v>
      </c>
      <c r="AJ589" s="21" t="s">
        <v>2640</v>
      </c>
      <c r="AK589" s="67">
        <f t="shared" si="182"/>
        <v>1505451</v>
      </c>
      <c r="AL589" s="70">
        <f t="shared" si="183"/>
        <v>1599395</v>
      </c>
      <c r="AM589" s="65">
        <f t="shared" si="175"/>
        <v>42.079375937278016</v>
      </c>
      <c r="AN589" s="25">
        <f t="shared" si="184"/>
        <v>6.2402562421493626E-2</v>
      </c>
      <c r="AO589" s="25">
        <f t="shared" si="176"/>
        <v>4.9572896391041343E-2</v>
      </c>
      <c r="AP589" s="24">
        <f t="shared" si="177"/>
        <v>6.3006576642083388E-3</v>
      </c>
      <c r="AQ589" s="25">
        <f t="shared" si="178"/>
        <v>0.10726858942398126</v>
      </c>
      <c r="AR589" s="2">
        <f t="shared" si="185"/>
        <v>1</v>
      </c>
      <c r="AS589" s="2">
        <f t="shared" si="186"/>
        <v>0</v>
      </c>
      <c r="AT589" s="2">
        <f t="shared" si="187"/>
        <v>0</v>
      </c>
    </row>
    <row r="590" spans="2:46" x14ac:dyDescent="0.2">
      <c r="B590" s="2">
        <v>1</v>
      </c>
      <c r="C590" s="2" t="s">
        <v>1203</v>
      </c>
      <c r="D590" s="3" t="s">
        <v>1206</v>
      </c>
      <c r="E590" s="2" t="s">
        <v>1207</v>
      </c>
      <c r="F590" s="2" t="s">
        <v>14</v>
      </c>
      <c r="G590" s="2" t="s">
        <v>7</v>
      </c>
      <c r="H590" s="2">
        <v>15</v>
      </c>
      <c r="I590" s="30">
        <v>85270</v>
      </c>
      <c r="J590" s="30">
        <v>86525</v>
      </c>
      <c r="K590" s="63">
        <v>305.28108600000002</v>
      </c>
      <c r="L590" s="2">
        <v>0.50628399999999996</v>
      </c>
      <c r="M590" s="67">
        <v>19106.483437703664</v>
      </c>
      <c r="N590" s="67">
        <v>32191574.609999999</v>
      </c>
      <c r="O590" s="67">
        <v>1067700</v>
      </c>
      <c r="P590" s="70">
        <v>1028929</v>
      </c>
      <c r="Q590" s="63">
        <v>0</v>
      </c>
      <c r="R590" s="24">
        <f t="shared" ref="R590:R653" si="190">IFERROR(P590/O590-1,0)</f>
        <v>-3.6312634635197183E-2</v>
      </c>
      <c r="S590" s="24">
        <f t="shared" ref="S590:S653" si="191">IFERROR((P590-O590)/N590,0)</f>
        <v>-1.2043834596384164E-3</v>
      </c>
      <c r="T590" s="65">
        <f t="shared" ref="T590:T653" si="192">P590/J590</f>
        <v>11.891696041606473</v>
      </c>
      <c r="U590" s="67">
        <v>4269537</v>
      </c>
      <c r="V590" s="70">
        <v>4332376</v>
      </c>
      <c r="W590" s="24">
        <f t="shared" ref="W590:W653" si="193">IFERROR(V590/U590-1,0)</f>
        <v>1.471798932764834E-2</v>
      </c>
      <c r="X590" s="24">
        <f t="shared" ref="X590:X653" si="194">IFERROR((V590-U590)/N590,0)</f>
        <v>1.952032504196911E-3</v>
      </c>
      <c r="Y590" s="63">
        <f t="shared" si="179"/>
        <v>50.07079863961534</v>
      </c>
      <c r="Z590" s="63">
        <f t="shared" si="180"/>
        <v>50.070800346720603</v>
      </c>
      <c r="AA590" s="24">
        <f t="shared" si="181"/>
        <v>0</v>
      </c>
      <c r="AB590" s="63">
        <v>0</v>
      </c>
      <c r="AC590" s="69">
        <v>0</v>
      </c>
      <c r="AD590" s="67">
        <f t="shared" si="188"/>
        <v>5337237</v>
      </c>
      <c r="AE590" s="67">
        <f t="shared" si="189"/>
        <v>5361305</v>
      </c>
      <c r="AF590" s="65">
        <f t="shared" ref="AF590:AF653" si="195">AE590/J590</f>
        <v>61.962496388327075</v>
      </c>
      <c r="AG590" s="21" t="s">
        <v>2640</v>
      </c>
      <c r="AH590" s="67">
        <v>0</v>
      </c>
      <c r="AI590" s="70">
        <v>0</v>
      </c>
      <c r="AJ590" s="21" t="s">
        <v>2640</v>
      </c>
      <c r="AK590" s="67">
        <f t="shared" si="182"/>
        <v>5337237</v>
      </c>
      <c r="AL590" s="70">
        <f t="shared" si="183"/>
        <v>5361305</v>
      </c>
      <c r="AM590" s="65">
        <f t="shared" ref="AM590:AM653" si="196">IFERROR(AL590/J590,0)</f>
        <v>61.962496388327075</v>
      </c>
      <c r="AN590" s="25">
        <f t="shared" si="184"/>
        <v>4.5094493649054743E-3</v>
      </c>
      <c r="AO590" s="25">
        <f t="shared" ref="AO590:AO653" si="197">IFERROR(AM590/(AK590/I590)-1,0)</f>
        <v>-1.0060436320768584E-2</v>
      </c>
      <c r="AP590" s="24">
        <f t="shared" ref="AP590:AP653" si="198">IFERROR((AL590-AK590)/N590,0)</f>
        <v>7.4764904455849478E-4</v>
      </c>
      <c r="AQ590" s="25">
        <f t="shared" ref="AQ590:AQ653" si="199">IFERROR(AL590/N590,0)</f>
        <v>0.16654373279195117</v>
      </c>
      <c r="AR590" s="2">
        <f t="shared" si="185"/>
        <v>1</v>
      </c>
      <c r="AS590" s="2">
        <f t="shared" si="186"/>
        <v>0</v>
      </c>
      <c r="AT590" s="2">
        <f t="shared" si="187"/>
        <v>0</v>
      </c>
    </row>
    <row r="591" spans="2:46" x14ac:dyDescent="0.2">
      <c r="B591" s="2">
        <v>1</v>
      </c>
      <c r="C591" s="2" t="s">
        <v>1203</v>
      </c>
      <c r="D591" s="3" t="s">
        <v>1208</v>
      </c>
      <c r="E591" s="2" t="s">
        <v>1209</v>
      </c>
      <c r="F591" s="2" t="s">
        <v>14</v>
      </c>
      <c r="G591" s="2" t="s">
        <v>7</v>
      </c>
      <c r="H591" s="2">
        <v>16</v>
      </c>
      <c r="I591" s="30">
        <v>59051</v>
      </c>
      <c r="J591" s="30">
        <v>59483</v>
      </c>
      <c r="K591" s="63">
        <v>358.07963599999999</v>
      </c>
      <c r="L591" s="2">
        <v>0.44813700000000001</v>
      </c>
      <c r="M591" s="67">
        <v>17230.059033139329</v>
      </c>
      <c r="N591" s="67">
        <v>22310620.229999993</v>
      </c>
      <c r="O591" s="67">
        <v>1757170</v>
      </c>
      <c r="P591" s="70">
        <v>1693363</v>
      </c>
      <c r="Q591" s="63">
        <v>0</v>
      </c>
      <c r="R591" s="24">
        <f t="shared" si="190"/>
        <v>-3.6312365906542854E-2</v>
      </c>
      <c r="S591" s="24">
        <f t="shared" si="191"/>
        <v>-2.859938421353337E-3</v>
      </c>
      <c r="T591" s="65">
        <f t="shared" si="192"/>
        <v>28.468016071818838</v>
      </c>
      <c r="U591" s="67">
        <v>1489274</v>
      </c>
      <c r="V591" s="70">
        <v>1583157</v>
      </c>
      <c r="W591" s="24">
        <f t="shared" si="193"/>
        <v>6.3039440693922089E-2</v>
      </c>
      <c r="X591" s="24">
        <f t="shared" si="194"/>
        <v>4.2079959692810399E-3</v>
      </c>
      <c r="Y591" s="63">
        <f t="shared" ref="Y591:Y654" si="200">U591/I591</f>
        <v>25.220131750520736</v>
      </c>
      <c r="Z591" s="63">
        <f t="shared" ref="Z591:Z654" si="201">V591/J591</f>
        <v>26.615285039423028</v>
      </c>
      <c r="AA591" s="24">
        <f t="shared" ref="AA591:AA654" si="202">ROUND(IFERROR(Z591/Y591-1,0),6)</f>
        <v>5.5319E-2</v>
      </c>
      <c r="AB591" s="63">
        <v>0</v>
      </c>
      <c r="AC591" s="69">
        <v>0</v>
      </c>
      <c r="AD591" s="67">
        <f t="shared" si="188"/>
        <v>3246444</v>
      </c>
      <c r="AE591" s="67">
        <f t="shared" si="189"/>
        <v>3276520</v>
      </c>
      <c r="AF591" s="65">
        <f t="shared" si="195"/>
        <v>55.083301111241866</v>
      </c>
      <c r="AG591" s="21" t="s">
        <v>2640</v>
      </c>
      <c r="AH591" s="67">
        <v>0</v>
      </c>
      <c r="AI591" s="70">
        <v>0</v>
      </c>
      <c r="AJ591" s="21" t="s">
        <v>2640</v>
      </c>
      <c r="AK591" s="67">
        <f t="shared" ref="AK591:AK654" si="203">AD591+AH591</f>
        <v>3246444</v>
      </c>
      <c r="AL591" s="70">
        <f t="shared" ref="AL591:AL654" si="204">AE591+AI591</f>
        <v>3276520</v>
      </c>
      <c r="AM591" s="65">
        <f t="shared" si="196"/>
        <v>55.083301111241866</v>
      </c>
      <c r="AN591" s="25">
        <f t="shared" ref="AN591:AN654" si="205">IFERROR((AL591-AK591)/AK591,0)</f>
        <v>9.2642904051325088E-3</v>
      </c>
      <c r="AO591" s="25">
        <f t="shared" si="197"/>
        <v>1.9344285377920212E-3</v>
      </c>
      <c r="AP591" s="24">
        <f t="shared" si="198"/>
        <v>1.3480575479277032E-3</v>
      </c>
      <c r="AQ591" s="25">
        <f t="shared" si="199"/>
        <v>0.14685920723952914</v>
      </c>
      <c r="AR591" s="2">
        <f t="shared" ref="AR591:AR654" si="206">IF(AL591&gt;AK591,1,0)</f>
        <v>1</v>
      </c>
      <c r="AS591" s="2">
        <f t="shared" ref="AS591:AS654" si="207">IF(AK591&gt;AL591,1,0)</f>
        <v>0</v>
      </c>
      <c r="AT591" s="2">
        <f t="shared" ref="AT591:AT654" si="208">IF(AL591=AK591,1,0)</f>
        <v>0</v>
      </c>
    </row>
    <row r="592" spans="2:46" x14ac:dyDescent="0.2">
      <c r="B592" s="2">
        <v>1</v>
      </c>
      <c r="C592" s="2" t="s">
        <v>1203</v>
      </c>
      <c r="D592" s="3" t="s">
        <v>1210</v>
      </c>
      <c r="E592" s="2" t="s">
        <v>1211</v>
      </c>
      <c r="F592" s="2" t="s">
        <v>6</v>
      </c>
      <c r="G592" s="2" t="s">
        <v>7</v>
      </c>
      <c r="H592" s="2">
        <v>11</v>
      </c>
      <c r="I592" s="30">
        <v>51022</v>
      </c>
      <c r="J592" s="30">
        <v>51526</v>
      </c>
      <c r="K592" s="63">
        <v>302.43764299999998</v>
      </c>
      <c r="L592" s="2">
        <v>0.363564</v>
      </c>
      <c r="M592" s="67">
        <v>16556.328165324157</v>
      </c>
      <c r="N592" s="67">
        <v>17020305.750000011</v>
      </c>
      <c r="O592" s="67">
        <v>1086747</v>
      </c>
      <c r="P592" s="70">
        <v>1047285</v>
      </c>
      <c r="Q592" s="63">
        <v>0</v>
      </c>
      <c r="R592" s="24">
        <f t="shared" si="190"/>
        <v>-3.6312039508735738E-2</v>
      </c>
      <c r="S592" s="24">
        <f t="shared" si="191"/>
        <v>-2.3185247421304389E-3</v>
      </c>
      <c r="T592" s="65">
        <f t="shared" si="192"/>
        <v>20.325369716259754</v>
      </c>
      <c r="U592" s="67">
        <v>1020604</v>
      </c>
      <c r="V592" s="70">
        <v>1087052</v>
      </c>
      <c r="W592" s="24">
        <f t="shared" si="193"/>
        <v>6.5106544751931228E-2</v>
      </c>
      <c r="X592" s="24">
        <f t="shared" si="194"/>
        <v>3.9040426756140945E-3</v>
      </c>
      <c r="Y592" s="63">
        <f t="shared" si="200"/>
        <v>20.00321429971385</v>
      </c>
      <c r="Z592" s="63">
        <f t="shared" si="201"/>
        <v>21.09715483445251</v>
      </c>
      <c r="AA592" s="24">
        <f t="shared" si="202"/>
        <v>5.4688000000000001E-2</v>
      </c>
      <c r="AB592" s="63">
        <v>0</v>
      </c>
      <c r="AC592" s="69">
        <v>0</v>
      </c>
      <c r="AD592" s="67">
        <f t="shared" si="188"/>
        <v>2107351</v>
      </c>
      <c r="AE592" s="67">
        <f t="shared" si="189"/>
        <v>2134337</v>
      </c>
      <c r="AF592" s="65">
        <f t="shared" si="195"/>
        <v>41.422524550712261</v>
      </c>
      <c r="AG592" s="21" t="s">
        <v>2640</v>
      </c>
      <c r="AH592" s="67">
        <v>0</v>
      </c>
      <c r="AI592" s="70">
        <v>0</v>
      </c>
      <c r="AJ592" s="21" t="s">
        <v>2640</v>
      </c>
      <c r="AK592" s="67">
        <f t="shared" si="203"/>
        <v>2107351</v>
      </c>
      <c r="AL592" s="70">
        <f t="shared" si="204"/>
        <v>2134337</v>
      </c>
      <c r="AM592" s="65">
        <f t="shared" si="196"/>
        <v>41.422524550712261</v>
      </c>
      <c r="AN592" s="25">
        <f t="shared" si="205"/>
        <v>1.2805650316439928E-2</v>
      </c>
      <c r="AO592" s="25">
        <f t="shared" si="197"/>
        <v>2.8989226884563735E-3</v>
      </c>
      <c r="AP592" s="24">
        <f t="shared" si="198"/>
        <v>1.5855179334836557E-3</v>
      </c>
      <c r="AQ592" s="25">
        <f t="shared" si="199"/>
        <v>0.12539945118200937</v>
      </c>
      <c r="AR592" s="2">
        <f t="shared" si="206"/>
        <v>1</v>
      </c>
      <c r="AS592" s="2">
        <f t="shared" si="207"/>
        <v>0</v>
      </c>
      <c r="AT592" s="2">
        <f t="shared" si="208"/>
        <v>0</v>
      </c>
    </row>
    <row r="593" spans="2:46" x14ac:dyDescent="0.2">
      <c r="B593" s="2">
        <v>1</v>
      </c>
      <c r="C593" s="2" t="s">
        <v>1203</v>
      </c>
      <c r="D593" s="3" t="s">
        <v>1212</v>
      </c>
      <c r="E593" s="2" t="s">
        <v>1213</v>
      </c>
      <c r="F593" s="2" t="s">
        <v>6</v>
      </c>
      <c r="G593" s="2" t="s">
        <v>7</v>
      </c>
      <c r="H593" s="2">
        <v>8</v>
      </c>
      <c r="I593" s="30">
        <v>26315</v>
      </c>
      <c r="J593" s="30">
        <v>26518</v>
      </c>
      <c r="K593" s="63">
        <v>314.75439299999999</v>
      </c>
      <c r="L593" s="2">
        <v>0.50881100000000001</v>
      </c>
      <c r="M593" s="67">
        <v>14896.133142092178</v>
      </c>
      <c r="N593" s="67">
        <v>13363342.600000001</v>
      </c>
      <c r="O593" s="67">
        <v>621180</v>
      </c>
      <c r="P593" s="70">
        <v>598623</v>
      </c>
      <c r="Q593" s="63">
        <v>0</v>
      </c>
      <c r="R593" s="24">
        <f t="shared" si="190"/>
        <v>-3.6313145948034364E-2</v>
      </c>
      <c r="S593" s="24">
        <f t="shared" si="191"/>
        <v>-1.6879758811242328E-3</v>
      </c>
      <c r="T593" s="65">
        <f t="shared" si="192"/>
        <v>22.574213741609473</v>
      </c>
      <c r="U593" s="67">
        <v>743876</v>
      </c>
      <c r="V593" s="70">
        <v>800844</v>
      </c>
      <c r="W593" s="24">
        <f t="shared" si="193"/>
        <v>7.6582656249159831E-2</v>
      </c>
      <c r="X593" s="24">
        <f t="shared" si="194"/>
        <v>4.2630052753418139E-3</v>
      </c>
      <c r="Y593" s="63">
        <f t="shared" si="200"/>
        <v>28.268136044081324</v>
      </c>
      <c r="Z593" s="63">
        <f t="shared" si="201"/>
        <v>30.200015084093824</v>
      </c>
      <c r="AA593" s="24">
        <f t="shared" si="202"/>
        <v>6.8340999999999999E-2</v>
      </c>
      <c r="AB593" s="63">
        <v>0</v>
      </c>
      <c r="AC593" s="69">
        <v>0</v>
      </c>
      <c r="AD593" s="67">
        <f t="shared" si="188"/>
        <v>1365056</v>
      </c>
      <c r="AE593" s="67">
        <f t="shared" si="189"/>
        <v>1399467</v>
      </c>
      <c r="AF593" s="65">
        <f t="shared" si="195"/>
        <v>52.774228825703297</v>
      </c>
      <c r="AG593" s="21" t="s">
        <v>2640</v>
      </c>
      <c r="AH593" s="67">
        <v>0</v>
      </c>
      <c r="AI593" s="70">
        <v>0</v>
      </c>
      <c r="AJ593" s="21" t="s">
        <v>2640</v>
      </c>
      <c r="AK593" s="67">
        <f t="shared" si="203"/>
        <v>1365056</v>
      </c>
      <c r="AL593" s="70">
        <f t="shared" si="204"/>
        <v>1399467</v>
      </c>
      <c r="AM593" s="65">
        <f t="shared" si="196"/>
        <v>52.774228825703297</v>
      </c>
      <c r="AN593" s="25">
        <f t="shared" si="205"/>
        <v>2.5208489615078062E-2</v>
      </c>
      <c r="AO593" s="25">
        <f t="shared" si="197"/>
        <v>1.7360336534458787E-2</v>
      </c>
      <c r="AP593" s="24">
        <f t="shared" si="198"/>
        <v>2.5750293942175813E-3</v>
      </c>
      <c r="AQ593" s="25">
        <f t="shared" si="199"/>
        <v>0.10472432249099113</v>
      </c>
      <c r="AR593" s="2">
        <f t="shared" si="206"/>
        <v>1</v>
      </c>
      <c r="AS593" s="2">
        <f t="shared" si="207"/>
        <v>0</v>
      </c>
      <c r="AT593" s="2">
        <f t="shared" si="208"/>
        <v>0</v>
      </c>
    </row>
    <row r="594" spans="2:46" x14ac:dyDescent="0.2">
      <c r="B594" s="2">
        <v>1</v>
      </c>
      <c r="C594" s="2" t="s">
        <v>1203</v>
      </c>
      <c r="D594" s="3" t="s">
        <v>1214</v>
      </c>
      <c r="E594" s="2" t="s">
        <v>1215</v>
      </c>
      <c r="F594" s="2" t="s">
        <v>6</v>
      </c>
      <c r="G594" s="2" t="s">
        <v>7</v>
      </c>
      <c r="H594" s="2">
        <v>26</v>
      </c>
      <c r="I594" s="30">
        <v>46803</v>
      </c>
      <c r="J594" s="30">
        <v>46850</v>
      </c>
      <c r="K594" s="63">
        <v>417.51812200000001</v>
      </c>
      <c r="L594" s="2">
        <v>0.42340800000000001</v>
      </c>
      <c r="M594" s="67">
        <v>14191.617010656075</v>
      </c>
      <c r="N594" s="67">
        <v>20809436.529999997</v>
      </c>
      <c r="O594" s="67">
        <v>1921371</v>
      </c>
      <c r="P594" s="70">
        <v>1851601</v>
      </c>
      <c r="Q594" s="63">
        <v>0</v>
      </c>
      <c r="R594" s="24">
        <f t="shared" si="190"/>
        <v>-3.6312612192023308E-2</v>
      </c>
      <c r="S594" s="24">
        <f t="shared" si="191"/>
        <v>-3.3528058243872116E-3</v>
      </c>
      <c r="T594" s="65">
        <f t="shared" si="192"/>
        <v>39.521899679829239</v>
      </c>
      <c r="U594" s="67">
        <v>1030170.9999999999</v>
      </c>
      <c r="V594" s="70">
        <v>1098204</v>
      </c>
      <c r="W594" s="24">
        <f t="shared" si="193"/>
        <v>6.6040492306617127E-2</v>
      </c>
      <c r="X594" s="24">
        <f t="shared" si="194"/>
        <v>3.2693340784081346E-3</v>
      </c>
      <c r="Y594" s="63">
        <f t="shared" si="200"/>
        <v>22.010789906629913</v>
      </c>
      <c r="Z594" s="63">
        <f t="shared" si="201"/>
        <v>23.440853788687299</v>
      </c>
      <c r="AA594" s="24">
        <f t="shared" si="202"/>
        <v>6.4971000000000001E-2</v>
      </c>
      <c r="AB594" s="63">
        <v>0</v>
      </c>
      <c r="AC594" s="69">
        <v>0</v>
      </c>
      <c r="AD594" s="67">
        <f t="shared" si="188"/>
        <v>2951542</v>
      </c>
      <c r="AE594" s="67">
        <f t="shared" si="189"/>
        <v>2949805</v>
      </c>
      <c r="AF594" s="65">
        <f t="shared" si="195"/>
        <v>62.962753468516539</v>
      </c>
      <c r="AG594" s="21" t="s">
        <v>2640</v>
      </c>
      <c r="AH594" s="67">
        <v>0</v>
      </c>
      <c r="AI594" s="70">
        <v>0</v>
      </c>
      <c r="AJ594" s="21" t="s">
        <v>2640</v>
      </c>
      <c r="AK594" s="67">
        <f t="shared" si="203"/>
        <v>2951542</v>
      </c>
      <c r="AL594" s="70">
        <f t="shared" si="204"/>
        <v>2949805</v>
      </c>
      <c r="AM594" s="65">
        <f t="shared" si="196"/>
        <v>62.962753468516539</v>
      </c>
      <c r="AN594" s="25">
        <f t="shared" si="205"/>
        <v>-5.8850594028477313E-4</v>
      </c>
      <c r="AO594" s="25">
        <f t="shared" si="197"/>
        <v>-1.5911172576980048E-3</v>
      </c>
      <c r="AP594" s="24">
        <f t="shared" si="198"/>
        <v>-8.3471745979082516E-5</v>
      </c>
      <c r="AQ594" s="25">
        <f t="shared" si="199"/>
        <v>0.1417532375635161</v>
      </c>
      <c r="AR594" s="2">
        <f t="shared" si="206"/>
        <v>0</v>
      </c>
      <c r="AS594" s="2">
        <f t="shared" si="207"/>
        <v>1</v>
      </c>
      <c r="AT594" s="2">
        <f t="shared" si="208"/>
        <v>0</v>
      </c>
    </row>
    <row r="595" spans="2:46" x14ac:dyDescent="0.2">
      <c r="B595" s="2">
        <v>1</v>
      </c>
      <c r="C595" s="2" t="s">
        <v>1203</v>
      </c>
      <c r="D595" s="3" t="s">
        <v>1216</v>
      </c>
      <c r="E595" s="2" t="s">
        <v>1217</v>
      </c>
      <c r="F595" s="2" t="s">
        <v>6</v>
      </c>
      <c r="G595" s="2" t="s">
        <v>7</v>
      </c>
      <c r="H595" s="2">
        <v>11</v>
      </c>
      <c r="I595" s="30">
        <v>41731</v>
      </c>
      <c r="J595" s="30">
        <v>42205</v>
      </c>
      <c r="K595" s="63">
        <v>526.22051899999997</v>
      </c>
      <c r="L595" s="2">
        <v>0.37423499999999998</v>
      </c>
      <c r="M595" s="67">
        <v>16653.991832445729</v>
      </c>
      <c r="N595" s="67">
        <v>19186421.640000008</v>
      </c>
      <c r="O595" s="67">
        <v>1103449</v>
      </c>
      <c r="P595" s="70">
        <v>1063380</v>
      </c>
      <c r="Q595" s="63">
        <v>0</v>
      </c>
      <c r="R595" s="24">
        <f t="shared" si="190"/>
        <v>-3.6312507419916984E-2</v>
      </c>
      <c r="S595" s="24">
        <f t="shared" si="191"/>
        <v>-2.0884040157057647E-3</v>
      </c>
      <c r="T595" s="65">
        <f t="shared" si="192"/>
        <v>25.195592939225211</v>
      </c>
      <c r="U595" s="67">
        <v>403251</v>
      </c>
      <c r="V595" s="70">
        <v>489398</v>
      </c>
      <c r="W595" s="24">
        <f t="shared" si="193"/>
        <v>0.21363121232185422</v>
      </c>
      <c r="X595" s="24">
        <f t="shared" si="194"/>
        <v>4.4899982715067635E-3</v>
      </c>
      <c r="Y595" s="63">
        <f t="shared" si="200"/>
        <v>9.6631041671658959</v>
      </c>
      <c r="Z595" s="63">
        <f t="shared" si="201"/>
        <v>11.595735102476009</v>
      </c>
      <c r="AA595" s="24">
        <f t="shared" si="202"/>
        <v>0.20000100000000001</v>
      </c>
      <c r="AB595" s="63">
        <v>0</v>
      </c>
      <c r="AC595" s="69">
        <v>0</v>
      </c>
      <c r="AD595" s="67">
        <f t="shared" si="188"/>
        <v>1506700</v>
      </c>
      <c r="AE595" s="67">
        <f t="shared" si="189"/>
        <v>1552778</v>
      </c>
      <c r="AF595" s="65">
        <f t="shared" si="195"/>
        <v>36.79132804170122</v>
      </c>
      <c r="AG595" s="21" t="s">
        <v>2640</v>
      </c>
      <c r="AH595" s="67">
        <v>0</v>
      </c>
      <c r="AI595" s="70">
        <v>0</v>
      </c>
      <c r="AJ595" s="21" t="s">
        <v>2640</v>
      </c>
      <c r="AK595" s="67">
        <f t="shared" si="203"/>
        <v>1506700</v>
      </c>
      <c r="AL595" s="70">
        <f t="shared" si="204"/>
        <v>1552778</v>
      </c>
      <c r="AM595" s="65">
        <f t="shared" si="196"/>
        <v>36.79132804170122</v>
      </c>
      <c r="AN595" s="25">
        <f t="shared" si="205"/>
        <v>3.0582066768434328E-2</v>
      </c>
      <c r="AO595" s="25">
        <f t="shared" si="197"/>
        <v>1.9007705919050766E-2</v>
      </c>
      <c r="AP595" s="24">
        <f t="shared" si="198"/>
        <v>2.4015942558009988E-3</v>
      </c>
      <c r="AQ595" s="25">
        <f t="shared" si="199"/>
        <v>8.0931089138724849E-2</v>
      </c>
      <c r="AR595" s="2">
        <f t="shared" si="206"/>
        <v>1</v>
      </c>
      <c r="AS595" s="2">
        <f t="shared" si="207"/>
        <v>0</v>
      </c>
      <c r="AT595" s="2">
        <f t="shared" si="208"/>
        <v>0</v>
      </c>
    </row>
    <row r="596" spans="2:46" x14ac:dyDescent="0.2">
      <c r="B596" s="2">
        <v>1</v>
      </c>
      <c r="C596" s="2" t="s">
        <v>1203</v>
      </c>
      <c r="D596" s="3" t="s">
        <v>1218</v>
      </c>
      <c r="E596" s="2" t="s">
        <v>1219</v>
      </c>
      <c r="F596" s="2" t="s">
        <v>135</v>
      </c>
      <c r="G596" s="2" t="s">
        <v>7</v>
      </c>
      <c r="H596" s="2">
        <v>24</v>
      </c>
      <c r="I596" s="30">
        <v>701837</v>
      </c>
      <c r="J596" s="30">
        <v>708117</v>
      </c>
      <c r="K596" s="63">
        <v>638.75677599999995</v>
      </c>
      <c r="L596" s="2">
        <v>0.44601400000000002</v>
      </c>
      <c r="M596" s="67">
        <v>18640.108659102578</v>
      </c>
      <c r="N596" s="67">
        <v>504459757.15000004</v>
      </c>
      <c r="O596" s="67">
        <v>73221091</v>
      </c>
      <c r="P596" s="70">
        <v>70562253</v>
      </c>
      <c r="Q596" s="63">
        <v>0</v>
      </c>
      <c r="R596" s="24">
        <f t="shared" si="190"/>
        <v>-3.6312460845468686E-2</v>
      </c>
      <c r="S596" s="24">
        <f t="shared" si="191"/>
        <v>-5.2706642349855471E-3</v>
      </c>
      <c r="T596" s="65">
        <f t="shared" si="192"/>
        <v>99.647731942602704</v>
      </c>
      <c r="U596" s="67">
        <v>17100771</v>
      </c>
      <c r="V596" s="70">
        <v>18041972</v>
      </c>
      <c r="W596" s="24">
        <f t="shared" si="193"/>
        <v>5.5038512591040423E-2</v>
      </c>
      <c r="X596" s="24">
        <f t="shared" si="194"/>
        <v>1.8657603241087394E-3</v>
      </c>
      <c r="Y596" s="63">
        <f t="shared" si="200"/>
        <v>24.365730219409919</v>
      </c>
      <c r="Z596" s="63">
        <f t="shared" si="201"/>
        <v>25.478800819638561</v>
      </c>
      <c r="AA596" s="24">
        <f t="shared" si="202"/>
        <v>4.5682E-2</v>
      </c>
      <c r="AB596" s="63">
        <v>0</v>
      </c>
      <c r="AC596" s="69">
        <v>0</v>
      </c>
      <c r="AD596" s="67">
        <f t="shared" si="188"/>
        <v>90321862</v>
      </c>
      <c r="AE596" s="67">
        <f t="shared" si="189"/>
        <v>88604225</v>
      </c>
      <c r="AF596" s="65">
        <f t="shared" si="195"/>
        <v>125.12653276224127</v>
      </c>
      <c r="AG596" s="21" t="s">
        <v>2640</v>
      </c>
      <c r="AH596" s="67">
        <v>0</v>
      </c>
      <c r="AI596" s="70">
        <v>0</v>
      </c>
      <c r="AJ596" s="21" t="s">
        <v>2640</v>
      </c>
      <c r="AK596" s="67">
        <f t="shared" si="203"/>
        <v>90321862</v>
      </c>
      <c r="AL596" s="70">
        <f t="shared" si="204"/>
        <v>88604225</v>
      </c>
      <c r="AM596" s="65">
        <f t="shared" si="196"/>
        <v>125.12653276224127</v>
      </c>
      <c r="AN596" s="25">
        <f t="shared" si="205"/>
        <v>-1.9016846663324989E-2</v>
      </c>
      <c r="AO596" s="25">
        <f t="shared" si="197"/>
        <v>-2.7716784954531559E-2</v>
      </c>
      <c r="AP596" s="24">
        <f t="shared" si="198"/>
        <v>-3.4049039108768079E-3</v>
      </c>
      <c r="AQ596" s="25">
        <f t="shared" si="199"/>
        <v>0.17564181036080886</v>
      </c>
      <c r="AR596" s="2">
        <f t="shared" si="206"/>
        <v>0</v>
      </c>
      <c r="AS596" s="2">
        <f t="shared" si="207"/>
        <v>1</v>
      </c>
      <c r="AT596" s="2">
        <f t="shared" si="208"/>
        <v>0</v>
      </c>
    </row>
    <row r="597" spans="2:46" x14ac:dyDescent="0.2">
      <c r="B597" s="2">
        <v>1</v>
      </c>
      <c r="C597" s="2" t="s">
        <v>1203</v>
      </c>
      <c r="D597" s="3" t="s">
        <v>1220</v>
      </c>
      <c r="E597" s="2" t="s">
        <v>1221</v>
      </c>
      <c r="F597" s="2" t="s">
        <v>6</v>
      </c>
      <c r="G597" s="2" t="s">
        <v>7</v>
      </c>
      <c r="H597" s="2">
        <v>9</v>
      </c>
      <c r="I597" s="30">
        <v>42577</v>
      </c>
      <c r="J597" s="30">
        <v>43070</v>
      </c>
      <c r="K597" s="63">
        <v>345.399629</v>
      </c>
      <c r="L597" s="2">
        <v>0.34891100000000003</v>
      </c>
      <c r="M597" s="67">
        <v>17036.507615043214</v>
      </c>
      <c r="N597" s="67">
        <v>10674760.289999999</v>
      </c>
      <c r="O597" s="67">
        <v>829499</v>
      </c>
      <c r="P597" s="70">
        <v>799378</v>
      </c>
      <c r="Q597" s="63">
        <v>0</v>
      </c>
      <c r="R597" s="24">
        <f t="shared" si="190"/>
        <v>-3.6312280063026003E-2</v>
      </c>
      <c r="S597" s="24">
        <f t="shared" si="191"/>
        <v>-2.8217027063565099E-3</v>
      </c>
      <c r="T597" s="65">
        <f t="shared" si="192"/>
        <v>18.559972138379383</v>
      </c>
      <c r="U597" s="67">
        <v>687923.99999999988</v>
      </c>
      <c r="V597" s="70">
        <v>823798</v>
      </c>
      <c r="W597" s="24">
        <f t="shared" si="193"/>
        <v>0.19751309737703604</v>
      </c>
      <c r="X597" s="24">
        <f t="shared" si="194"/>
        <v>1.2728529382274319E-2</v>
      </c>
      <c r="Y597" s="63">
        <f t="shared" si="200"/>
        <v>16.157174061112805</v>
      </c>
      <c r="Z597" s="63">
        <f t="shared" si="201"/>
        <v>19.126956117947529</v>
      </c>
      <c r="AA597" s="24">
        <f t="shared" si="202"/>
        <v>0.183806</v>
      </c>
      <c r="AB597" s="63">
        <v>0</v>
      </c>
      <c r="AC597" s="69">
        <v>0</v>
      </c>
      <c r="AD597" s="67">
        <f t="shared" si="188"/>
        <v>1517423</v>
      </c>
      <c r="AE597" s="67">
        <f t="shared" si="189"/>
        <v>1623176</v>
      </c>
      <c r="AF597" s="65">
        <f t="shared" si="195"/>
        <v>37.686928256326908</v>
      </c>
      <c r="AG597" s="21" t="s">
        <v>2640</v>
      </c>
      <c r="AH597" s="67">
        <v>0</v>
      </c>
      <c r="AI597" s="70">
        <v>0</v>
      </c>
      <c r="AJ597" s="21" t="s">
        <v>2640</v>
      </c>
      <c r="AK597" s="67">
        <f t="shared" si="203"/>
        <v>1517423</v>
      </c>
      <c r="AL597" s="70">
        <f t="shared" si="204"/>
        <v>1623176</v>
      </c>
      <c r="AM597" s="65">
        <f t="shared" si="196"/>
        <v>37.686928256326908</v>
      </c>
      <c r="AN597" s="25">
        <f t="shared" si="205"/>
        <v>6.9692498400248312E-2</v>
      </c>
      <c r="AO597" s="25">
        <f t="shared" si="197"/>
        <v>5.7448281968594417E-2</v>
      </c>
      <c r="AP597" s="24">
        <f t="shared" si="198"/>
        <v>9.9068266759177979E-3</v>
      </c>
      <c r="AQ597" s="25">
        <f t="shared" si="199"/>
        <v>0.15205737233468125</v>
      </c>
      <c r="AR597" s="2">
        <f t="shared" si="206"/>
        <v>1</v>
      </c>
      <c r="AS597" s="2">
        <f t="shared" si="207"/>
        <v>0</v>
      </c>
      <c r="AT597" s="2">
        <f t="shared" si="208"/>
        <v>0</v>
      </c>
    </row>
    <row r="598" spans="2:46" x14ac:dyDescent="0.2">
      <c r="B598" s="2">
        <v>1</v>
      </c>
      <c r="C598" s="2" t="s">
        <v>1203</v>
      </c>
      <c r="D598" s="3" t="s">
        <v>1222</v>
      </c>
      <c r="E598" s="2" t="s">
        <v>1223</v>
      </c>
      <c r="F598" s="2" t="s">
        <v>6</v>
      </c>
      <c r="G598" s="2" t="s">
        <v>7</v>
      </c>
      <c r="H598" s="2">
        <v>4</v>
      </c>
      <c r="I598" s="30">
        <v>17160</v>
      </c>
      <c r="J598" s="30">
        <v>17357</v>
      </c>
      <c r="K598" s="63">
        <v>243.072824</v>
      </c>
      <c r="L598" s="2">
        <v>0.363429</v>
      </c>
      <c r="M598" s="67">
        <v>14639.991770267905</v>
      </c>
      <c r="N598" s="67">
        <v>4938436.1300000018</v>
      </c>
      <c r="O598" s="67">
        <v>374521</v>
      </c>
      <c r="P598" s="70">
        <v>360921</v>
      </c>
      <c r="Q598" s="63">
        <v>0</v>
      </c>
      <c r="R598" s="24">
        <f t="shared" si="190"/>
        <v>-3.6313050536551983E-2</v>
      </c>
      <c r="S598" s="24">
        <f t="shared" si="191"/>
        <v>-2.7539082498977251E-3</v>
      </c>
      <c r="T598" s="65">
        <f t="shared" si="192"/>
        <v>20.793973612951547</v>
      </c>
      <c r="U598" s="67">
        <v>263987</v>
      </c>
      <c r="V598" s="70">
        <v>320421</v>
      </c>
      <c r="W598" s="24">
        <f t="shared" si="193"/>
        <v>0.21377567834779754</v>
      </c>
      <c r="X598" s="24">
        <f t="shared" si="194"/>
        <v>1.1427504277553546E-2</v>
      </c>
      <c r="Y598" s="63">
        <f t="shared" si="200"/>
        <v>15.383857808857808</v>
      </c>
      <c r="Z598" s="63">
        <f t="shared" si="201"/>
        <v>18.460621075070577</v>
      </c>
      <c r="AA598" s="24">
        <f t="shared" si="202"/>
        <v>0.19999900000000001</v>
      </c>
      <c r="AB598" s="63">
        <v>0</v>
      </c>
      <c r="AC598" s="69">
        <v>0</v>
      </c>
      <c r="AD598" s="67">
        <f t="shared" si="188"/>
        <v>638508</v>
      </c>
      <c r="AE598" s="67">
        <f t="shared" si="189"/>
        <v>681342</v>
      </c>
      <c r="AF598" s="65">
        <f t="shared" si="195"/>
        <v>39.254594688022124</v>
      </c>
      <c r="AG598" s="21" t="s">
        <v>2640</v>
      </c>
      <c r="AH598" s="67">
        <v>0</v>
      </c>
      <c r="AI598" s="70">
        <v>0</v>
      </c>
      <c r="AJ598" s="21" t="s">
        <v>2640</v>
      </c>
      <c r="AK598" s="67">
        <f t="shared" si="203"/>
        <v>638508</v>
      </c>
      <c r="AL598" s="70">
        <f t="shared" si="204"/>
        <v>681342</v>
      </c>
      <c r="AM598" s="65">
        <f t="shared" si="196"/>
        <v>39.254594688022124</v>
      </c>
      <c r="AN598" s="25">
        <f t="shared" si="205"/>
        <v>6.7084515777406081E-2</v>
      </c>
      <c r="AO598" s="25">
        <f t="shared" si="197"/>
        <v>5.4973226406653586E-2</v>
      </c>
      <c r="AP598" s="24">
        <f t="shared" si="198"/>
        <v>8.6735960276558208E-3</v>
      </c>
      <c r="AQ598" s="25">
        <f t="shared" si="199"/>
        <v>0.13796715844130999</v>
      </c>
      <c r="AR598" s="2">
        <f t="shared" si="206"/>
        <v>1</v>
      </c>
      <c r="AS598" s="2">
        <f t="shared" si="207"/>
        <v>0</v>
      </c>
      <c r="AT598" s="2">
        <f t="shared" si="208"/>
        <v>0</v>
      </c>
    </row>
    <row r="599" spans="2:46" x14ac:dyDescent="0.2">
      <c r="B599" s="2">
        <v>1</v>
      </c>
      <c r="C599" s="2" t="s">
        <v>1203</v>
      </c>
      <c r="D599" s="3" t="s">
        <v>1224</v>
      </c>
      <c r="E599" s="2" t="s">
        <v>1225</v>
      </c>
      <c r="F599" s="2" t="s">
        <v>6</v>
      </c>
      <c r="G599" s="2" t="s">
        <v>7</v>
      </c>
      <c r="H599" s="2">
        <v>12</v>
      </c>
      <c r="I599" s="30">
        <v>69044</v>
      </c>
      <c r="J599" s="30">
        <v>70109</v>
      </c>
      <c r="K599" s="63">
        <v>255.62097600000001</v>
      </c>
      <c r="L599" s="2">
        <v>0.32284400000000002</v>
      </c>
      <c r="M599" s="67">
        <v>18689.890815207986</v>
      </c>
      <c r="N599" s="67">
        <v>18560020.079999991</v>
      </c>
      <c r="O599" s="67">
        <v>1051717</v>
      </c>
      <c r="P599" s="70">
        <v>1013527</v>
      </c>
      <c r="Q599" s="63">
        <v>0</v>
      </c>
      <c r="R599" s="24">
        <f t="shared" si="190"/>
        <v>-3.631204972440305E-2</v>
      </c>
      <c r="S599" s="24">
        <f t="shared" si="191"/>
        <v>-2.0576486359060028E-3</v>
      </c>
      <c r="T599" s="65">
        <f t="shared" si="192"/>
        <v>14.45644639062032</v>
      </c>
      <c r="U599" s="67">
        <v>1251706.0000000002</v>
      </c>
      <c r="V599" s="70">
        <v>1352030</v>
      </c>
      <c r="W599" s="24">
        <f t="shared" si="193"/>
        <v>8.01498115372139E-2</v>
      </c>
      <c r="X599" s="24">
        <f t="shared" si="194"/>
        <v>5.4053820829702368E-3</v>
      </c>
      <c r="Y599" s="63">
        <f t="shared" si="200"/>
        <v>18.129106077284053</v>
      </c>
      <c r="Z599" s="63">
        <f t="shared" si="201"/>
        <v>19.284685275784849</v>
      </c>
      <c r="AA599" s="24">
        <f t="shared" si="202"/>
        <v>6.3741999999999993E-2</v>
      </c>
      <c r="AB599" s="63">
        <v>0</v>
      </c>
      <c r="AC599" s="69">
        <v>0</v>
      </c>
      <c r="AD599" s="67">
        <f t="shared" si="188"/>
        <v>2303423</v>
      </c>
      <c r="AE599" s="67">
        <f t="shared" si="189"/>
        <v>2365557</v>
      </c>
      <c r="AF599" s="65">
        <f t="shared" si="195"/>
        <v>33.741131666405167</v>
      </c>
      <c r="AG599" s="21" t="s">
        <v>2640</v>
      </c>
      <c r="AH599" s="67">
        <v>0</v>
      </c>
      <c r="AI599" s="70">
        <v>0</v>
      </c>
      <c r="AJ599" s="21" t="s">
        <v>2640</v>
      </c>
      <c r="AK599" s="67">
        <f t="shared" si="203"/>
        <v>2303423</v>
      </c>
      <c r="AL599" s="70">
        <f t="shared" si="204"/>
        <v>2365557</v>
      </c>
      <c r="AM599" s="65">
        <f t="shared" si="196"/>
        <v>33.741131666405167</v>
      </c>
      <c r="AN599" s="25">
        <f t="shared" si="205"/>
        <v>2.6974637311514213E-2</v>
      </c>
      <c r="AO599" s="25">
        <f t="shared" si="197"/>
        <v>1.1374243799457728E-2</v>
      </c>
      <c r="AP599" s="24">
        <f t="shared" si="198"/>
        <v>3.3477334470642466E-3</v>
      </c>
      <c r="AQ599" s="25">
        <f t="shared" si="199"/>
        <v>0.12745444184885824</v>
      </c>
      <c r="AR599" s="2">
        <f t="shared" si="206"/>
        <v>1</v>
      </c>
      <c r="AS599" s="2">
        <f t="shared" si="207"/>
        <v>0</v>
      </c>
      <c r="AT599" s="2">
        <f t="shared" si="208"/>
        <v>0</v>
      </c>
    </row>
    <row r="600" spans="2:46" x14ac:dyDescent="0.2">
      <c r="B600" s="2">
        <v>1</v>
      </c>
      <c r="C600" s="2" t="s">
        <v>1203</v>
      </c>
      <c r="D600" s="3" t="s">
        <v>1226</v>
      </c>
      <c r="E600" s="2" t="s">
        <v>1227</v>
      </c>
      <c r="F600" s="2" t="s">
        <v>6</v>
      </c>
      <c r="G600" s="2" t="s">
        <v>7</v>
      </c>
      <c r="H600" s="2">
        <v>7</v>
      </c>
      <c r="I600" s="30">
        <v>16661</v>
      </c>
      <c r="J600" s="30">
        <v>16871</v>
      </c>
      <c r="K600" s="63">
        <v>299.65479199999999</v>
      </c>
      <c r="L600" s="2">
        <v>0.47609400000000002</v>
      </c>
      <c r="M600" s="67">
        <v>14101.991966908459</v>
      </c>
      <c r="N600" s="67">
        <v>7064357.71</v>
      </c>
      <c r="O600" s="67">
        <v>382916</v>
      </c>
      <c r="P600" s="70">
        <v>369011</v>
      </c>
      <c r="Q600" s="63">
        <v>0</v>
      </c>
      <c r="R600" s="24">
        <f t="shared" si="190"/>
        <v>-3.6313447335708071E-2</v>
      </c>
      <c r="S600" s="24">
        <f t="shared" si="191"/>
        <v>-1.9683318103097583E-3</v>
      </c>
      <c r="T600" s="65">
        <f t="shared" si="192"/>
        <v>21.872503111848733</v>
      </c>
      <c r="U600" s="67">
        <v>455092</v>
      </c>
      <c r="V600" s="70">
        <v>494825</v>
      </c>
      <c r="W600" s="24">
        <f t="shared" si="193"/>
        <v>8.7307621316129458E-2</v>
      </c>
      <c r="X600" s="24">
        <f t="shared" si="194"/>
        <v>5.6244320617790458E-3</v>
      </c>
      <c r="Y600" s="63">
        <f t="shared" si="200"/>
        <v>27.314807034391695</v>
      </c>
      <c r="Z600" s="63">
        <f t="shared" si="201"/>
        <v>29.329915239167804</v>
      </c>
      <c r="AA600" s="24">
        <f t="shared" si="202"/>
        <v>7.3773000000000005E-2</v>
      </c>
      <c r="AB600" s="63">
        <v>0</v>
      </c>
      <c r="AC600" s="69">
        <v>0</v>
      </c>
      <c r="AD600" s="67">
        <f t="shared" si="188"/>
        <v>838008</v>
      </c>
      <c r="AE600" s="67">
        <f t="shared" si="189"/>
        <v>863836</v>
      </c>
      <c r="AF600" s="65">
        <f t="shared" si="195"/>
        <v>51.20241835101654</v>
      </c>
      <c r="AG600" s="21" t="s">
        <v>2640</v>
      </c>
      <c r="AH600" s="67">
        <v>0</v>
      </c>
      <c r="AI600" s="70">
        <v>0</v>
      </c>
      <c r="AJ600" s="21" t="s">
        <v>2640</v>
      </c>
      <c r="AK600" s="67">
        <f t="shared" si="203"/>
        <v>838008</v>
      </c>
      <c r="AL600" s="70">
        <f t="shared" si="204"/>
        <v>863836</v>
      </c>
      <c r="AM600" s="65">
        <f t="shared" si="196"/>
        <v>51.20241835101654</v>
      </c>
      <c r="AN600" s="25">
        <f t="shared" si="205"/>
        <v>3.0820708155530736E-2</v>
      </c>
      <c r="AO600" s="25">
        <f t="shared" si="197"/>
        <v>1.7989675690788909E-2</v>
      </c>
      <c r="AP600" s="24">
        <f t="shared" si="198"/>
        <v>3.6561002514692875E-3</v>
      </c>
      <c r="AQ600" s="25">
        <f t="shared" si="199"/>
        <v>0.12228089735280406</v>
      </c>
      <c r="AR600" s="2">
        <f t="shared" si="206"/>
        <v>1</v>
      </c>
      <c r="AS600" s="2">
        <f t="shared" si="207"/>
        <v>0</v>
      </c>
      <c r="AT600" s="2">
        <f t="shared" si="208"/>
        <v>0</v>
      </c>
    </row>
    <row r="601" spans="2:46" x14ac:dyDescent="0.2">
      <c r="B601" s="2">
        <v>1</v>
      </c>
      <c r="C601" s="2" t="s">
        <v>1203</v>
      </c>
      <c r="D601" s="3" t="s">
        <v>1228</v>
      </c>
      <c r="E601" s="2" t="s">
        <v>1229</v>
      </c>
      <c r="F601" s="2" t="s">
        <v>6</v>
      </c>
      <c r="G601" s="2" t="s">
        <v>7</v>
      </c>
      <c r="H601" s="2">
        <v>20</v>
      </c>
      <c r="I601" s="30">
        <v>71437</v>
      </c>
      <c r="J601" s="30">
        <v>72134</v>
      </c>
      <c r="K601" s="63">
        <v>455.18138499999998</v>
      </c>
      <c r="L601" s="2">
        <v>0.39965000000000001</v>
      </c>
      <c r="M601" s="67">
        <v>15570.380759664433</v>
      </c>
      <c r="N601" s="67">
        <v>22666608.809889499</v>
      </c>
      <c r="O601" s="67">
        <v>2593576</v>
      </c>
      <c r="P601" s="70">
        <v>2499397</v>
      </c>
      <c r="Q601" s="63">
        <v>0</v>
      </c>
      <c r="R601" s="24">
        <f t="shared" si="190"/>
        <v>-3.6312411897704178E-2</v>
      </c>
      <c r="S601" s="24">
        <f t="shared" si="191"/>
        <v>-4.1549664879251573E-3</v>
      </c>
      <c r="T601" s="65">
        <f t="shared" si="192"/>
        <v>34.649360911636677</v>
      </c>
      <c r="U601" s="67">
        <v>1222415.0000000002</v>
      </c>
      <c r="V601" s="70">
        <v>1481210</v>
      </c>
      <c r="W601" s="24">
        <f t="shared" si="193"/>
        <v>0.21170797151540155</v>
      </c>
      <c r="X601" s="24">
        <f t="shared" si="194"/>
        <v>1.141745561369934E-2</v>
      </c>
      <c r="Y601" s="63">
        <f t="shared" si="200"/>
        <v>17.111790808684578</v>
      </c>
      <c r="Z601" s="63">
        <f t="shared" si="201"/>
        <v>20.534144786092551</v>
      </c>
      <c r="AA601" s="24">
        <f t="shared" si="202"/>
        <v>0.2</v>
      </c>
      <c r="AB601" s="63">
        <v>0</v>
      </c>
      <c r="AC601" s="69">
        <v>0</v>
      </c>
      <c r="AD601" s="67">
        <f t="shared" si="188"/>
        <v>3815991</v>
      </c>
      <c r="AE601" s="67">
        <f t="shared" si="189"/>
        <v>3980607</v>
      </c>
      <c r="AF601" s="65">
        <f t="shared" si="195"/>
        <v>55.183505697729224</v>
      </c>
      <c r="AG601" s="21" t="s">
        <v>2640</v>
      </c>
      <c r="AH601" s="67">
        <v>0</v>
      </c>
      <c r="AI601" s="70">
        <v>0</v>
      </c>
      <c r="AJ601" s="21" t="s">
        <v>2640</v>
      </c>
      <c r="AK601" s="67">
        <f t="shared" si="203"/>
        <v>3815991</v>
      </c>
      <c r="AL601" s="70">
        <f t="shared" si="204"/>
        <v>3980607</v>
      </c>
      <c r="AM601" s="65">
        <f t="shared" si="196"/>
        <v>55.183505697729224</v>
      </c>
      <c r="AN601" s="25">
        <f t="shared" si="205"/>
        <v>4.313846652154054E-2</v>
      </c>
      <c r="AO601" s="25">
        <f t="shared" si="197"/>
        <v>3.3059065529421394E-2</v>
      </c>
      <c r="AP601" s="24">
        <f t="shared" si="198"/>
        <v>7.2624891257741927E-3</v>
      </c>
      <c r="AQ601" s="25">
        <f t="shared" si="199"/>
        <v>0.17561546296520769</v>
      </c>
      <c r="AR601" s="2">
        <f t="shared" si="206"/>
        <v>1</v>
      </c>
      <c r="AS601" s="2">
        <f t="shared" si="207"/>
        <v>0</v>
      </c>
      <c r="AT601" s="2">
        <f t="shared" si="208"/>
        <v>0</v>
      </c>
    </row>
    <row r="602" spans="2:46" x14ac:dyDescent="0.2">
      <c r="B602" s="2">
        <v>1</v>
      </c>
      <c r="C602" s="2" t="s">
        <v>1203</v>
      </c>
      <c r="D602" s="3" t="s">
        <v>1230</v>
      </c>
      <c r="E602" s="2" t="s">
        <v>1231</v>
      </c>
      <c r="F602" s="2" t="s">
        <v>6</v>
      </c>
      <c r="G602" s="2" t="s">
        <v>7</v>
      </c>
      <c r="H602" s="2">
        <v>6</v>
      </c>
      <c r="I602" s="30">
        <v>35367</v>
      </c>
      <c r="J602" s="30">
        <v>35803</v>
      </c>
      <c r="K602" s="63">
        <v>374.03156200000001</v>
      </c>
      <c r="L602" s="2">
        <v>0.49300500000000003</v>
      </c>
      <c r="M602" s="67">
        <v>17544.599843284752</v>
      </c>
      <c r="N602" s="67">
        <v>18379833.77</v>
      </c>
      <c r="O602" s="67">
        <v>614514</v>
      </c>
      <c r="P602" s="70">
        <v>592199</v>
      </c>
      <c r="Q602" s="63">
        <v>0</v>
      </c>
      <c r="R602" s="24">
        <f t="shared" si="190"/>
        <v>-3.6313249169262263E-2</v>
      </c>
      <c r="S602" s="24">
        <f t="shared" si="191"/>
        <v>-1.2141023841261869E-3</v>
      </c>
      <c r="T602" s="65">
        <f t="shared" si="192"/>
        <v>16.540485434181495</v>
      </c>
      <c r="U602" s="67">
        <v>824276</v>
      </c>
      <c r="V602" s="70">
        <v>932646</v>
      </c>
      <c r="W602" s="24">
        <f t="shared" si="193"/>
        <v>0.13147295323411101</v>
      </c>
      <c r="X602" s="24">
        <f t="shared" si="194"/>
        <v>5.8961360236502291E-3</v>
      </c>
      <c r="Y602" s="63">
        <f t="shared" si="200"/>
        <v>23.306359035258858</v>
      </c>
      <c r="Z602" s="63">
        <f t="shared" si="201"/>
        <v>26.049381336759488</v>
      </c>
      <c r="AA602" s="24">
        <f t="shared" si="202"/>
        <v>0.11769399999999999</v>
      </c>
      <c r="AB602" s="63">
        <v>0</v>
      </c>
      <c r="AC602" s="69">
        <v>0</v>
      </c>
      <c r="AD602" s="67">
        <f t="shared" si="188"/>
        <v>1438790</v>
      </c>
      <c r="AE602" s="67">
        <f t="shared" si="189"/>
        <v>1524845</v>
      </c>
      <c r="AF602" s="65">
        <f t="shared" si="195"/>
        <v>42.589866770940979</v>
      </c>
      <c r="AG602" s="21" t="s">
        <v>2640</v>
      </c>
      <c r="AH602" s="67">
        <v>0</v>
      </c>
      <c r="AI602" s="70">
        <v>0</v>
      </c>
      <c r="AJ602" s="21" t="s">
        <v>2640</v>
      </c>
      <c r="AK602" s="67">
        <f t="shared" si="203"/>
        <v>1438790</v>
      </c>
      <c r="AL602" s="70">
        <f t="shared" si="204"/>
        <v>1524845</v>
      </c>
      <c r="AM602" s="65">
        <f t="shared" si="196"/>
        <v>42.589866770940979</v>
      </c>
      <c r="AN602" s="25">
        <f t="shared" si="205"/>
        <v>5.9810674247110417E-2</v>
      </c>
      <c r="AO602" s="25">
        <f t="shared" si="197"/>
        <v>4.6904564312977959E-2</v>
      </c>
      <c r="AP602" s="24">
        <f t="shared" si="198"/>
        <v>4.6820336395240426E-3</v>
      </c>
      <c r="AQ602" s="25">
        <f t="shared" si="199"/>
        <v>8.2962937482540688E-2</v>
      </c>
      <c r="AR602" s="2">
        <f t="shared" si="206"/>
        <v>1</v>
      </c>
      <c r="AS602" s="2">
        <f t="shared" si="207"/>
        <v>0</v>
      </c>
      <c r="AT602" s="2">
        <f t="shared" si="208"/>
        <v>0</v>
      </c>
    </row>
    <row r="603" spans="2:46" x14ac:dyDescent="0.2">
      <c r="B603" s="2">
        <v>1</v>
      </c>
      <c r="C603" s="2" t="s">
        <v>1203</v>
      </c>
      <c r="D603" s="3" t="s">
        <v>1232</v>
      </c>
      <c r="E603" s="2" t="s">
        <v>1233</v>
      </c>
      <c r="F603" s="2" t="s">
        <v>14</v>
      </c>
      <c r="G603" s="2" t="s">
        <v>7</v>
      </c>
      <c r="H603" s="2">
        <v>15</v>
      </c>
      <c r="I603" s="30">
        <v>115696</v>
      </c>
      <c r="J603" s="30">
        <v>117096</v>
      </c>
      <c r="K603" s="63">
        <v>336.59550300000001</v>
      </c>
      <c r="L603" s="2">
        <v>0.39971299999999998</v>
      </c>
      <c r="M603" s="67">
        <v>23768.370126531481</v>
      </c>
      <c r="N603" s="67">
        <v>42933612.979999997</v>
      </c>
      <c r="O603" s="67">
        <v>2865757</v>
      </c>
      <c r="P603" s="70">
        <v>2761694</v>
      </c>
      <c r="Q603" s="63">
        <v>0</v>
      </c>
      <c r="R603" s="24">
        <f t="shared" si="190"/>
        <v>-3.6312569418830654E-2</v>
      </c>
      <c r="S603" s="24">
        <f t="shared" si="191"/>
        <v>-2.4238118522304712E-3</v>
      </c>
      <c r="T603" s="65">
        <f t="shared" si="192"/>
        <v>23.584870533579284</v>
      </c>
      <c r="U603" s="67">
        <v>2903218.9999999995</v>
      </c>
      <c r="V603" s="70">
        <v>2938350</v>
      </c>
      <c r="W603" s="24">
        <f t="shared" si="193"/>
        <v>1.2100706147211149E-2</v>
      </c>
      <c r="X603" s="24">
        <f t="shared" si="194"/>
        <v>8.1826330377473091E-4</v>
      </c>
      <c r="Y603" s="63">
        <f t="shared" si="200"/>
        <v>25.093512308117823</v>
      </c>
      <c r="Z603" s="63">
        <f t="shared" si="201"/>
        <v>25.093513014962081</v>
      </c>
      <c r="AA603" s="24">
        <f t="shared" si="202"/>
        <v>0</v>
      </c>
      <c r="AB603" s="63">
        <v>0</v>
      </c>
      <c r="AC603" s="69">
        <v>0</v>
      </c>
      <c r="AD603" s="67">
        <f t="shared" si="188"/>
        <v>5768976</v>
      </c>
      <c r="AE603" s="67">
        <f t="shared" si="189"/>
        <v>5700044</v>
      </c>
      <c r="AF603" s="65">
        <f t="shared" si="195"/>
        <v>48.678383548541369</v>
      </c>
      <c r="AG603" s="21" t="s">
        <v>2640</v>
      </c>
      <c r="AH603" s="67">
        <v>0</v>
      </c>
      <c r="AI603" s="70">
        <v>0</v>
      </c>
      <c r="AJ603" s="21" t="s">
        <v>2640</v>
      </c>
      <c r="AK603" s="67">
        <f t="shared" si="203"/>
        <v>5768976</v>
      </c>
      <c r="AL603" s="70">
        <f t="shared" si="204"/>
        <v>5700044</v>
      </c>
      <c r="AM603" s="65">
        <f t="shared" si="196"/>
        <v>48.678383548541369</v>
      </c>
      <c r="AN603" s="25">
        <f t="shared" si="205"/>
        <v>-1.1948740989735441E-2</v>
      </c>
      <c r="AO603" s="25">
        <f t="shared" si="197"/>
        <v>-2.3761883732565048E-2</v>
      </c>
      <c r="AP603" s="24">
        <f t="shared" si="198"/>
        <v>-1.6055485484557513E-3</v>
      </c>
      <c r="AQ603" s="25">
        <f t="shared" si="199"/>
        <v>0.1327641352395682</v>
      </c>
      <c r="AR603" s="2">
        <f t="shared" si="206"/>
        <v>0</v>
      </c>
      <c r="AS603" s="2">
        <f t="shared" si="207"/>
        <v>1</v>
      </c>
      <c r="AT603" s="2">
        <f t="shared" si="208"/>
        <v>0</v>
      </c>
    </row>
    <row r="604" spans="2:46" x14ac:dyDescent="0.2">
      <c r="B604" s="2">
        <v>1</v>
      </c>
      <c r="C604" s="2" t="s">
        <v>1203</v>
      </c>
      <c r="D604" s="3" t="s">
        <v>1234</v>
      </c>
      <c r="E604" s="2" t="s">
        <v>1235</v>
      </c>
      <c r="F604" s="2" t="s">
        <v>14</v>
      </c>
      <c r="G604" s="2" t="s">
        <v>7</v>
      </c>
      <c r="H604" s="2">
        <v>10</v>
      </c>
      <c r="I604" s="30">
        <v>142168</v>
      </c>
      <c r="J604" s="30">
        <v>143987</v>
      </c>
      <c r="K604" s="63">
        <v>841.17674499999998</v>
      </c>
      <c r="L604" s="2">
        <v>0.42162300000000003</v>
      </c>
      <c r="M604" s="67">
        <v>16993.203522913867</v>
      </c>
      <c r="N604" s="67">
        <v>70765665.590000018</v>
      </c>
      <c r="O604" s="67">
        <v>11256861</v>
      </c>
      <c r="P604" s="70">
        <v>10848097</v>
      </c>
      <c r="Q604" s="63">
        <v>0</v>
      </c>
      <c r="R604" s="24">
        <f t="shared" si="190"/>
        <v>-3.6312432035893516E-2</v>
      </c>
      <c r="S604" s="24">
        <f t="shared" si="191"/>
        <v>-5.7763040394233633E-3</v>
      </c>
      <c r="T604" s="65">
        <f t="shared" si="192"/>
        <v>75.340808545215893</v>
      </c>
      <c r="U604" s="67">
        <v>1373777.0000000002</v>
      </c>
      <c r="V604" s="70">
        <v>1669625</v>
      </c>
      <c r="W604" s="24">
        <f t="shared" si="193"/>
        <v>0.21535372917147377</v>
      </c>
      <c r="X604" s="24">
        <f t="shared" si="194"/>
        <v>4.1806714814790974E-3</v>
      </c>
      <c r="Y604" s="63">
        <f t="shared" si="200"/>
        <v>9.6630535704237257</v>
      </c>
      <c r="Z604" s="63">
        <f t="shared" si="201"/>
        <v>11.595664886413356</v>
      </c>
      <c r="AA604" s="24">
        <f t="shared" si="202"/>
        <v>0.2</v>
      </c>
      <c r="AB604" s="63">
        <v>0</v>
      </c>
      <c r="AC604" s="69">
        <v>0</v>
      </c>
      <c r="AD604" s="67">
        <f t="shared" si="188"/>
        <v>12630638</v>
      </c>
      <c r="AE604" s="67">
        <f t="shared" si="189"/>
        <v>12517722</v>
      </c>
      <c r="AF604" s="65">
        <f t="shared" si="195"/>
        <v>86.936473431629238</v>
      </c>
      <c r="AG604" s="21" t="s">
        <v>2640</v>
      </c>
      <c r="AH604" s="67">
        <v>0</v>
      </c>
      <c r="AI604" s="70">
        <v>0</v>
      </c>
      <c r="AJ604" s="21" t="s">
        <v>2640</v>
      </c>
      <c r="AK604" s="67">
        <f t="shared" si="203"/>
        <v>12630638</v>
      </c>
      <c r="AL604" s="70">
        <f t="shared" si="204"/>
        <v>12517722</v>
      </c>
      <c r="AM604" s="65">
        <f t="shared" si="196"/>
        <v>86.936473431629238</v>
      </c>
      <c r="AN604" s="25">
        <f t="shared" si="205"/>
        <v>-8.9398492776057714E-3</v>
      </c>
      <c r="AO604" s="25">
        <f t="shared" si="197"/>
        <v>-2.1459996333687448E-2</v>
      </c>
      <c r="AP604" s="24">
        <f t="shared" si="198"/>
        <v>-1.5956325579442624E-3</v>
      </c>
      <c r="AQ604" s="25">
        <f t="shared" si="199"/>
        <v>0.1768897656177616</v>
      </c>
      <c r="AR604" s="2">
        <f t="shared" si="206"/>
        <v>0</v>
      </c>
      <c r="AS604" s="2">
        <f t="shared" si="207"/>
        <v>1</v>
      </c>
      <c r="AT604" s="2">
        <f t="shared" si="208"/>
        <v>0</v>
      </c>
    </row>
    <row r="605" spans="2:46" x14ac:dyDescent="0.2">
      <c r="B605" s="2">
        <v>1</v>
      </c>
      <c r="C605" s="2" t="s">
        <v>1236</v>
      </c>
      <c r="D605" s="3" t="s">
        <v>1237</v>
      </c>
      <c r="E605" s="2" t="s">
        <v>1238</v>
      </c>
      <c r="F605" s="2" t="s">
        <v>6</v>
      </c>
      <c r="G605" s="2" t="s">
        <v>7</v>
      </c>
      <c r="H605" s="2">
        <v>7</v>
      </c>
      <c r="I605" s="30">
        <v>16415</v>
      </c>
      <c r="J605" s="30">
        <v>16528</v>
      </c>
      <c r="K605" s="63">
        <v>445.17533900000001</v>
      </c>
      <c r="L605" s="2">
        <v>0.35539999999999999</v>
      </c>
      <c r="M605" s="67">
        <v>20066.97405276979</v>
      </c>
      <c r="N605" s="67">
        <v>7150704.7000000011</v>
      </c>
      <c r="O605" s="67">
        <v>717063</v>
      </c>
      <c r="P605" s="70">
        <v>691025</v>
      </c>
      <c r="Q605" s="63">
        <v>0</v>
      </c>
      <c r="R605" s="24">
        <f t="shared" si="190"/>
        <v>-3.6312011636355557E-2</v>
      </c>
      <c r="S605" s="24">
        <f t="shared" si="191"/>
        <v>-3.6413194352718824E-3</v>
      </c>
      <c r="T605" s="65">
        <f t="shared" si="192"/>
        <v>41.809353823814135</v>
      </c>
      <c r="U605" s="67">
        <v>158620</v>
      </c>
      <c r="V605" s="70">
        <v>191654</v>
      </c>
      <c r="W605" s="24">
        <f t="shared" si="193"/>
        <v>0.20825873155970243</v>
      </c>
      <c r="X605" s="24">
        <f t="shared" si="194"/>
        <v>4.6196845466153838E-3</v>
      </c>
      <c r="Y605" s="63">
        <f t="shared" si="200"/>
        <v>9.6631130063965891</v>
      </c>
      <c r="Z605" s="63">
        <f t="shared" si="201"/>
        <v>11.595716360116166</v>
      </c>
      <c r="AA605" s="24">
        <f t="shared" si="202"/>
        <v>0.19999800000000001</v>
      </c>
      <c r="AB605" s="63">
        <v>0</v>
      </c>
      <c r="AC605" s="69">
        <v>0</v>
      </c>
      <c r="AD605" s="67">
        <f t="shared" si="188"/>
        <v>875683</v>
      </c>
      <c r="AE605" s="67">
        <f t="shared" si="189"/>
        <v>882679</v>
      </c>
      <c r="AF605" s="65">
        <f t="shared" si="195"/>
        <v>53.405070183930299</v>
      </c>
      <c r="AG605" s="21" t="s">
        <v>2640</v>
      </c>
      <c r="AH605" s="67">
        <v>0</v>
      </c>
      <c r="AI605" s="70">
        <v>0</v>
      </c>
      <c r="AJ605" s="21" t="s">
        <v>2640</v>
      </c>
      <c r="AK605" s="67">
        <f t="shared" si="203"/>
        <v>875683</v>
      </c>
      <c r="AL605" s="70">
        <f t="shared" si="204"/>
        <v>882679</v>
      </c>
      <c r="AM605" s="65">
        <f t="shared" si="196"/>
        <v>53.405070183930299</v>
      </c>
      <c r="AN605" s="25">
        <f t="shared" si="205"/>
        <v>7.9891924360756122E-3</v>
      </c>
      <c r="AO605" s="25">
        <f t="shared" si="197"/>
        <v>1.0976883977602547E-3</v>
      </c>
      <c r="AP605" s="24">
        <f t="shared" si="198"/>
        <v>9.783651113435014E-4</v>
      </c>
      <c r="AQ605" s="25">
        <f t="shared" si="199"/>
        <v>0.12343944226923535</v>
      </c>
      <c r="AR605" s="2">
        <f t="shared" si="206"/>
        <v>1</v>
      </c>
      <c r="AS605" s="2">
        <f t="shared" si="207"/>
        <v>0</v>
      </c>
      <c r="AT605" s="2">
        <f t="shared" si="208"/>
        <v>0</v>
      </c>
    </row>
    <row r="606" spans="2:46" x14ac:dyDescent="0.2">
      <c r="B606" s="2">
        <v>1</v>
      </c>
      <c r="C606" s="2" t="s">
        <v>1236</v>
      </c>
      <c r="D606" s="3" t="s">
        <v>1239</v>
      </c>
      <c r="E606" s="2" t="s">
        <v>1240</v>
      </c>
      <c r="F606" s="2" t="s">
        <v>6</v>
      </c>
      <c r="G606" s="2" t="s">
        <v>7</v>
      </c>
      <c r="H606" s="2">
        <v>23</v>
      </c>
      <c r="I606" s="30">
        <v>17407</v>
      </c>
      <c r="J606" s="30">
        <v>17441</v>
      </c>
      <c r="K606" s="63">
        <v>457.030216</v>
      </c>
      <c r="L606" s="2">
        <v>0.32646700000000001</v>
      </c>
      <c r="M606" s="67">
        <v>16186.196336444264</v>
      </c>
      <c r="N606" s="67">
        <v>5803267.5200000005</v>
      </c>
      <c r="O606" s="67">
        <v>497395</v>
      </c>
      <c r="P606" s="70">
        <v>479333</v>
      </c>
      <c r="Q606" s="63">
        <v>0</v>
      </c>
      <c r="R606" s="24">
        <f t="shared" si="190"/>
        <v>-3.6313191728907568E-2</v>
      </c>
      <c r="S606" s="24">
        <f t="shared" si="191"/>
        <v>-3.1123845209190008E-3</v>
      </c>
      <c r="T606" s="65">
        <f t="shared" si="192"/>
        <v>27.483114500315349</v>
      </c>
      <c r="U606" s="67">
        <v>258070.00000000003</v>
      </c>
      <c r="V606" s="70">
        <v>291708</v>
      </c>
      <c r="W606" s="24">
        <f t="shared" si="193"/>
        <v>0.13034448017979616</v>
      </c>
      <c r="X606" s="24">
        <f t="shared" si="194"/>
        <v>5.7963896863400099E-3</v>
      </c>
      <c r="Y606" s="63">
        <f t="shared" si="200"/>
        <v>14.825644855517897</v>
      </c>
      <c r="Z606" s="63">
        <f t="shared" si="201"/>
        <v>16.725417120577948</v>
      </c>
      <c r="AA606" s="24">
        <f t="shared" si="202"/>
        <v>0.128141</v>
      </c>
      <c r="AB606" s="63">
        <v>0</v>
      </c>
      <c r="AC606" s="69">
        <v>0</v>
      </c>
      <c r="AD606" s="67">
        <f t="shared" ref="AD606:AD669" si="209">O606+U606+AB606</f>
        <v>755465</v>
      </c>
      <c r="AE606" s="67">
        <f t="shared" ref="AE606:AE669" si="210">P606+V606+AC606</f>
        <v>771041</v>
      </c>
      <c r="AF606" s="65">
        <f t="shared" si="195"/>
        <v>44.208531620893297</v>
      </c>
      <c r="AG606" s="21" t="s">
        <v>2640</v>
      </c>
      <c r="AH606" s="67">
        <v>0</v>
      </c>
      <c r="AI606" s="70">
        <v>0</v>
      </c>
      <c r="AJ606" s="21" t="s">
        <v>2640</v>
      </c>
      <c r="AK606" s="67">
        <f t="shared" si="203"/>
        <v>755465</v>
      </c>
      <c r="AL606" s="70">
        <f t="shared" si="204"/>
        <v>771041</v>
      </c>
      <c r="AM606" s="65">
        <f t="shared" si="196"/>
        <v>44.208531620893297</v>
      </c>
      <c r="AN606" s="25">
        <f t="shared" si="205"/>
        <v>2.0617765217448857E-2</v>
      </c>
      <c r="AO606" s="25">
        <f t="shared" si="197"/>
        <v>1.8628142832413985E-2</v>
      </c>
      <c r="AP606" s="24">
        <f t="shared" si="198"/>
        <v>2.6840051654210143E-3</v>
      </c>
      <c r="AQ606" s="25">
        <f t="shared" si="199"/>
        <v>0.13286325287309864</v>
      </c>
      <c r="AR606" s="2">
        <f t="shared" si="206"/>
        <v>1</v>
      </c>
      <c r="AS606" s="2">
        <f t="shared" si="207"/>
        <v>0</v>
      </c>
      <c r="AT606" s="2">
        <f t="shared" si="208"/>
        <v>0</v>
      </c>
    </row>
    <row r="607" spans="2:46" x14ac:dyDescent="0.2">
      <c r="B607" s="2">
        <v>1</v>
      </c>
      <c r="C607" s="2" t="s">
        <v>1236</v>
      </c>
      <c r="D607" s="3" t="s">
        <v>1241</v>
      </c>
      <c r="E607" s="2" t="s">
        <v>1242</v>
      </c>
      <c r="F607" s="2" t="s">
        <v>6</v>
      </c>
      <c r="G607" s="2" t="s">
        <v>7</v>
      </c>
      <c r="H607" s="2">
        <v>31</v>
      </c>
      <c r="I607" s="30">
        <v>30793</v>
      </c>
      <c r="J607" s="30">
        <v>30673</v>
      </c>
      <c r="K607" s="63">
        <v>436.157467</v>
      </c>
      <c r="L607" s="2">
        <v>0.41295100000000001</v>
      </c>
      <c r="M607" s="67">
        <v>15244.473629260407</v>
      </c>
      <c r="N607" s="67">
        <v>16969047.069999997</v>
      </c>
      <c r="O607" s="67">
        <v>1383586</v>
      </c>
      <c r="P607" s="70">
        <v>1333345</v>
      </c>
      <c r="Q607" s="63">
        <v>0</v>
      </c>
      <c r="R607" s="24">
        <f t="shared" si="190"/>
        <v>-3.6312162742323184E-2</v>
      </c>
      <c r="S607" s="24">
        <f t="shared" si="191"/>
        <v>-2.9607437467023311E-3</v>
      </c>
      <c r="T607" s="65">
        <f t="shared" si="192"/>
        <v>43.469663873765199</v>
      </c>
      <c r="U607" s="67">
        <v>494796.00000000006</v>
      </c>
      <c r="V607" s="70">
        <v>591441</v>
      </c>
      <c r="W607" s="24">
        <f t="shared" si="193"/>
        <v>0.19532292096136583</v>
      </c>
      <c r="X607" s="24">
        <f t="shared" si="194"/>
        <v>5.6953699050585494E-3</v>
      </c>
      <c r="Y607" s="63">
        <f t="shared" si="200"/>
        <v>16.068457116877216</v>
      </c>
      <c r="Z607" s="63">
        <f t="shared" si="201"/>
        <v>19.282137384670555</v>
      </c>
      <c r="AA607" s="24">
        <f t="shared" si="202"/>
        <v>0.19999900000000001</v>
      </c>
      <c r="AB607" s="63">
        <v>0</v>
      </c>
      <c r="AC607" s="69">
        <v>0</v>
      </c>
      <c r="AD607" s="67">
        <f t="shared" si="209"/>
        <v>1878382</v>
      </c>
      <c r="AE607" s="67">
        <f t="shared" si="210"/>
        <v>1924786</v>
      </c>
      <c r="AF607" s="65">
        <f t="shared" si="195"/>
        <v>62.751801258435755</v>
      </c>
      <c r="AG607" s="21" t="s">
        <v>2640</v>
      </c>
      <c r="AH607" s="67">
        <v>0</v>
      </c>
      <c r="AI607" s="70">
        <v>0</v>
      </c>
      <c r="AJ607" s="21" t="s">
        <v>2640</v>
      </c>
      <c r="AK607" s="67">
        <f t="shared" si="203"/>
        <v>1878382</v>
      </c>
      <c r="AL607" s="70">
        <f t="shared" si="204"/>
        <v>1924786</v>
      </c>
      <c r="AM607" s="65">
        <f t="shared" si="196"/>
        <v>62.751801258435755</v>
      </c>
      <c r="AN607" s="25">
        <f t="shared" si="205"/>
        <v>2.4704240138587359E-2</v>
      </c>
      <c r="AO607" s="25">
        <f t="shared" si="197"/>
        <v>2.8713124460845618E-2</v>
      </c>
      <c r="AP607" s="24">
        <f t="shared" si="198"/>
        <v>2.7346261583562222E-3</v>
      </c>
      <c r="AQ607" s="25">
        <f t="shared" si="199"/>
        <v>0.11342923336000861</v>
      </c>
      <c r="AR607" s="2">
        <f t="shared" si="206"/>
        <v>1</v>
      </c>
      <c r="AS607" s="2">
        <f t="shared" si="207"/>
        <v>0</v>
      </c>
      <c r="AT607" s="2">
        <f t="shared" si="208"/>
        <v>0</v>
      </c>
    </row>
    <row r="608" spans="2:46" x14ac:dyDescent="0.2">
      <c r="B608" s="2">
        <v>1</v>
      </c>
      <c r="C608" s="2" t="s">
        <v>1236</v>
      </c>
      <c r="D608" s="3" t="s">
        <v>1243</v>
      </c>
      <c r="E608" s="2" t="s">
        <v>1244</v>
      </c>
      <c r="F608" s="2" t="s">
        <v>6</v>
      </c>
      <c r="G608" s="2" t="s">
        <v>7</v>
      </c>
      <c r="H608" s="2">
        <v>23</v>
      </c>
      <c r="I608" s="30">
        <v>22133</v>
      </c>
      <c r="J608" s="30">
        <v>22119</v>
      </c>
      <c r="K608" s="63">
        <v>320.24992099999997</v>
      </c>
      <c r="L608" s="2">
        <v>0.39602599999999999</v>
      </c>
      <c r="M608" s="67">
        <v>16066.016466552315</v>
      </c>
      <c r="N608" s="67">
        <v>11008960.539999999</v>
      </c>
      <c r="O608" s="67">
        <v>461612</v>
      </c>
      <c r="P608" s="70">
        <v>444850</v>
      </c>
      <c r="Q608" s="63">
        <v>0</v>
      </c>
      <c r="R608" s="24">
        <f t="shared" si="190"/>
        <v>-3.6311880973631583E-2</v>
      </c>
      <c r="S608" s="24">
        <f t="shared" si="191"/>
        <v>-1.5225778981673053E-3</v>
      </c>
      <c r="T608" s="65">
        <f t="shared" si="192"/>
        <v>20.111668701116688</v>
      </c>
      <c r="U608" s="67">
        <v>467037</v>
      </c>
      <c r="V608" s="70">
        <v>503073</v>
      </c>
      <c r="W608" s="24">
        <f t="shared" si="193"/>
        <v>7.7158769005453598E-2</v>
      </c>
      <c r="X608" s="24">
        <f t="shared" si="194"/>
        <v>3.2733335603362971E-3</v>
      </c>
      <c r="Y608" s="63">
        <f t="shared" si="200"/>
        <v>21.101387069082367</v>
      </c>
      <c r="Z608" s="63">
        <f t="shared" si="201"/>
        <v>22.743930557439306</v>
      </c>
      <c r="AA608" s="24">
        <f t="shared" si="202"/>
        <v>7.7840999999999994E-2</v>
      </c>
      <c r="AB608" s="63">
        <v>0</v>
      </c>
      <c r="AC608" s="69">
        <v>0</v>
      </c>
      <c r="AD608" s="67">
        <f t="shared" si="209"/>
        <v>928649</v>
      </c>
      <c r="AE608" s="67">
        <f t="shared" si="210"/>
        <v>947923</v>
      </c>
      <c r="AF608" s="65">
        <f t="shared" si="195"/>
        <v>42.855599258555991</v>
      </c>
      <c r="AG608" s="21" t="s">
        <v>2640</v>
      </c>
      <c r="AH608" s="67">
        <v>0</v>
      </c>
      <c r="AI608" s="70">
        <v>0</v>
      </c>
      <c r="AJ608" s="21" t="s">
        <v>2640</v>
      </c>
      <c r="AK608" s="67">
        <f t="shared" si="203"/>
        <v>928649</v>
      </c>
      <c r="AL608" s="70">
        <f t="shared" si="204"/>
        <v>947923</v>
      </c>
      <c r="AM608" s="65">
        <f t="shared" si="196"/>
        <v>42.855599258555991</v>
      </c>
      <c r="AN608" s="25">
        <f t="shared" si="205"/>
        <v>2.0754881553740973E-2</v>
      </c>
      <c r="AO608" s="25">
        <f t="shared" si="197"/>
        <v>2.140095815493237E-2</v>
      </c>
      <c r="AP608" s="24">
        <f t="shared" si="198"/>
        <v>1.7507556621689918E-3</v>
      </c>
      <c r="AQ608" s="25">
        <f t="shared" si="199"/>
        <v>8.6104677780959704E-2</v>
      </c>
      <c r="AR608" s="2">
        <f t="shared" si="206"/>
        <v>1</v>
      </c>
      <c r="AS608" s="2">
        <f t="shared" si="207"/>
        <v>0</v>
      </c>
      <c r="AT608" s="2">
        <f t="shared" si="208"/>
        <v>0</v>
      </c>
    </row>
    <row r="609" spans="2:46" x14ac:dyDescent="0.2">
      <c r="B609" s="2">
        <v>1</v>
      </c>
      <c r="C609" s="2" t="s">
        <v>1236</v>
      </c>
      <c r="D609" s="3" t="s">
        <v>1245</v>
      </c>
      <c r="E609" s="2" t="s">
        <v>1246</v>
      </c>
      <c r="F609" s="2" t="s">
        <v>6</v>
      </c>
      <c r="G609" s="2" t="s">
        <v>7</v>
      </c>
      <c r="H609" s="2">
        <v>38</v>
      </c>
      <c r="I609" s="30">
        <v>29808</v>
      </c>
      <c r="J609" s="30">
        <v>29817</v>
      </c>
      <c r="K609" s="63">
        <v>263.78160100000002</v>
      </c>
      <c r="L609" s="2">
        <v>0.37709100000000001</v>
      </c>
      <c r="M609" s="67">
        <v>15646.3061801776</v>
      </c>
      <c r="N609" s="67">
        <v>11671618.669999996</v>
      </c>
      <c r="O609" s="67">
        <v>907255</v>
      </c>
      <c r="P609" s="70">
        <v>874392</v>
      </c>
      <c r="Q609" s="63">
        <v>0</v>
      </c>
      <c r="R609" s="24">
        <f t="shared" si="190"/>
        <v>-3.6222451240279785E-2</v>
      </c>
      <c r="S609" s="24">
        <f t="shared" si="191"/>
        <v>-2.8156334548925092E-3</v>
      </c>
      <c r="T609" s="65">
        <f t="shared" si="192"/>
        <v>29.325284233826341</v>
      </c>
      <c r="U609" s="67">
        <v>670478.00000000012</v>
      </c>
      <c r="V609" s="70">
        <v>700423</v>
      </c>
      <c r="W609" s="24">
        <f t="shared" si="193"/>
        <v>4.4662166394721092E-2</v>
      </c>
      <c r="X609" s="24">
        <f t="shared" si="194"/>
        <v>2.5656252870022776E-3</v>
      </c>
      <c r="Y609" s="63">
        <f t="shared" si="200"/>
        <v>22.493223295759531</v>
      </c>
      <c r="Z609" s="63">
        <f t="shared" si="201"/>
        <v>23.490726766609651</v>
      </c>
      <c r="AA609" s="24">
        <f t="shared" si="202"/>
        <v>4.4346999999999998E-2</v>
      </c>
      <c r="AB609" s="63">
        <v>0</v>
      </c>
      <c r="AC609" s="69">
        <v>0</v>
      </c>
      <c r="AD609" s="67">
        <f t="shared" si="209"/>
        <v>1577733</v>
      </c>
      <c r="AE609" s="67">
        <f t="shared" si="210"/>
        <v>1574815</v>
      </c>
      <c r="AF609" s="65">
        <f t="shared" si="195"/>
        <v>52.816011000435992</v>
      </c>
      <c r="AG609" s="21" t="s">
        <v>2640</v>
      </c>
      <c r="AH609" s="67">
        <v>0</v>
      </c>
      <c r="AI609" s="70">
        <v>0</v>
      </c>
      <c r="AJ609" s="21" t="s">
        <v>2640</v>
      </c>
      <c r="AK609" s="67">
        <f t="shared" si="203"/>
        <v>1577733</v>
      </c>
      <c r="AL609" s="70">
        <f t="shared" si="204"/>
        <v>1574815</v>
      </c>
      <c r="AM609" s="65">
        <f t="shared" si="196"/>
        <v>52.816011000435992</v>
      </c>
      <c r="AN609" s="25">
        <f t="shared" si="205"/>
        <v>-1.8494891087401987E-3</v>
      </c>
      <c r="AO609" s="25">
        <f t="shared" si="197"/>
        <v>-2.1507720881821513E-3</v>
      </c>
      <c r="AP609" s="24">
        <f t="shared" si="198"/>
        <v>-2.5000816789022128E-4</v>
      </c>
      <c r="AQ609" s="25">
        <f t="shared" si="199"/>
        <v>0.1349268721439475</v>
      </c>
      <c r="AR609" s="2">
        <f t="shared" si="206"/>
        <v>0</v>
      </c>
      <c r="AS609" s="2">
        <f t="shared" si="207"/>
        <v>1</v>
      </c>
      <c r="AT609" s="2">
        <f t="shared" si="208"/>
        <v>0</v>
      </c>
    </row>
    <row r="610" spans="2:46" x14ac:dyDescent="0.2">
      <c r="B610" s="2">
        <v>1</v>
      </c>
      <c r="C610" s="2" t="s">
        <v>1236</v>
      </c>
      <c r="D610" s="3" t="s">
        <v>1247</v>
      </c>
      <c r="E610" s="2" t="s">
        <v>1248</v>
      </c>
      <c r="F610" s="2" t="s">
        <v>6</v>
      </c>
      <c r="G610" s="2" t="s">
        <v>7</v>
      </c>
      <c r="H610" s="2">
        <v>20</v>
      </c>
      <c r="I610" s="30">
        <v>19362</v>
      </c>
      <c r="J610" s="30">
        <v>19328</v>
      </c>
      <c r="K610" s="63">
        <v>312.820313</v>
      </c>
      <c r="L610" s="2">
        <v>0.33937600000000001</v>
      </c>
      <c r="M610" s="67">
        <v>15023.833277140931</v>
      </c>
      <c r="N610" s="67">
        <v>8740497.9399999995</v>
      </c>
      <c r="O610" s="67">
        <v>748999</v>
      </c>
      <c r="P610" s="70">
        <v>721801</v>
      </c>
      <c r="Q610" s="63">
        <v>0</v>
      </c>
      <c r="R610" s="24">
        <f t="shared" si="190"/>
        <v>-3.6312465036668962E-2</v>
      </c>
      <c r="S610" s="24">
        <f t="shared" si="191"/>
        <v>-3.1117220307931336E-3</v>
      </c>
      <c r="T610" s="65">
        <f t="shared" si="192"/>
        <v>37.344836506622514</v>
      </c>
      <c r="U610" s="67">
        <v>330781.99999999988</v>
      </c>
      <c r="V610" s="70">
        <v>388962</v>
      </c>
      <c r="W610" s="24">
        <f t="shared" si="193"/>
        <v>0.17588623322913621</v>
      </c>
      <c r="X610" s="24">
        <f t="shared" si="194"/>
        <v>6.6563713416995691E-3</v>
      </c>
      <c r="Y610" s="63">
        <f t="shared" si="200"/>
        <v>17.084082222910851</v>
      </c>
      <c r="Z610" s="63">
        <f t="shared" si="201"/>
        <v>20.124275662251655</v>
      </c>
      <c r="AA610" s="24">
        <f t="shared" si="202"/>
        <v>0.177955</v>
      </c>
      <c r="AB610" s="63">
        <v>0</v>
      </c>
      <c r="AC610" s="69">
        <v>0</v>
      </c>
      <c r="AD610" s="67">
        <f t="shared" si="209"/>
        <v>1079781</v>
      </c>
      <c r="AE610" s="67">
        <f t="shared" si="210"/>
        <v>1110763</v>
      </c>
      <c r="AF610" s="65">
        <f t="shared" si="195"/>
        <v>57.469112168874169</v>
      </c>
      <c r="AG610" s="21" t="s">
        <v>2640</v>
      </c>
      <c r="AH610" s="67">
        <v>0</v>
      </c>
      <c r="AI610" s="70">
        <v>0</v>
      </c>
      <c r="AJ610" s="21" t="s">
        <v>2640</v>
      </c>
      <c r="AK610" s="67">
        <f t="shared" si="203"/>
        <v>1079781</v>
      </c>
      <c r="AL610" s="70">
        <f t="shared" si="204"/>
        <v>1110763</v>
      </c>
      <c r="AM610" s="65">
        <f t="shared" si="196"/>
        <v>57.469112168874169</v>
      </c>
      <c r="AN610" s="25">
        <f t="shared" si="205"/>
        <v>2.8692855310474996E-2</v>
      </c>
      <c r="AO610" s="25">
        <f t="shared" si="197"/>
        <v>3.0502435043533449E-2</v>
      </c>
      <c r="AP610" s="24">
        <f t="shared" si="198"/>
        <v>3.5446493109064221E-3</v>
      </c>
      <c r="AQ610" s="25">
        <f t="shared" si="199"/>
        <v>0.12708234789653186</v>
      </c>
      <c r="AR610" s="2">
        <f t="shared" si="206"/>
        <v>1</v>
      </c>
      <c r="AS610" s="2">
        <f t="shared" si="207"/>
        <v>0</v>
      </c>
      <c r="AT610" s="2">
        <f t="shared" si="208"/>
        <v>0</v>
      </c>
    </row>
    <row r="611" spans="2:46" x14ac:dyDescent="0.2">
      <c r="B611" s="2">
        <v>1</v>
      </c>
      <c r="C611" s="2" t="s">
        <v>1236</v>
      </c>
      <c r="D611" s="3" t="s">
        <v>1249</v>
      </c>
      <c r="E611" s="2" t="s">
        <v>1250</v>
      </c>
      <c r="F611" s="2" t="s">
        <v>6</v>
      </c>
      <c r="G611" s="2" t="s">
        <v>7</v>
      </c>
      <c r="H611" s="2">
        <v>19</v>
      </c>
      <c r="I611" s="30">
        <v>25831</v>
      </c>
      <c r="J611" s="30">
        <v>25762</v>
      </c>
      <c r="K611" s="63">
        <v>809.11093900000003</v>
      </c>
      <c r="L611" s="2">
        <v>0.36834499999999998</v>
      </c>
      <c r="M611" s="67">
        <v>16630.684259824884</v>
      </c>
      <c r="N611" s="67">
        <v>13319994.560000001</v>
      </c>
      <c r="O611" s="67">
        <v>1128830</v>
      </c>
      <c r="P611" s="70">
        <v>1087839</v>
      </c>
      <c r="Q611" s="63">
        <v>0</v>
      </c>
      <c r="R611" s="24">
        <f t="shared" si="190"/>
        <v>-3.6312819467944735E-2</v>
      </c>
      <c r="S611" s="24">
        <f t="shared" si="191"/>
        <v>-3.0774036592399329E-3</v>
      </c>
      <c r="T611" s="65">
        <f t="shared" si="192"/>
        <v>42.226496390031826</v>
      </c>
      <c r="U611" s="67">
        <v>0</v>
      </c>
      <c r="V611" s="70">
        <v>0</v>
      </c>
      <c r="W611" s="24">
        <f t="shared" si="193"/>
        <v>0</v>
      </c>
      <c r="X611" s="24">
        <f t="shared" si="194"/>
        <v>0</v>
      </c>
      <c r="Y611" s="63">
        <f t="shared" si="200"/>
        <v>0</v>
      </c>
      <c r="Z611" s="63">
        <f t="shared" si="201"/>
        <v>0</v>
      </c>
      <c r="AA611" s="24">
        <f t="shared" si="202"/>
        <v>0</v>
      </c>
      <c r="AB611" s="63">
        <v>0</v>
      </c>
      <c r="AC611" s="69">
        <v>0</v>
      </c>
      <c r="AD611" s="67">
        <f t="shared" si="209"/>
        <v>1128830</v>
      </c>
      <c r="AE611" s="67">
        <f t="shared" si="210"/>
        <v>1087839</v>
      </c>
      <c r="AF611" s="65">
        <f t="shared" si="195"/>
        <v>42.226496390031826</v>
      </c>
      <c r="AG611" s="21" t="s">
        <v>2640</v>
      </c>
      <c r="AH611" s="67">
        <v>0</v>
      </c>
      <c r="AI611" s="70">
        <v>0</v>
      </c>
      <c r="AJ611" s="21" t="s">
        <v>2640</v>
      </c>
      <c r="AK611" s="67">
        <f t="shared" si="203"/>
        <v>1128830</v>
      </c>
      <c r="AL611" s="70">
        <f t="shared" si="204"/>
        <v>1087839</v>
      </c>
      <c r="AM611" s="65">
        <f t="shared" si="196"/>
        <v>42.226496390031826</v>
      </c>
      <c r="AN611" s="25">
        <f t="shared" si="205"/>
        <v>-3.6312819467944686E-2</v>
      </c>
      <c r="AO611" s="25">
        <f t="shared" si="197"/>
        <v>-3.3731714916407141E-2</v>
      </c>
      <c r="AP611" s="24">
        <f t="shared" si="198"/>
        <v>-3.0774036592399329E-3</v>
      </c>
      <c r="AQ611" s="25">
        <f t="shared" si="199"/>
        <v>8.1669627949157358E-2</v>
      </c>
      <c r="AR611" s="2">
        <f t="shared" si="206"/>
        <v>0</v>
      </c>
      <c r="AS611" s="2">
        <f t="shared" si="207"/>
        <v>1</v>
      </c>
      <c r="AT611" s="2">
        <f t="shared" si="208"/>
        <v>0</v>
      </c>
    </row>
    <row r="612" spans="2:46" x14ac:dyDescent="0.2">
      <c r="B612" s="2">
        <v>1</v>
      </c>
      <c r="C612" s="2" t="s">
        <v>1236</v>
      </c>
      <c r="D612" s="3" t="s">
        <v>1251</v>
      </c>
      <c r="E612" s="2" t="s">
        <v>1252</v>
      </c>
      <c r="F612" s="2" t="s">
        <v>6</v>
      </c>
      <c r="G612" s="2" t="s">
        <v>7</v>
      </c>
      <c r="H612" s="2">
        <v>25</v>
      </c>
      <c r="I612" s="30">
        <v>51607</v>
      </c>
      <c r="J612" s="30">
        <v>52183</v>
      </c>
      <c r="K612" s="63">
        <v>353.96602300000001</v>
      </c>
      <c r="L612" s="2">
        <v>0.33480100000000002</v>
      </c>
      <c r="M612" s="67">
        <v>17371.708675424194</v>
      </c>
      <c r="N612" s="67">
        <v>21348684.149999999</v>
      </c>
      <c r="O612" s="67">
        <v>1663004</v>
      </c>
      <c r="P612" s="70">
        <v>1602616</v>
      </c>
      <c r="Q612" s="63">
        <v>0</v>
      </c>
      <c r="R612" s="24">
        <f t="shared" si="190"/>
        <v>-3.6312600571014819E-2</v>
      </c>
      <c r="S612" s="24">
        <f t="shared" si="191"/>
        <v>-2.8286520881428659E-3</v>
      </c>
      <c r="T612" s="65">
        <f t="shared" si="192"/>
        <v>30.711457754441103</v>
      </c>
      <c r="U612" s="67">
        <v>876629.00000000012</v>
      </c>
      <c r="V612" s="70">
        <v>943455</v>
      </c>
      <c r="W612" s="24">
        <f t="shared" si="193"/>
        <v>7.6230651735226473E-2</v>
      </c>
      <c r="X612" s="24">
        <f t="shared" si="194"/>
        <v>3.1302163416942908E-3</v>
      </c>
      <c r="Y612" s="63">
        <f t="shared" si="200"/>
        <v>16.986629720774317</v>
      </c>
      <c r="Z612" s="63">
        <f t="shared" si="201"/>
        <v>18.079738612191711</v>
      </c>
      <c r="AA612" s="24">
        <f t="shared" si="202"/>
        <v>6.4351000000000005E-2</v>
      </c>
      <c r="AB612" s="63">
        <v>0</v>
      </c>
      <c r="AC612" s="69">
        <v>0</v>
      </c>
      <c r="AD612" s="67">
        <f t="shared" si="209"/>
        <v>2539633</v>
      </c>
      <c r="AE612" s="67">
        <f t="shared" si="210"/>
        <v>2546071</v>
      </c>
      <c r="AF612" s="65">
        <f t="shared" si="195"/>
        <v>48.791196366632811</v>
      </c>
      <c r="AG612" s="21" t="s">
        <v>2640</v>
      </c>
      <c r="AH612" s="67">
        <v>0</v>
      </c>
      <c r="AI612" s="70">
        <v>0</v>
      </c>
      <c r="AJ612" s="21" t="s">
        <v>2640</v>
      </c>
      <c r="AK612" s="67">
        <f t="shared" si="203"/>
        <v>2539633</v>
      </c>
      <c r="AL612" s="70">
        <f t="shared" si="204"/>
        <v>2546071</v>
      </c>
      <c r="AM612" s="65">
        <f t="shared" si="196"/>
        <v>48.791196366632811</v>
      </c>
      <c r="AN612" s="25">
        <f t="shared" si="205"/>
        <v>2.5350119485768219E-3</v>
      </c>
      <c r="AO612" s="25">
        <f t="shared" si="197"/>
        <v>-8.5310472446926688E-3</v>
      </c>
      <c r="AP612" s="24">
        <f t="shared" si="198"/>
        <v>3.0156425355143027E-4</v>
      </c>
      <c r="AQ612" s="25">
        <f t="shared" si="199"/>
        <v>0.11926126135507045</v>
      </c>
      <c r="AR612" s="2">
        <f t="shared" si="206"/>
        <v>1</v>
      </c>
      <c r="AS612" s="2">
        <f t="shared" si="207"/>
        <v>0</v>
      </c>
      <c r="AT612" s="2">
        <f t="shared" si="208"/>
        <v>0</v>
      </c>
    </row>
    <row r="613" spans="2:46" x14ac:dyDescent="0.2">
      <c r="B613" s="2">
        <v>1</v>
      </c>
      <c r="C613" s="2" t="s">
        <v>1236</v>
      </c>
      <c r="D613" s="3" t="s">
        <v>1253</v>
      </c>
      <c r="E613" s="2" t="s">
        <v>1254</v>
      </c>
      <c r="F613" s="2" t="s">
        <v>6</v>
      </c>
      <c r="G613" s="2" t="s">
        <v>7</v>
      </c>
      <c r="H613" s="2">
        <v>31</v>
      </c>
      <c r="I613" s="30">
        <v>27495</v>
      </c>
      <c r="J613" s="30">
        <v>27494</v>
      </c>
      <c r="K613" s="63">
        <v>375.34716700000001</v>
      </c>
      <c r="L613" s="2">
        <v>0.59254799999999996</v>
      </c>
      <c r="M613" s="67">
        <v>15361.776579883013</v>
      </c>
      <c r="N613" s="67">
        <v>20947361.654878955</v>
      </c>
      <c r="O613" s="67">
        <v>820481</v>
      </c>
      <c r="P613" s="70">
        <v>787109</v>
      </c>
      <c r="Q613" s="63">
        <v>-3713</v>
      </c>
      <c r="R613" s="24">
        <f t="shared" si="190"/>
        <v>-4.0673702377020282E-2</v>
      </c>
      <c r="S613" s="24">
        <f t="shared" si="191"/>
        <v>-1.5931361929881589E-3</v>
      </c>
      <c r="T613" s="65">
        <f t="shared" si="192"/>
        <v>28.628391649087074</v>
      </c>
      <c r="U613" s="67">
        <v>721064.83653149894</v>
      </c>
      <c r="V613" s="70">
        <v>865246</v>
      </c>
      <c r="W613" s="24">
        <f t="shared" si="193"/>
        <v>0.19995589323430085</v>
      </c>
      <c r="X613" s="24">
        <f t="shared" si="194"/>
        <v>6.8830225898600982E-3</v>
      </c>
      <c r="Y613" s="63">
        <f t="shared" si="200"/>
        <v>26.225307748008689</v>
      </c>
      <c r="Z613" s="63">
        <f t="shared" si="201"/>
        <v>31.470357168836838</v>
      </c>
      <c r="AA613" s="24">
        <f t="shared" si="202"/>
        <v>0.2</v>
      </c>
      <c r="AB613" s="63">
        <v>0</v>
      </c>
      <c r="AC613" s="69">
        <v>0</v>
      </c>
      <c r="AD613" s="67">
        <f t="shared" si="209"/>
        <v>1541545.8365314989</v>
      </c>
      <c r="AE613" s="67">
        <f t="shared" si="210"/>
        <v>1652355</v>
      </c>
      <c r="AF613" s="65">
        <f t="shared" si="195"/>
        <v>60.098748817923912</v>
      </c>
      <c r="AG613" s="21" t="s">
        <v>2640</v>
      </c>
      <c r="AH613" s="67">
        <v>0</v>
      </c>
      <c r="AI613" s="70">
        <v>0</v>
      </c>
      <c r="AJ613" s="21" t="s">
        <v>2640</v>
      </c>
      <c r="AK613" s="67">
        <f t="shared" si="203"/>
        <v>1541545.8365314989</v>
      </c>
      <c r="AL613" s="70">
        <f t="shared" si="204"/>
        <v>1652355</v>
      </c>
      <c r="AM613" s="65">
        <f t="shared" si="196"/>
        <v>60.098748817923912</v>
      </c>
      <c r="AN613" s="25">
        <f t="shared" si="205"/>
        <v>7.1881847975291693E-2</v>
      </c>
      <c r="AO613" s="25">
        <f t="shared" si="197"/>
        <v>7.1920834003078804E-2</v>
      </c>
      <c r="AP613" s="24">
        <f t="shared" si="198"/>
        <v>5.2898863968719395E-3</v>
      </c>
      <c r="AQ613" s="25">
        <f t="shared" si="199"/>
        <v>7.8881294323533177E-2</v>
      </c>
      <c r="AR613" s="2">
        <f t="shared" si="206"/>
        <v>1</v>
      </c>
      <c r="AS613" s="2">
        <f t="shared" si="207"/>
        <v>0</v>
      </c>
      <c r="AT613" s="2">
        <f t="shared" si="208"/>
        <v>0</v>
      </c>
    </row>
    <row r="614" spans="2:46" x14ac:dyDescent="0.2">
      <c r="B614" s="2">
        <v>1</v>
      </c>
      <c r="C614" s="2" t="s">
        <v>1236</v>
      </c>
      <c r="D614" s="3" t="s">
        <v>1255</v>
      </c>
      <c r="E614" s="2" t="s">
        <v>1256</v>
      </c>
      <c r="F614" s="2" t="s">
        <v>14</v>
      </c>
      <c r="G614" s="2" t="s">
        <v>7</v>
      </c>
      <c r="H614" s="2">
        <v>15</v>
      </c>
      <c r="I614" s="30">
        <v>65538</v>
      </c>
      <c r="J614" s="30">
        <v>65745</v>
      </c>
      <c r="K614" s="63">
        <v>545.55891699999995</v>
      </c>
      <c r="L614" s="2">
        <v>0.274364</v>
      </c>
      <c r="M614" s="67">
        <v>14634.19936191856</v>
      </c>
      <c r="N614" s="67">
        <v>29152892.159999996</v>
      </c>
      <c r="O614" s="67">
        <v>6121878</v>
      </c>
      <c r="P614" s="70">
        <v>5901417</v>
      </c>
      <c r="Q614" s="63">
        <v>0</v>
      </c>
      <c r="R614" s="24">
        <f t="shared" si="190"/>
        <v>-3.6011988478045431E-2</v>
      </c>
      <c r="S614" s="24">
        <f t="shared" si="191"/>
        <v>-7.5622342644442462E-3</v>
      </c>
      <c r="T614" s="65">
        <f t="shared" si="192"/>
        <v>89.762217659137576</v>
      </c>
      <c r="U614" s="67">
        <v>633298</v>
      </c>
      <c r="V614" s="70">
        <v>762358</v>
      </c>
      <c r="W614" s="24">
        <f t="shared" si="193"/>
        <v>0.20379031672293291</v>
      </c>
      <c r="X614" s="24">
        <f t="shared" si="194"/>
        <v>4.4270050220636499E-3</v>
      </c>
      <c r="Y614" s="63">
        <f t="shared" si="200"/>
        <v>9.6630657023406261</v>
      </c>
      <c r="Z614" s="63">
        <f t="shared" si="201"/>
        <v>11.595680279869191</v>
      </c>
      <c r="AA614" s="24">
        <f t="shared" si="202"/>
        <v>0.2</v>
      </c>
      <c r="AB614" s="63">
        <v>0</v>
      </c>
      <c r="AC614" s="69">
        <v>0</v>
      </c>
      <c r="AD614" s="67">
        <f t="shared" si="209"/>
        <v>6755176</v>
      </c>
      <c r="AE614" s="67">
        <f t="shared" si="210"/>
        <v>6663775</v>
      </c>
      <c r="AF614" s="65">
        <f t="shared" si="195"/>
        <v>101.35789793900676</v>
      </c>
      <c r="AG614" s="21" t="s">
        <v>2640</v>
      </c>
      <c r="AH614" s="67">
        <v>0</v>
      </c>
      <c r="AI614" s="70">
        <v>0</v>
      </c>
      <c r="AJ614" s="21" t="s">
        <v>2640</v>
      </c>
      <c r="AK614" s="67">
        <f t="shared" si="203"/>
        <v>6755176</v>
      </c>
      <c r="AL614" s="70">
        <f t="shared" si="204"/>
        <v>6663775</v>
      </c>
      <c r="AM614" s="65">
        <f t="shared" si="196"/>
        <v>101.35789793900676</v>
      </c>
      <c r="AN614" s="25">
        <f t="shared" si="205"/>
        <v>-1.3530513490692174E-2</v>
      </c>
      <c r="AO614" s="25">
        <f t="shared" si="197"/>
        <v>-1.6636440689831722E-2</v>
      </c>
      <c r="AP614" s="24">
        <f t="shared" si="198"/>
        <v>-3.1352292423805959E-3</v>
      </c>
      <c r="AQ614" s="25">
        <f t="shared" si="199"/>
        <v>0.22858023702853092</v>
      </c>
      <c r="AR614" s="2">
        <f t="shared" si="206"/>
        <v>0</v>
      </c>
      <c r="AS614" s="2">
        <f t="shared" si="207"/>
        <v>1</v>
      </c>
      <c r="AT614" s="2">
        <f t="shared" si="208"/>
        <v>0</v>
      </c>
    </row>
    <row r="615" spans="2:46" x14ac:dyDescent="0.2">
      <c r="B615" s="2">
        <v>1</v>
      </c>
      <c r="C615" s="2" t="s">
        <v>1236</v>
      </c>
      <c r="D615" s="3" t="s">
        <v>1257</v>
      </c>
      <c r="E615" s="2" t="s">
        <v>1258</v>
      </c>
      <c r="F615" s="2" t="s">
        <v>6</v>
      </c>
      <c r="G615" s="2" t="s">
        <v>7</v>
      </c>
      <c r="H615" s="2">
        <v>11</v>
      </c>
      <c r="I615" s="30">
        <v>25372</v>
      </c>
      <c r="J615" s="30">
        <v>25540</v>
      </c>
      <c r="K615" s="63">
        <v>636.613156</v>
      </c>
      <c r="L615" s="2">
        <v>0.49817600000000001</v>
      </c>
      <c r="M615" s="67">
        <v>15480.25627978354</v>
      </c>
      <c r="N615" s="67">
        <v>14891528.410000006</v>
      </c>
      <c r="O615" s="67">
        <v>1978028</v>
      </c>
      <c r="P615" s="70">
        <v>1907024</v>
      </c>
      <c r="Q615" s="63">
        <v>0</v>
      </c>
      <c r="R615" s="24">
        <f t="shared" si="190"/>
        <v>-3.5896357382200872E-2</v>
      </c>
      <c r="S615" s="24">
        <f t="shared" si="191"/>
        <v>-4.7680800818483597E-3</v>
      </c>
      <c r="T615" s="65">
        <f t="shared" si="192"/>
        <v>74.668128425998432</v>
      </c>
      <c r="U615" s="67">
        <v>167455</v>
      </c>
      <c r="V615" s="70">
        <v>202277</v>
      </c>
      <c r="W615" s="24">
        <f t="shared" si="193"/>
        <v>0.20794840404884884</v>
      </c>
      <c r="X615" s="24">
        <f t="shared" si="194"/>
        <v>2.3383764944245899E-3</v>
      </c>
      <c r="Y615" s="63">
        <f t="shared" si="200"/>
        <v>6.5999921172946552</v>
      </c>
      <c r="Z615" s="63">
        <f t="shared" si="201"/>
        <v>7.9200078308535629</v>
      </c>
      <c r="AA615" s="24">
        <f t="shared" si="202"/>
        <v>0.20000299999999999</v>
      </c>
      <c r="AB615" s="63">
        <v>0</v>
      </c>
      <c r="AC615" s="69">
        <v>0</v>
      </c>
      <c r="AD615" s="67">
        <f t="shared" si="209"/>
        <v>2145483</v>
      </c>
      <c r="AE615" s="67">
        <f t="shared" si="210"/>
        <v>2109301</v>
      </c>
      <c r="AF615" s="65">
        <f t="shared" si="195"/>
        <v>82.588136256851996</v>
      </c>
      <c r="AG615" s="21" t="s">
        <v>2640</v>
      </c>
      <c r="AH615" s="67">
        <v>0</v>
      </c>
      <c r="AI615" s="70">
        <v>0</v>
      </c>
      <c r="AJ615" s="21" t="s">
        <v>2640</v>
      </c>
      <c r="AK615" s="67">
        <f t="shared" si="203"/>
        <v>2145483</v>
      </c>
      <c r="AL615" s="70">
        <f t="shared" si="204"/>
        <v>2109301</v>
      </c>
      <c r="AM615" s="65">
        <f t="shared" si="196"/>
        <v>82.588136256851996</v>
      </c>
      <c r="AN615" s="25">
        <f t="shared" si="205"/>
        <v>-1.6864267859498305E-2</v>
      </c>
      <c r="AO615" s="25">
        <f t="shared" si="197"/>
        <v>-2.3331253098323845E-2</v>
      </c>
      <c r="AP615" s="24">
        <f t="shared" si="198"/>
        <v>-2.4297035874237699E-3</v>
      </c>
      <c r="AQ615" s="25">
        <f t="shared" si="199"/>
        <v>0.14164435925754643</v>
      </c>
      <c r="AR615" s="2">
        <f t="shared" si="206"/>
        <v>0</v>
      </c>
      <c r="AS615" s="2">
        <f t="shared" si="207"/>
        <v>1</v>
      </c>
      <c r="AT615" s="2">
        <f t="shared" si="208"/>
        <v>0</v>
      </c>
    </row>
    <row r="616" spans="2:46" x14ac:dyDescent="0.2">
      <c r="B616" s="2">
        <v>1</v>
      </c>
      <c r="C616" s="2" t="s">
        <v>1236</v>
      </c>
      <c r="D616" s="3" t="s">
        <v>1259</v>
      </c>
      <c r="E616" s="2" t="s">
        <v>1260</v>
      </c>
      <c r="F616" s="2" t="s">
        <v>6</v>
      </c>
      <c r="G616" s="2" t="s">
        <v>7</v>
      </c>
      <c r="H616" s="2">
        <v>20</v>
      </c>
      <c r="I616" s="30">
        <v>18646</v>
      </c>
      <c r="J616" s="30">
        <v>18624</v>
      </c>
      <c r="K616" s="63">
        <v>393.278458</v>
      </c>
      <c r="L616" s="2">
        <v>0.41885099999999997</v>
      </c>
      <c r="M616" s="67">
        <v>16496.064560127303</v>
      </c>
      <c r="N616" s="67">
        <v>8675346.0251210518</v>
      </c>
      <c r="O616" s="67">
        <v>533126</v>
      </c>
      <c r="P616" s="70">
        <v>517345</v>
      </c>
      <c r="Q616" s="63">
        <v>3713</v>
      </c>
      <c r="R616" s="24">
        <f t="shared" si="190"/>
        <v>-2.9600882343010837E-2</v>
      </c>
      <c r="S616" s="24">
        <f t="shared" si="191"/>
        <v>-1.8190628885929423E-3</v>
      </c>
      <c r="T616" s="65">
        <f t="shared" si="192"/>
        <v>27.778404209621993</v>
      </c>
      <c r="U616" s="67">
        <v>358695.16346850106</v>
      </c>
      <c r="V616" s="70">
        <v>414645</v>
      </c>
      <c r="W616" s="24">
        <f t="shared" si="193"/>
        <v>0.15598157496877474</v>
      </c>
      <c r="X616" s="24">
        <f t="shared" si="194"/>
        <v>6.4492916328047255E-3</v>
      </c>
      <c r="Y616" s="63">
        <f t="shared" si="200"/>
        <v>19.237110558216298</v>
      </c>
      <c r="Z616" s="63">
        <f t="shared" si="201"/>
        <v>22.264014175257731</v>
      </c>
      <c r="AA616" s="24">
        <f t="shared" si="202"/>
        <v>0.15734699999999999</v>
      </c>
      <c r="AB616" s="63">
        <v>0</v>
      </c>
      <c r="AC616" s="69">
        <v>0</v>
      </c>
      <c r="AD616" s="67">
        <f t="shared" si="209"/>
        <v>891821.16346850106</v>
      </c>
      <c r="AE616" s="67">
        <f t="shared" si="210"/>
        <v>931990</v>
      </c>
      <c r="AF616" s="65">
        <f t="shared" si="195"/>
        <v>50.042418384879724</v>
      </c>
      <c r="AG616" s="21" t="s">
        <v>2640</v>
      </c>
      <c r="AH616" s="67">
        <v>0</v>
      </c>
      <c r="AI616" s="70">
        <v>0</v>
      </c>
      <c r="AJ616" s="21" t="s">
        <v>2640</v>
      </c>
      <c r="AK616" s="67">
        <f t="shared" si="203"/>
        <v>891821.16346850106</v>
      </c>
      <c r="AL616" s="70">
        <f t="shared" si="204"/>
        <v>931990</v>
      </c>
      <c r="AM616" s="65">
        <f t="shared" si="196"/>
        <v>50.042418384879724</v>
      </c>
      <c r="AN616" s="25">
        <f t="shared" si="205"/>
        <v>4.5041358264332879E-2</v>
      </c>
      <c r="AO616" s="25">
        <f t="shared" si="197"/>
        <v>4.6275835813828881E-2</v>
      </c>
      <c r="AP616" s="24">
        <f t="shared" si="198"/>
        <v>4.6302287442117835E-3</v>
      </c>
      <c r="AQ616" s="25">
        <f t="shared" si="199"/>
        <v>0.10742972064759751</v>
      </c>
      <c r="AR616" s="2">
        <f t="shared" si="206"/>
        <v>1</v>
      </c>
      <c r="AS616" s="2">
        <f t="shared" si="207"/>
        <v>0</v>
      </c>
      <c r="AT616" s="2">
        <f t="shared" si="208"/>
        <v>0</v>
      </c>
    </row>
    <row r="617" spans="2:46" x14ac:dyDescent="0.2">
      <c r="B617" s="2">
        <v>1</v>
      </c>
      <c r="C617" s="2" t="s">
        <v>1236</v>
      </c>
      <c r="D617" s="3" t="s">
        <v>1261</v>
      </c>
      <c r="E617" s="2" t="s">
        <v>1262</v>
      </c>
      <c r="F617" s="2" t="s">
        <v>6</v>
      </c>
      <c r="G617" s="2" t="s">
        <v>7</v>
      </c>
      <c r="H617" s="2">
        <v>20</v>
      </c>
      <c r="I617" s="30">
        <v>44849</v>
      </c>
      <c r="J617" s="30">
        <v>44967</v>
      </c>
      <c r="K617" s="63">
        <v>372.94402600000001</v>
      </c>
      <c r="L617" s="2">
        <v>0.20666200000000001</v>
      </c>
      <c r="M617" s="67">
        <v>17605.112282133225</v>
      </c>
      <c r="N617" s="67">
        <v>9939577.0600000042</v>
      </c>
      <c r="O617" s="67">
        <v>1251398</v>
      </c>
      <c r="P617" s="70">
        <v>1205957</v>
      </c>
      <c r="Q617" s="63">
        <v>0</v>
      </c>
      <c r="R617" s="24">
        <f t="shared" si="190"/>
        <v>-3.6312188448439309E-2</v>
      </c>
      <c r="S617" s="24">
        <f t="shared" si="191"/>
        <v>-4.5717236986741547E-3</v>
      </c>
      <c r="T617" s="65">
        <f t="shared" si="192"/>
        <v>26.818711499544111</v>
      </c>
      <c r="U617" s="67">
        <v>433380</v>
      </c>
      <c r="V617" s="70">
        <v>490906</v>
      </c>
      <c r="W617" s="24">
        <f t="shared" si="193"/>
        <v>0.13273801282938757</v>
      </c>
      <c r="X617" s="24">
        <f t="shared" si="194"/>
        <v>5.7875702006982555E-3</v>
      </c>
      <c r="Y617" s="63">
        <f t="shared" si="200"/>
        <v>9.6630917077303842</v>
      </c>
      <c r="Z617" s="63">
        <f t="shared" si="201"/>
        <v>10.917028042786933</v>
      </c>
      <c r="AA617" s="24">
        <f t="shared" si="202"/>
        <v>0.12976599999999999</v>
      </c>
      <c r="AB617" s="63">
        <v>0</v>
      </c>
      <c r="AC617" s="69">
        <v>0</v>
      </c>
      <c r="AD617" s="67">
        <f t="shared" si="209"/>
        <v>1684778</v>
      </c>
      <c r="AE617" s="67">
        <f t="shared" si="210"/>
        <v>1696863</v>
      </c>
      <c r="AF617" s="65">
        <f t="shared" si="195"/>
        <v>37.735739542331039</v>
      </c>
      <c r="AG617" s="21" t="s">
        <v>2640</v>
      </c>
      <c r="AH617" s="67">
        <v>0</v>
      </c>
      <c r="AI617" s="70">
        <v>0</v>
      </c>
      <c r="AJ617" s="21" t="s">
        <v>2640</v>
      </c>
      <c r="AK617" s="67">
        <f t="shared" si="203"/>
        <v>1684778</v>
      </c>
      <c r="AL617" s="70">
        <f t="shared" si="204"/>
        <v>1696863</v>
      </c>
      <c r="AM617" s="65">
        <f t="shared" si="196"/>
        <v>37.735739542331039</v>
      </c>
      <c r="AN617" s="25">
        <f t="shared" si="205"/>
        <v>7.1730518798322389E-3</v>
      </c>
      <c r="AO617" s="25">
        <f t="shared" si="197"/>
        <v>4.5300821437630479E-3</v>
      </c>
      <c r="AP617" s="24">
        <f t="shared" si="198"/>
        <v>1.2158465020241007E-3</v>
      </c>
      <c r="AQ617" s="25">
        <f t="shared" si="199"/>
        <v>0.17071782730360957</v>
      </c>
      <c r="AR617" s="2">
        <f t="shared" si="206"/>
        <v>1</v>
      </c>
      <c r="AS617" s="2">
        <f t="shared" si="207"/>
        <v>0</v>
      </c>
      <c r="AT617" s="2">
        <f t="shared" si="208"/>
        <v>0</v>
      </c>
    </row>
    <row r="618" spans="2:46" x14ac:dyDescent="0.2">
      <c r="B618" s="2">
        <v>1</v>
      </c>
      <c r="C618" s="2" t="s">
        <v>1236</v>
      </c>
      <c r="D618" s="3" t="s">
        <v>1263</v>
      </c>
      <c r="E618" s="2" t="s">
        <v>1264</v>
      </c>
      <c r="F618" s="2" t="s">
        <v>135</v>
      </c>
      <c r="G618" s="2" t="s">
        <v>7</v>
      </c>
      <c r="H618" s="2">
        <v>22</v>
      </c>
      <c r="I618" s="30">
        <v>301386</v>
      </c>
      <c r="J618" s="30">
        <v>303430</v>
      </c>
      <c r="K618" s="63">
        <v>618.50798899999995</v>
      </c>
      <c r="L618" s="2">
        <v>0.41122199999999998</v>
      </c>
      <c r="M618" s="67">
        <v>16712.132444450381</v>
      </c>
      <c r="N618" s="67">
        <v>211165020.32000008</v>
      </c>
      <c r="O618" s="67">
        <v>31424641</v>
      </c>
      <c r="P618" s="70">
        <v>30283535</v>
      </c>
      <c r="Q618" s="63">
        <v>0</v>
      </c>
      <c r="R618" s="24">
        <f t="shared" si="190"/>
        <v>-3.6312459384977513E-2</v>
      </c>
      <c r="S618" s="24">
        <f t="shared" si="191"/>
        <v>-5.4038590211142202E-3</v>
      </c>
      <c r="T618" s="65">
        <f t="shared" si="192"/>
        <v>99.80402399235409</v>
      </c>
      <c r="U618" s="67">
        <v>8202854.9999999981</v>
      </c>
      <c r="V618" s="70">
        <v>8258487</v>
      </c>
      <c r="W618" s="24">
        <f t="shared" si="193"/>
        <v>6.7820289399243006E-3</v>
      </c>
      <c r="X618" s="24">
        <f t="shared" si="194"/>
        <v>2.63452724867485E-4</v>
      </c>
      <c r="Y618" s="63">
        <f t="shared" si="200"/>
        <v>27.217106965817916</v>
      </c>
      <c r="Z618" s="63">
        <f t="shared" si="201"/>
        <v>27.21710773489767</v>
      </c>
      <c r="AA618" s="24">
        <f t="shared" si="202"/>
        <v>0</v>
      </c>
      <c r="AB618" s="63">
        <v>0</v>
      </c>
      <c r="AC618" s="69">
        <v>0</v>
      </c>
      <c r="AD618" s="67">
        <f t="shared" si="209"/>
        <v>39627496</v>
      </c>
      <c r="AE618" s="67">
        <f t="shared" si="210"/>
        <v>38542022</v>
      </c>
      <c r="AF618" s="65">
        <f t="shared" si="195"/>
        <v>127.02113172725176</v>
      </c>
      <c r="AG618" s="21" t="s">
        <v>2640</v>
      </c>
      <c r="AH618" s="67">
        <v>0</v>
      </c>
      <c r="AI618" s="70">
        <v>0</v>
      </c>
      <c r="AJ618" s="21" t="s">
        <v>2640</v>
      </c>
      <c r="AK618" s="67">
        <f t="shared" si="203"/>
        <v>39627496</v>
      </c>
      <c r="AL618" s="70">
        <f t="shared" si="204"/>
        <v>38542022</v>
      </c>
      <c r="AM618" s="65">
        <f t="shared" si="196"/>
        <v>127.02113172725176</v>
      </c>
      <c r="AN618" s="25">
        <f t="shared" si="205"/>
        <v>-2.7391940182140199E-2</v>
      </c>
      <c r="AO618" s="25">
        <f t="shared" si="197"/>
        <v>-3.3943734250846958E-2</v>
      </c>
      <c r="AP618" s="24">
        <f t="shared" si="198"/>
        <v>-5.1404062962467434E-3</v>
      </c>
      <c r="AQ618" s="25">
        <f t="shared" si="199"/>
        <v>0.18252086421128513</v>
      </c>
      <c r="AR618" s="2">
        <f t="shared" si="206"/>
        <v>0</v>
      </c>
      <c r="AS618" s="2">
        <f t="shared" si="207"/>
        <v>1</v>
      </c>
      <c r="AT618" s="2">
        <f t="shared" si="208"/>
        <v>0</v>
      </c>
    </row>
    <row r="619" spans="2:46" x14ac:dyDescent="0.2">
      <c r="B619" s="2">
        <v>1</v>
      </c>
      <c r="C619" s="2" t="s">
        <v>1236</v>
      </c>
      <c r="D619" s="3" t="s">
        <v>1265</v>
      </c>
      <c r="E619" s="2" t="s">
        <v>1266</v>
      </c>
      <c r="F619" s="2" t="s">
        <v>6</v>
      </c>
      <c r="G619" s="2" t="s">
        <v>7</v>
      </c>
      <c r="H619" s="2">
        <v>10</v>
      </c>
      <c r="I619" s="30">
        <v>18019</v>
      </c>
      <c r="J619" s="30">
        <v>18095</v>
      </c>
      <c r="K619" s="63">
        <v>274.36015500000002</v>
      </c>
      <c r="L619" s="2">
        <v>0.40764299999999998</v>
      </c>
      <c r="M619" s="67">
        <v>17531.563876651984</v>
      </c>
      <c r="N619" s="67">
        <v>9188432.5700000022</v>
      </c>
      <c r="O619" s="67">
        <v>371959</v>
      </c>
      <c r="P619" s="70">
        <v>358452</v>
      </c>
      <c r="Q619" s="63">
        <v>0</v>
      </c>
      <c r="R619" s="24">
        <f t="shared" si="190"/>
        <v>-3.6313142039848478E-2</v>
      </c>
      <c r="S619" s="24">
        <f t="shared" si="191"/>
        <v>-1.4700004486184087E-3</v>
      </c>
      <c r="T619" s="65">
        <f t="shared" si="192"/>
        <v>19.809450124343741</v>
      </c>
      <c r="U619" s="67">
        <v>322017</v>
      </c>
      <c r="V619" s="70">
        <v>388050</v>
      </c>
      <c r="W619" s="24">
        <f t="shared" si="193"/>
        <v>0.20506060239055701</v>
      </c>
      <c r="X619" s="24">
        <f t="shared" si="194"/>
        <v>7.1865358424238824E-3</v>
      </c>
      <c r="Y619" s="63">
        <f t="shared" si="200"/>
        <v>17.870969532160498</v>
      </c>
      <c r="Z619" s="63">
        <f t="shared" si="201"/>
        <v>21.445150594086765</v>
      </c>
      <c r="AA619" s="24">
        <f t="shared" si="202"/>
        <v>0.19999900000000001</v>
      </c>
      <c r="AB619" s="63">
        <v>0</v>
      </c>
      <c r="AC619" s="69">
        <v>0</v>
      </c>
      <c r="AD619" s="67">
        <f t="shared" si="209"/>
        <v>693976</v>
      </c>
      <c r="AE619" s="67">
        <f t="shared" si="210"/>
        <v>746502</v>
      </c>
      <c r="AF619" s="65">
        <f t="shared" si="195"/>
        <v>41.254600718430503</v>
      </c>
      <c r="AG619" s="21" t="s">
        <v>2640</v>
      </c>
      <c r="AH619" s="67">
        <v>0</v>
      </c>
      <c r="AI619" s="70">
        <v>0</v>
      </c>
      <c r="AJ619" s="21" t="s">
        <v>2640</v>
      </c>
      <c r="AK619" s="67">
        <f t="shared" si="203"/>
        <v>693976</v>
      </c>
      <c r="AL619" s="70">
        <f t="shared" si="204"/>
        <v>746502</v>
      </c>
      <c r="AM619" s="65">
        <f t="shared" si="196"/>
        <v>41.254600718430503</v>
      </c>
      <c r="AN619" s="25">
        <f t="shared" si="205"/>
        <v>7.5688496432153279E-2</v>
      </c>
      <c r="AO619" s="25">
        <f t="shared" si="197"/>
        <v>7.117054530041278E-2</v>
      </c>
      <c r="AP619" s="24">
        <f t="shared" si="198"/>
        <v>5.7165353938054735E-3</v>
      </c>
      <c r="AQ619" s="25">
        <f t="shared" si="199"/>
        <v>8.124367179199965E-2</v>
      </c>
      <c r="AR619" s="2">
        <f t="shared" si="206"/>
        <v>1</v>
      </c>
      <c r="AS619" s="2">
        <f t="shared" si="207"/>
        <v>0</v>
      </c>
      <c r="AT619" s="2">
        <f t="shared" si="208"/>
        <v>0</v>
      </c>
    </row>
    <row r="620" spans="2:46" x14ac:dyDescent="0.2">
      <c r="B620" s="2">
        <v>1</v>
      </c>
      <c r="C620" s="2" t="s">
        <v>1236</v>
      </c>
      <c r="D620" s="3" t="s">
        <v>1267</v>
      </c>
      <c r="E620" s="2" t="s">
        <v>1268</v>
      </c>
      <c r="F620" s="2" t="s">
        <v>6</v>
      </c>
      <c r="G620" s="2" t="s">
        <v>7</v>
      </c>
      <c r="H620" s="2">
        <v>15</v>
      </c>
      <c r="I620" s="30">
        <v>7116</v>
      </c>
      <c r="J620" s="30">
        <v>7039</v>
      </c>
      <c r="K620" s="63">
        <v>375.20130699999999</v>
      </c>
      <c r="L620" s="2">
        <v>0.68272699999999997</v>
      </c>
      <c r="M620" s="67">
        <v>16889.156281920328</v>
      </c>
      <c r="N620" s="67">
        <v>4832387.6499999994</v>
      </c>
      <c r="O620" s="67">
        <v>69454</v>
      </c>
      <c r="P620" s="70">
        <v>66932</v>
      </c>
      <c r="Q620" s="63">
        <v>0</v>
      </c>
      <c r="R620" s="24">
        <f t="shared" si="190"/>
        <v>-3.6311803495838957E-2</v>
      </c>
      <c r="S620" s="24">
        <f t="shared" si="191"/>
        <v>-5.2189521674652912E-4</v>
      </c>
      <c r="T620" s="65">
        <f t="shared" si="192"/>
        <v>9.5087370365108672</v>
      </c>
      <c r="U620" s="67">
        <v>218440</v>
      </c>
      <c r="V620" s="70">
        <v>225930</v>
      </c>
      <c r="W620" s="24">
        <f t="shared" si="193"/>
        <v>3.4288591832997595E-2</v>
      </c>
      <c r="X620" s="24">
        <f t="shared" si="194"/>
        <v>1.5499584351433397E-3</v>
      </c>
      <c r="Y620" s="63">
        <f t="shared" si="200"/>
        <v>30.697020798201237</v>
      </c>
      <c r="Z620" s="63">
        <f t="shared" si="201"/>
        <v>32.096888762608323</v>
      </c>
      <c r="AA620" s="24">
        <f t="shared" si="202"/>
        <v>4.5602999999999998E-2</v>
      </c>
      <c r="AB620" s="63">
        <v>0</v>
      </c>
      <c r="AC620" s="69">
        <v>0</v>
      </c>
      <c r="AD620" s="67">
        <f t="shared" si="209"/>
        <v>287894</v>
      </c>
      <c r="AE620" s="67">
        <f t="shared" si="210"/>
        <v>292862</v>
      </c>
      <c r="AF620" s="65">
        <f t="shared" si="195"/>
        <v>41.605625799119196</v>
      </c>
      <c r="AG620" s="21" t="s">
        <v>2640</v>
      </c>
      <c r="AH620" s="67">
        <v>0</v>
      </c>
      <c r="AI620" s="70">
        <v>0</v>
      </c>
      <c r="AJ620" s="21" t="s">
        <v>2640</v>
      </c>
      <c r="AK620" s="67">
        <f t="shared" si="203"/>
        <v>287894</v>
      </c>
      <c r="AL620" s="70">
        <f t="shared" si="204"/>
        <v>292862</v>
      </c>
      <c r="AM620" s="65">
        <f t="shared" si="196"/>
        <v>41.605625799119196</v>
      </c>
      <c r="AN620" s="25">
        <f t="shared" si="205"/>
        <v>1.7256351295963097E-2</v>
      </c>
      <c r="AO620" s="25">
        <f t="shared" si="197"/>
        <v>2.83841732947967E-2</v>
      </c>
      <c r="AP620" s="24">
        <f t="shared" si="198"/>
        <v>1.0280632183968107E-3</v>
      </c>
      <c r="AQ620" s="25">
        <f t="shared" si="199"/>
        <v>6.0603995625226802E-2</v>
      </c>
      <c r="AR620" s="2">
        <f t="shared" si="206"/>
        <v>1</v>
      </c>
      <c r="AS620" s="2">
        <f t="shared" si="207"/>
        <v>0</v>
      </c>
      <c r="AT620" s="2">
        <f t="shared" si="208"/>
        <v>0</v>
      </c>
    </row>
    <row r="621" spans="2:46" x14ac:dyDescent="0.2">
      <c r="B621" s="2">
        <v>1</v>
      </c>
      <c r="C621" s="2" t="s">
        <v>1269</v>
      </c>
      <c r="D621" s="3" t="s">
        <v>1270</v>
      </c>
      <c r="E621" s="2" t="s">
        <v>1271</v>
      </c>
      <c r="F621" s="2" t="s">
        <v>14</v>
      </c>
      <c r="G621" s="2" t="s">
        <v>7</v>
      </c>
      <c r="H621" s="2">
        <v>36</v>
      </c>
      <c r="I621" s="30">
        <v>46197</v>
      </c>
      <c r="J621" s="30">
        <v>46057</v>
      </c>
      <c r="K621" s="63">
        <v>403.11125299999998</v>
      </c>
      <c r="L621" s="2">
        <v>0.51893900000000004</v>
      </c>
      <c r="M621" s="67">
        <v>16214.890707121709</v>
      </c>
      <c r="N621" s="67">
        <v>39503583.779999994</v>
      </c>
      <c r="O621" s="67">
        <v>2224065</v>
      </c>
      <c r="P621" s="70">
        <v>2143304</v>
      </c>
      <c r="Q621" s="63">
        <v>0</v>
      </c>
      <c r="R621" s="24">
        <f t="shared" si="190"/>
        <v>-3.6312337993718691E-2</v>
      </c>
      <c r="S621" s="24">
        <f t="shared" si="191"/>
        <v>-2.0443967932065937E-3</v>
      </c>
      <c r="T621" s="65">
        <f t="shared" si="192"/>
        <v>46.535901165946548</v>
      </c>
      <c r="U621" s="67">
        <v>2415670</v>
      </c>
      <c r="V621" s="70">
        <v>2408349</v>
      </c>
      <c r="W621" s="24">
        <f t="shared" si="193"/>
        <v>-3.0306291836219579E-3</v>
      </c>
      <c r="X621" s="24">
        <f t="shared" si="194"/>
        <v>-1.8532495787651804E-4</v>
      </c>
      <c r="Y621" s="63">
        <f t="shared" si="200"/>
        <v>52.290624932354916</v>
      </c>
      <c r="Z621" s="63">
        <f t="shared" si="201"/>
        <v>52.290618147078618</v>
      </c>
      <c r="AA621" s="24">
        <f t="shared" si="202"/>
        <v>0</v>
      </c>
      <c r="AB621" s="63">
        <v>0</v>
      </c>
      <c r="AC621" s="69">
        <v>0</v>
      </c>
      <c r="AD621" s="67">
        <f t="shared" si="209"/>
        <v>4639735</v>
      </c>
      <c r="AE621" s="67">
        <f t="shared" si="210"/>
        <v>4551653</v>
      </c>
      <c r="AF621" s="65">
        <f t="shared" si="195"/>
        <v>98.826519313025159</v>
      </c>
      <c r="AG621" s="21" t="s">
        <v>2640</v>
      </c>
      <c r="AH621" s="67">
        <v>0</v>
      </c>
      <c r="AI621" s="70">
        <v>0</v>
      </c>
      <c r="AJ621" s="21" t="s">
        <v>2640</v>
      </c>
      <c r="AK621" s="67">
        <f t="shared" si="203"/>
        <v>4639735</v>
      </c>
      <c r="AL621" s="70">
        <f t="shared" si="204"/>
        <v>4551653</v>
      </c>
      <c r="AM621" s="65">
        <f t="shared" si="196"/>
        <v>98.826519313025159</v>
      </c>
      <c r="AN621" s="25">
        <f t="shared" si="205"/>
        <v>-1.8984273886331872E-2</v>
      </c>
      <c r="AO621" s="25">
        <f t="shared" si="197"/>
        <v>-1.6002268943415277E-2</v>
      </c>
      <c r="AP621" s="24">
        <f t="shared" si="198"/>
        <v>-2.229721751083112E-3</v>
      </c>
      <c r="AQ621" s="25">
        <f t="shared" si="199"/>
        <v>0.1152212676538078</v>
      </c>
      <c r="AR621" s="2">
        <f t="shared" si="206"/>
        <v>0</v>
      </c>
      <c r="AS621" s="2">
        <f t="shared" si="207"/>
        <v>1</v>
      </c>
      <c r="AT621" s="2">
        <f t="shared" si="208"/>
        <v>0</v>
      </c>
    </row>
    <row r="622" spans="2:46" x14ac:dyDescent="0.2">
      <c r="B622" s="2">
        <v>1</v>
      </c>
      <c r="C622" s="2" t="s">
        <v>1269</v>
      </c>
      <c r="D622" s="3" t="s">
        <v>1272</v>
      </c>
      <c r="E622" s="2" t="s">
        <v>1273</v>
      </c>
      <c r="F622" s="2" t="s">
        <v>6</v>
      </c>
      <c r="G622" s="2" t="s">
        <v>38</v>
      </c>
      <c r="H622" s="2">
        <v>15</v>
      </c>
      <c r="I622" s="30">
        <v>6712</v>
      </c>
      <c r="J622" s="30">
        <v>6769</v>
      </c>
      <c r="K622" s="63">
        <v>193.72846799999999</v>
      </c>
      <c r="L622" s="2">
        <v>0.65223299999999995</v>
      </c>
      <c r="M622" s="67">
        <v>15087.511464163206</v>
      </c>
      <c r="N622" s="67">
        <v>3760007.23</v>
      </c>
      <c r="O622" s="67">
        <v>54639</v>
      </c>
      <c r="P622" s="70">
        <v>52655</v>
      </c>
      <c r="Q622" s="63">
        <v>0</v>
      </c>
      <c r="R622" s="24">
        <f t="shared" si="190"/>
        <v>-3.6311059865663742E-2</v>
      </c>
      <c r="S622" s="24">
        <f t="shared" si="191"/>
        <v>-5.276585598480352E-4</v>
      </c>
      <c r="T622" s="65">
        <f t="shared" si="192"/>
        <v>7.778844733343182</v>
      </c>
      <c r="U622" s="67">
        <v>442088</v>
      </c>
      <c r="V622" s="70">
        <v>445842</v>
      </c>
      <c r="W622" s="24">
        <f t="shared" si="193"/>
        <v>8.4915220499086619E-3</v>
      </c>
      <c r="X622" s="24">
        <f t="shared" si="194"/>
        <v>9.9840233551891345E-4</v>
      </c>
      <c r="Y622" s="63">
        <f t="shared" si="200"/>
        <v>65.865315852205001</v>
      </c>
      <c r="Z622" s="63">
        <f t="shared" si="201"/>
        <v>65.865268134140933</v>
      </c>
      <c r="AA622" s="24">
        <f t="shared" si="202"/>
        <v>-9.9999999999999995E-7</v>
      </c>
      <c r="AB622" s="63">
        <v>0</v>
      </c>
      <c r="AC622" s="69">
        <v>0</v>
      </c>
      <c r="AD622" s="67">
        <f t="shared" si="209"/>
        <v>496727</v>
      </c>
      <c r="AE622" s="67">
        <f t="shared" si="210"/>
        <v>498497</v>
      </c>
      <c r="AF622" s="65">
        <f t="shared" si="195"/>
        <v>73.644112867484125</v>
      </c>
      <c r="AG622" s="21" t="s">
        <v>2640</v>
      </c>
      <c r="AH622" s="67">
        <v>-18394</v>
      </c>
      <c r="AI622" s="70">
        <v>-18394</v>
      </c>
      <c r="AJ622" s="21" t="s">
        <v>2640</v>
      </c>
      <c r="AK622" s="67">
        <f t="shared" si="203"/>
        <v>478333</v>
      </c>
      <c r="AL622" s="70">
        <f t="shared" si="204"/>
        <v>480103</v>
      </c>
      <c r="AM622" s="65">
        <f t="shared" si="196"/>
        <v>70.926724774708234</v>
      </c>
      <c r="AN622" s="25">
        <f t="shared" si="205"/>
        <v>3.7003510106975684E-3</v>
      </c>
      <c r="AO622" s="25">
        <f t="shared" si="197"/>
        <v>-4.7515503052442121E-3</v>
      </c>
      <c r="AP622" s="24">
        <f t="shared" si="198"/>
        <v>4.7074377567087814E-4</v>
      </c>
      <c r="AQ622" s="25">
        <f t="shared" si="199"/>
        <v>0.12768672255983934</v>
      </c>
      <c r="AR622" s="2">
        <f t="shared" si="206"/>
        <v>1</v>
      </c>
      <c r="AS622" s="2">
        <f t="shared" si="207"/>
        <v>0</v>
      </c>
      <c r="AT622" s="2">
        <f t="shared" si="208"/>
        <v>0</v>
      </c>
    </row>
    <row r="623" spans="2:46" x14ac:dyDescent="0.2">
      <c r="B623" s="2">
        <v>1</v>
      </c>
      <c r="C623" s="2" t="s">
        <v>1269</v>
      </c>
      <c r="D623" s="3" t="s">
        <v>1274</v>
      </c>
      <c r="E623" s="2" t="s">
        <v>1275</v>
      </c>
      <c r="F623" s="2" t="s">
        <v>6</v>
      </c>
      <c r="G623" s="2" t="s">
        <v>7</v>
      </c>
      <c r="H623" s="2">
        <v>9</v>
      </c>
      <c r="I623" s="30">
        <v>9057</v>
      </c>
      <c r="J623" s="30">
        <v>9018</v>
      </c>
      <c r="K623" s="63">
        <v>236.049789</v>
      </c>
      <c r="L623" s="2">
        <v>0.654281</v>
      </c>
      <c r="M623" s="67">
        <v>15614.476492206311</v>
      </c>
      <c r="N623" s="67">
        <v>4722929.8800000008</v>
      </c>
      <c r="O623" s="67">
        <v>76997</v>
      </c>
      <c r="P623" s="70">
        <v>74201</v>
      </c>
      <c r="Q623" s="63">
        <v>0</v>
      </c>
      <c r="R623" s="24">
        <f t="shared" si="190"/>
        <v>-3.6313103107913247E-2</v>
      </c>
      <c r="S623" s="24">
        <f t="shared" si="191"/>
        <v>-5.9200540152842568E-4</v>
      </c>
      <c r="T623" s="65">
        <f t="shared" si="192"/>
        <v>8.2280993568418719</v>
      </c>
      <c r="U623" s="67">
        <v>499849</v>
      </c>
      <c r="V623" s="70">
        <v>497697</v>
      </c>
      <c r="W623" s="24">
        <f t="shared" si="193"/>
        <v>-4.3053002006605556E-3</v>
      </c>
      <c r="X623" s="24">
        <f t="shared" si="194"/>
        <v>-4.5564936483875971E-4</v>
      </c>
      <c r="Y623" s="63">
        <f t="shared" si="200"/>
        <v>55.189245887159103</v>
      </c>
      <c r="Z623" s="63">
        <f t="shared" si="201"/>
        <v>55.189288090485697</v>
      </c>
      <c r="AA623" s="24">
        <f t="shared" si="202"/>
        <v>9.9999999999999995E-7</v>
      </c>
      <c r="AB623" s="63">
        <v>0</v>
      </c>
      <c r="AC623" s="69">
        <v>0</v>
      </c>
      <c r="AD623" s="67">
        <f t="shared" si="209"/>
        <v>576846</v>
      </c>
      <c r="AE623" s="67">
        <f t="shared" si="210"/>
        <v>571898</v>
      </c>
      <c r="AF623" s="65">
        <f t="shared" si="195"/>
        <v>63.41738744732757</v>
      </c>
      <c r="AG623" s="21" t="s">
        <v>2640</v>
      </c>
      <c r="AH623" s="67">
        <v>0</v>
      </c>
      <c r="AI623" s="70">
        <v>0</v>
      </c>
      <c r="AJ623" s="21" t="s">
        <v>2640</v>
      </c>
      <c r="AK623" s="67">
        <f t="shared" si="203"/>
        <v>576846</v>
      </c>
      <c r="AL623" s="70">
        <f t="shared" si="204"/>
        <v>571898</v>
      </c>
      <c r="AM623" s="65">
        <f t="shared" si="196"/>
        <v>63.41738744732757</v>
      </c>
      <c r="AN623" s="25">
        <f t="shared" si="205"/>
        <v>-8.577679311289322E-3</v>
      </c>
      <c r="AO623" s="25">
        <f t="shared" si="197"/>
        <v>-4.2900910980646634E-3</v>
      </c>
      <c r="AP623" s="24">
        <f t="shared" si="198"/>
        <v>-1.0476547663671855E-3</v>
      </c>
      <c r="AQ623" s="25">
        <f t="shared" si="199"/>
        <v>0.12108966563780529</v>
      </c>
      <c r="AR623" s="2">
        <f t="shared" si="206"/>
        <v>0</v>
      </c>
      <c r="AS623" s="2">
        <f t="shared" si="207"/>
        <v>1</v>
      </c>
      <c r="AT623" s="2">
        <f t="shared" si="208"/>
        <v>0</v>
      </c>
    </row>
    <row r="624" spans="2:46" x14ac:dyDescent="0.2">
      <c r="B624" s="2">
        <v>1</v>
      </c>
      <c r="C624" s="2" t="s">
        <v>1269</v>
      </c>
      <c r="D624" s="3" t="s">
        <v>1276</v>
      </c>
      <c r="E624" s="2" t="s">
        <v>1277</v>
      </c>
      <c r="F624" s="2" t="s">
        <v>6</v>
      </c>
      <c r="G624" s="2" t="s">
        <v>7</v>
      </c>
      <c r="H624" s="2">
        <v>77</v>
      </c>
      <c r="I624" s="30">
        <v>53214</v>
      </c>
      <c r="J624" s="30">
        <v>53376</v>
      </c>
      <c r="K624" s="63">
        <v>388.33679899999998</v>
      </c>
      <c r="L624" s="2">
        <v>0.49314599999999997</v>
      </c>
      <c r="M624" s="67">
        <v>16040.208244111349</v>
      </c>
      <c r="N624" s="67">
        <v>23413297.030000005</v>
      </c>
      <c r="O624" s="67">
        <v>1711292</v>
      </c>
      <c r="P624" s="70">
        <v>1649151</v>
      </c>
      <c r="Q624" s="63">
        <v>0</v>
      </c>
      <c r="R624" s="24">
        <f t="shared" si="190"/>
        <v>-3.6312330099129819E-2</v>
      </c>
      <c r="S624" s="24">
        <f t="shared" si="191"/>
        <v>-2.6540901061639153E-3</v>
      </c>
      <c r="T624" s="65">
        <f t="shared" si="192"/>
        <v>30.896863758992804</v>
      </c>
      <c r="U624" s="67">
        <v>1315818.0000000002</v>
      </c>
      <c r="V624" s="70">
        <v>1419241</v>
      </c>
      <c r="W624" s="24">
        <f t="shared" si="193"/>
        <v>7.8599775956857076E-2</v>
      </c>
      <c r="X624" s="24">
        <f t="shared" si="194"/>
        <v>4.4172762113546616E-3</v>
      </c>
      <c r="Y624" s="63">
        <f t="shared" si="200"/>
        <v>24.726913970007896</v>
      </c>
      <c r="Z624" s="63">
        <f t="shared" si="201"/>
        <v>26.589497152278177</v>
      </c>
      <c r="AA624" s="24">
        <f t="shared" si="202"/>
        <v>7.5326000000000004E-2</v>
      </c>
      <c r="AB624" s="63">
        <v>0</v>
      </c>
      <c r="AC624" s="69">
        <v>0</v>
      </c>
      <c r="AD624" s="67">
        <f t="shared" si="209"/>
        <v>3027110</v>
      </c>
      <c r="AE624" s="67">
        <f t="shared" si="210"/>
        <v>3068392</v>
      </c>
      <c r="AF624" s="65">
        <f t="shared" si="195"/>
        <v>57.486360911270985</v>
      </c>
      <c r="AG624" s="21" t="s">
        <v>2640</v>
      </c>
      <c r="AH624" s="67">
        <v>0</v>
      </c>
      <c r="AI624" s="70">
        <v>0</v>
      </c>
      <c r="AJ624" s="21" t="s">
        <v>2640</v>
      </c>
      <c r="AK624" s="67">
        <f t="shared" si="203"/>
        <v>3027110</v>
      </c>
      <c r="AL624" s="70">
        <f t="shared" si="204"/>
        <v>3068392</v>
      </c>
      <c r="AM624" s="65">
        <f t="shared" si="196"/>
        <v>57.486360911270985</v>
      </c>
      <c r="AN624" s="25">
        <f t="shared" si="205"/>
        <v>1.3637429759737836E-2</v>
      </c>
      <c r="AO624" s="25">
        <f t="shared" si="197"/>
        <v>1.0560967236860952E-2</v>
      </c>
      <c r="AP624" s="24">
        <f t="shared" si="198"/>
        <v>1.7631861051907558E-3</v>
      </c>
      <c r="AQ624" s="25">
        <f t="shared" si="199"/>
        <v>0.13105339226971741</v>
      </c>
      <c r="AR624" s="2">
        <f t="shared" si="206"/>
        <v>1</v>
      </c>
      <c r="AS624" s="2">
        <f t="shared" si="207"/>
        <v>0</v>
      </c>
      <c r="AT624" s="2">
        <f t="shared" si="208"/>
        <v>0</v>
      </c>
    </row>
    <row r="625" spans="2:46" x14ac:dyDescent="0.2">
      <c r="B625" s="2">
        <v>1</v>
      </c>
      <c r="C625" s="2" t="s">
        <v>1269</v>
      </c>
      <c r="D625" s="3" t="s">
        <v>1278</v>
      </c>
      <c r="E625" s="2" t="s">
        <v>1279</v>
      </c>
      <c r="F625" s="2" t="s">
        <v>6</v>
      </c>
      <c r="G625" s="2" t="s">
        <v>7</v>
      </c>
      <c r="H625" s="2">
        <v>92</v>
      </c>
      <c r="I625" s="30">
        <v>50335</v>
      </c>
      <c r="J625" s="30">
        <v>50456</v>
      </c>
      <c r="K625" s="63">
        <v>396.83431100000001</v>
      </c>
      <c r="L625" s="2">
        <v>0.56506900000000004</v>
      </c>
      <c r="M625" s="67">
        <v>15692.170151025523</v>
      </c>
      <c r="N625" s="67">
        <v>26699058.570000004</v>
      </c>
      <c r="O625" s="67">
        <v>1686476</v>
      </c>
      <c r="P625" s="70">
        <v>1625236</v>
      </c>
      <c r="Q625" s="63">
        <v>0</v>
      </c>
      <c r="R625" s="24">
        <f t="shared" si="190"/>
        <v>-3.6312405275853332E-2</v>
      </c>
      <c r="S625" s="24">
        <f t="shared" si="191"/>
        <v>-2.2937138341204062E-3</v>
      </c>
      <c r="T625" s="65">
        <f t="shared" si="192"/>
        <v>32.210956080545422</v>
      </c>
      <c r="U625" s="67">
        <v>1004399.0000000002</v>
      </c>
      <c r="V625" s="70">
        <v>1208176</v>
      </c>
      <c r="W625" s="24">
        <f t="shared" si="193"/>
        <v>0.20288451103595251</v>
      </c>
      <c r="X625" s="24">
        <f t="shared" si="194"/>
        <v>7.6323664920893777E-3</v>
      </c>
      <c r="Y625" s="63">
        <f t="shared" si="200"/>
        <v>19.954286281911198</v>
      </c>
      <c r="Z625" s="63">
        <f t="shared" si="201"/>
        <v>23.945140320279055</v>
      </c>
      <c r="AA625" s="24">
        <f t="shared" si="202"/>
        <v>0.2</v>
      </c>
      <c r="AB625" s="63">
        <v>0</v>
      </c>
      <c r="AC625" s="69">
        <v>0</v>
      </c>
      <c r="AD625" s="67">
        <f t="shared" si="209"/>
        <v>2690875</v>
      </c>
      <c r="AE625" s="67">
        <f t="shared" si="210"/>
        <v>2833412</v>
      </c>
      <c r="AF625" s="65">
        <f t="shared" si="195"/>
        <v>56.156096400824481</v>
      </c>
      <c r="AG625" s="21" t="s">
        <v>2640</v>
      </c>
      <c r="AH625" s="67">
        <v>0</v>
      </c>
      <c r="AI625" s="70">
        <v>0</v>
      </c>
      <c r="AJ625" s="21" t="s">
        <v>2640</v>
      </c>
      <c r="AK625" s="67">
        <f t="shared" si="203"/>
        <v>2690875</v>
      </c>
      <c r="AL625" s="70">
        <f t="shared" si="204"/>
        <v>2833412</v>
      </c>
      <c r="AM625" s="65">
        <f t="shared" si="196"/>
        <v>56.156096400824481</v>
      </c>
      <c r="AN625" s="25">
        <f t="shared" si="205"/>
        <v>5.2970502160078044E-2</v>
      </c>
      <c r="AO625" s="25">
        <f t="shared" si="197"/>
        <v>5.0445342996423337E-2</v>
      </c>
      <c r="AP625" s="24">
        <f t="shared" si="198"/>
        <v>5.3386526579689798E-3</v>
      </c>
      <c r="AQ625" s="25">
        <f t="shared" si="199"/>
        <v>0.10612404151147564</v>
      </c>
      <c r="AR625" s="2">
        <f t="shared" si="206"/>
        <v>1</v>
      </c>
      <c r="AS625" s="2">
        <f t="shared" si="207"/>
        <v>0</v>
      </c>
      <c r="AT625" s="2">
        <f t="shared" si="208"/>
        <v>0</v>
      </c>
    </row>
    <row r="626" spans="2:46" x14ac:dyDescent="0.2">
      <c r="B626" s="2">
        <v>1</v>
      </c>
      <c r="C626" s="2" t="s">
        <v>1269</v>
      </c>
      <c r="D626" s="3" t="s">
        <v>1280</v>
      </c>
      <c r="E626" s="2" t="s">
        <v>1281</v>
      </c>
      <c r="F626" s="2" t="s">
        <v>6</v>
      </c>
      <c r="G626" s="2" t="s">
        <v>7</v>
      </c>
      <c r="H626" s="2">
        <v>27</v>
      </c>
      <c r="I626" s="30">
        <v>17021</v>
      </c>
      <c r="J626" s="30">
        <v>17037</v>
      </c>
      <c r="K626" s="63">
        <v>254.95486299999999</v>
      </c>
      <c r="L626" s="2">
        <v>0.49330000000000002</v>
      </c>
      <c r="M626" s="67">
        <v>15646.201986754966</v>
      </c>
      <c r="N626" s="67">
        <v>6767952.1899999985</v>
      </c>
      <c r="O626" s="67">
        <v>281141</v>
      </c>
      <c r="P626" s="70">
        <v>270932</v>
      </c>
      <c r="Q626" s="63">
        <v>0</v>
      </c>
      <c r="R626" s="24">
        <f t="shared" si="190"/>
        <v>-3.6312739870741018E-2</v>
      </c>
      <c r="S626" s="24">
        <f t="shared" si="191"/>
        <v>-1.5084326415727831E-3</v>
      </c>
      <c r="T626" s="65">
        <f t="shared" si="192"/>
        <v>15.902565005576099</v>
      </c>
      <c r="U626" s="67">
        <v>504850</v>
      </c>
      <c r="V626" s="70">
        <v>530688</v>
      </c>
      <c r="W626" s="24">
        <f t="shared" si="193"/>
        <v>5.1179558284639048E-2</v>
      </c>
      <c r="X626" s="24">
        <f t="shared" si="194"/>
        <v>3.8176983634986353E-3</v>
      </c>
      <c r="Y626" s="63">
        <f t="shared" si="200"/>
        <v>29.660419481816579</v>
      </c>
      <c r="Z626" s="63">
        <f t="shared" si="201"/>
        <v>31.149145976404295</v>
      </c>
      <c r="AA626" s="24">
        <f t="shared" si="202"/>
        <v>5.0192000000000001E-2</v>
      </c>
      <c r="AB626" s="63">
        <v>0</v>
      </c>
      <c r="AC626" s="69">
        <v>0</v>
      </c>
      <c r="AD626" s="67">
        <f t="shared" si="209"/>
        <v>785991</v>
      </c>
      <c r="AE626" s="67">
        <f t="shared" si="210"/>
        <v>801620</v>
      </c>
      <c r="AF626" s="65">
        <f t="shared" si="195"/>
        <v>47.051710981980399</v>
      </c>
      <c r="AG626" s="21" t="s">
        <v>2640</v>
      </c>
      <c r="AH626" s="67">
        <v>0</v>
      </c>
      <c r="AI626" s="70">
        <v>0</v>
      </c>
      <c r="AJ626" s="21" t="s">
        <v>2640</v>
      </c>
      <c r="AK626" s="67">
        <f t="shared" si="203"/>
        <v>785991</v>
      </c>
      <c r="AL626" s="70">
        <f t="shared" si="204"/>
        <v>801620</v>
      </c>
      <c r="AM626" s="65">
        <f t="shared" si="196"/>
        <v>47.051710981980399</v>
      </c>
      <c r="AN626" s="25">
        <f t="shared" si="205"/>
        <v>1.9884451603135404E-2</v>
      </c>
      <c r="AO626" s="25">
        <f t="shared" si="197"/>
        <v>1.8926644992485198E-2</v>
      </c>
      <c r="AP626" s="24">
        <f t="shared" si="198"/>
        <v>2.3092657219258524E-3</v>
      </c>
      <c r="AQ626" s="25">
        <f t="shared" si="199"/>
        <v>0.11844350809458069</v>
      </c>
      <c r="AR626" s="2">
        <f t="shared" si="206"/>
        <v>1</v>
      </c>
      <c r="AS626" s="2">
        <f t="shared" si="207"/>
        <v>0</v>
      </c>
      <c r="AT626" s="2">
        <f t="shared" si="208"/>
        <v>0</v>
      </c>
    </row>
    <row r="627" spans="2:46" x14ac:dyDescent="0.2">
      <c r="B627" s="2">
        <v>1</v>
      </c>
      <c r="C627" s="2" t="s">
        <v>1269</v>
      </c>
      <c r="D627" s="3" t="s">
        <v>1282</v>
      </c>
      <c r="E627" s="2" t="s">
        <v>1283</v>
      </c>
      <c r="F627" s="2" t="s">
        <v>6</v>
      </c>
      <c r="G627" s="2" t="s">
        <v>7</v>
      </c>
      <c r="H627" s="2">
        <v>20</v>
      </c>
      <c r="I627" s="30">
        <v>11662</v>
      </c>
      <c r="J627" s="30">
        <v>11852</v>
      </c>
      <c r="K627" s="63">
        <v>363.712538</v>
      </c>
      <c r="L627" s="2">
        <v>0.58288499999999999</v>
      </c>
      <c r="M627" s="67">
        <v>16697.580761561105</v>
      </c>
      <c r="N627" s="67">
        <v>8262304.1100000013</v>
      </c>
      <c r="O627" s="67">
        <v>207148</v>
      </c>
      <c r="P627" s="70">
        <v>199626</v>
      </c>
      <c r="Q627" s="63">
        <v>0</v>
      </c>
      <c r="R627" s="24">
        <f t="shared" si="190"/>
        <v>-3.6312201903952679E-2</v>
      </c>
      <c r="S627" s="24">
        <f t="shared" si="191"/>
        <v>-9.1039979887644188E-4</v>
      </c>
      <c r="T627" s="65">
        <f t="shared" si="192"/>
        <v>16.843233209584881</v>
      </c>
      <c r="U627" s="67">
        <v>343014</v>
      </c>
      <c r="V627" s="70">
        <v>374834</v>
      </c>
      <c r="W627" s="24">
        <f t="shared" si="193"/>
        <v>9.276589293731452E-2</v>
      </c>
      <c r="X627" s="24">
        <f t="shared" si="194"/>
        <v>3.8512259505780883E-3</v>
      </c>
      <c r="Y627" s="63">
        <f t="shared" si="200"/>
        <v>29.41296518607443</v>
      </c>
      <c r="Z627" s="63">
        <f t="shared" si="201"/>
        <v>31.626223422207222</v>
      </c>
      <c r="AA627" s="24">
        <f t="shared" si="202"/>
        <v>7.5247999999999995E-2</v>
      </c>
      <c r="AB627" s="63">
        <v>0</v>
      </c>
      <c r="AC627" s="69">
        <v>0</v>
      </c>
      <c r="AD627" s="67">
        <f t="shared" si="209"/>
        <v>550162</v>
      </c>
      <c r="AE627" s="67">
        <f t="shared" si="210"/>
        <v>574460</v>
      </c>
      <c r="AF627" s="65">
        <f t="shared" si="195"/>
        <v>48.469456631792106</v>
      </c>
      <c r="AG627" s="21" t="s">
        <v>2640</v>
      </c>
      <c r="AH627" s="67">
        <v>0</v>
      </c>
      <c r="AI627" s="70">
        <v>0</v>
      </c>
      <c r="AJ627" s="21" t="s">
        <v>2640</v>
      </c>
      <c r="AK627" s="67">
        <f t="shared" si="203"/>
        <v>550162</v>
      </c>
      <c r="AL627" s="70">
        <f t="shared" si="204"/>
        <v>574460</v>
      </c>
      <c r="AM627" s="65">
        <f t="shared" si="196"/>
        <v>48.469456631792106</v>
      </c>
      <c r="AN627" s="25">
        <f t="shared" si="205"/>
        <v>4.4165173167176212E-2</v>
      </c>
      <c r="AO627" s="25">
        <f t="shared" si="197"/>
        <v>2.7426109473136062E-2</v>
      </c>
      <c r="AP627" s="24">
        <f t="shared" si="198"/>
        <v>2.9408261517016462E-3</v>
      </c>
      <c r="AQ627" s="25">
        <f t="shared" si="199"/>
        <v>6.9527820853836853E-2</v>
      </c>
      <c r="AR627" s="2">
        <f t="shared" si="206"/>
        <v>1</v>
      </c>
      <c r="AS627" s="2">
        <f t="shared" si="207"/>
        <v>0</v>
      </c>
      <c r="AT627" s="2">
        <f t="shared" si="208"/>
        <v>0</v>
      </c>
    </row>
    <row r="628" spans="2:46" x14ac:dyDescent="0.2">
      <c r="B628" s="2">
        <v>1</v>
      </c>
      <c r="C628" s="2" t="s">
        <v>1269</v>
      </c>
      <c r="D628" s="3" t="s">
        <v>1284</v>
      </c>
      <c r="E628" s="2" t="s">
        <v>1285</v>
      </c>
      <c r="F628" s="2" t="s">
        <v>6</v>
      </c>
      <c r="G628" s="2" t="s">
        <v>38</v>
      </c>
      <c r="H628" s="2">
        <v>23</v>
      </c>
      <c r="I628" s="30">
        <v>10399</v>
      </c>
      <c r="J628" s="30">
        <v>10529</v>
      </c>
      <c r="K628" s="63">
        <v>136.99202199999999</v>
      </c>
      <c r="L628" s="2">
        <v>0.503471</v>
      </c>
      <c r="M628" s="67">
        <v>15823.784481811188</v>
      </c>
      <c r="N628" s="67">
        <v>4647548.6399999987</v>
      </c>
      <c r="O628" s="67">
        <v>73155</v>
      </c>
      <c r="P628" s="70">
        <v>70499</v>
      </c>
      <c r="Q628" s="63">
        <v>0</v>
      </c>
      <c r="R628" s="24">
        <f t="shared" si="190"/>
        <v>-3.6306472558266689E-2</v>
      </c>
      <c r="S628" s="24">
        <f t="shared" si="191"/>
        <v>-5.7148406735125655E-4</v>
      </c>
      <c r="T628" s="65">
        <f t="shared" si="192"/>
        <v>6.6956975971127362</v>
      </c>
      <c r="U628" s="67">
        <v>333602.00000000006</v>
      </c>
      <c r="V628" s="70">
        <v>373127</v>
      </c>
      <c r="W628" s="24">
        <f t="shared" si="193"/>
        <v>0.11847950551855191</v>
      </c>
      <c r="X628" s="24">
        <f t="shared" si="194"/>
        <v>8.5044833441484877E-3</v>
      </c>
      <c r="Y628" s="63">
        <f t="shared" si="200"/>
        <v>32.080200019232628</v>
      </c>
      <c r="Z628" s="63">
        <f t="shared" si="201"/>
        <v>35.43802830278279</v>
      </c>
      <c r="AA628" s="24">
        <f t="shared" si="202"/>
        <v>0.10467</v>
      </c>
      <c r="AB628" s="63">
        <v>0</v>
      </c>
      <c r="AC628" s="69">
        <v>0</v>
      </c>
      <c r="AD628" s="67">
        <f t="shared" si="209"/>
        <v>406757.00000000006</v>
      </c>
      <c r="AE628" s="67">
        <f t="shared" si="210"/>
        <v>443626</v>
      </c>
      <c r="AF628" s="65">
        <f t="shared" si="195"/>
        <v>42.133725899895524</v>
      </c>
      <c r="AG628" s="21" t="s">
        <v>2640</v>
      </c>
      <c r="AH628" s="67">
        <v>-70963</v>
      </c>
      <c r="AI628" s="70">
        <v>-70963</v>
      </c>
      <c r="AJ628" s="21" t="s">
        <v>2640</v>
      </c>
      <c r="AK628" s="67">
        <f t="shared" si="203"/>
        <v>335794.00000000006</v>
      </c>
      <c r="AL628" s="70">
        <f t="shared" si="204"/>
        <v>372663</v>
      </c>
      <c r="AM628" s="65">
        <f t="shared" si="196"/>
        <v>35.393959540317219</v>
      </c>
      <c r="AN628" s="25">
        <f t="shared" si="205"/>
        <v>0.1097964823671654</v>
      </c>
      <c r="AO628" s="25">
        <f t="shared" si="197"/>
        <v>9.6093989945498226E-2</v>
      </c>
      <c r="AP628" s="24">
        <f t="shared" si="198"/>
        <v>7.9329992767972306E-3</v>
      </c>
      <c r="AQ628" s="25">
        <f t="shared" si="199"/>
        <v>8.0184852029864959E-2</v>
      </c>
      <c r="AR628" s="2">
        <f t="shared" si="206"/>
        <v>1</v>
      </c>
      <c r="AS628" s="2">
        <f t="shared" si="207"/>
        <v>0</v>
      </c>
      <c r="AT628" s="2">
        <f t="shared" si="208"/>
        <v>0</v>
      </c>
    </row>
    <row r="629" spans="2:46" x14ac:dyDescent="0.2">
      <c r="B629" s="2">
        <v>1</v>
      </c>
      <c r="C629" s="2" t="s">
        <v>1269</v>
      </c>
      <c r="D629" s="3" t="s">
        <v>1286</v>
      </c>
      <c r="E629" s="2" t="s">
        <v>1287</v>
      </c>
      <c r="F629" s="2" t="s">
        <v>6</v>
      </c>
      <c r="G629" s="2" t="s">
        <v>38</v>
      </c>
      <c r="H629" s="2">
        <v>17</v>
      </c>
      <c r="I629" s="30">
        <v>5126</v>
      </c>
      <c r="J629" s="30">
        <v>5132</v>
      </c>
      <c r="K629" s="63">
        <v>149.07833199999999</v>
      </c>
      <c r="L629" s="2">
        <v>0.61637200000000003</v>
      </c>
      <c r="M629" s="67">
        <v>14235.160060210737</v>
      </c>
      <c r="N629" s="67">
        <v>2886353.68</v>
      </c>
      <c r="O629" s="67">
        <v>46836</v>
      </c>
      <c r="P629" s="70">
        <v>45135</v>
      </c>
      <c r="Q629" s="63">
        <v>0</v>
      </c>
      <c r="R629" s="24">
        <f t="shared" si="190"/>
        <v>-3.6318216756341282E-2</v>
      </c>
      <c r="S629" s="24">
        <f t="shared" si="191"/>
        <v>-5.8932486749163735E-4</v>
      </c>
      <c r="T629" s="65">
        <f t="shared" si="192"/>
        <v>8.7948168355416989</v>
      </c>
      <c r="U629" s="67">
        <v>200715.99999999994</v>
      </c>
      <c r="V629" s="70">
        <v>215510</v>
      </c>
      <c r="W629" s="24">
        <f t="shared" si="193"/>
        <v>7.3706132047271167E-2</v>
      </c>
      <c r="X629" s="24">
        <f t="shared" si="194"/>
        <v>5.1254979951036554E-3</v>
      </c>
      <c r="Y629" s="63">
        <f t="shared" si="200"/>
        <v>39.156457276628942</v>
      </c>
      <c r="Z629" s="63">
        <f t="shared" si="201"/>
        <v>41.9933749025721</v>
      </c>
      <c r="AA629" s="24">
        <f t="shared" si="202"/>
        <v>7.2451000000000002E-2</v>
      </c>
      <c r="AB629" s="63">
        <v>0</v>
      </c>
      <c r="AC629" s="69">
        <v>0</v>
      </c>
      <c r="AD629" s="67">
        <f t="shared" si="209"/>
        <v>247551.99999999994</v>
      </c>
      <c r="AE629" s="67">
        <f t="shared" si="210"/>
        <v>260645</v>
      </c>
      <c r="AF629" s="65">
        <f t="shared" si="195"/>
        <v>50.788191738113795</v>
      </c>
      <c r="AG629" s="21" t="s">
        <v>2640</v>
      </c>
      <c r="AH629" s="67">
        <v>-42953</v>
      </c>
      <c r="AI629" s="70">
        <v>-42953</v>
      </c>
      <c r="AJ629" s="21" t="s">
        <v>2640</v>
      </c>
      <c r="AK629" s="67">
        <f t="shared" si="203"/>
        <v>204598.99999999994</v>
      </c>
      <c r="AL629" s="70">
        <f t="shared" si="204"/>
        <v>217692</v>
      </c>
      <c r="AM629" s="65">
        <f t="shared" si="196"/>
        <v>42.418550272798129</v>
      </c>
      <c r="AN629" s="25">
        <f t="shared" si="205"/>
        <v>6.3993470153813375E-2</v>
      </c>
      <c r="AO629" s="25">
        <f t="shared" si="197"/>
        <v>6.2749518318091724E-2</v>
      </c>
      <c r="AP629" s="24">
        <f t="shared" si="198"/>
        <v>4.5361731276120183E-3</v>
      </c>
      <c r="AQ629" s="25">
        <f t="shared" si="199"/>
        <v>7.5421110554961507E-2</v>
      </c>
      <c r="AR629" s="2">
        <f t="shared" si="206"/>
        <v>1</v>
      </c>
      <c r="AS629" s="2">
        <f t="shared" si="207"/>
        <v>0</v>
      </c>
      <c r="AT629" s="2">
        <f t="shared" si="208"/>
        <v>0</v>
      </c>
    </row>
    <row r="630" spans="2:46" x14ac:dyDescent="0.2">
      <c r="B630" s="2">
        <v>1</v>
      </c>
      <c r="C630" s="2" t="s">
        <v>1288</v>
      </c>
      <c r="D630" s="3" t="s">
        <v>1289</v>
      </c>
      <c r="E630" s="2" t="s">
        <v>1290</v>
      </c>
      <c r="F630" s="2" t="s">
        <v>14</v>
      </c>
      <c r="G630" s="2" t="s">
        <v>7</v>
      </c>
      <c r="H630" s="2">
        <v>19</v>
      </c>
      <c r="I630" s="30">
        <v>49581</v>
      </c>
      <c r="J630" s="30">
        <v>50026</v>
      </c>
      <c r="K630" s="63">
        <v>424.22486300000003</v>
      </c>
      <c r="L630" s="2">
        <v>0.42128500000000002</v>
      </c>
      <c r="M630" s="67">
        <v>14997.057700518451</v>
      </c>
      <c r="N630" s="67">
        <v>33763585.63000001</v>
      </c>
      <c r="O630" s="67">
        <v>2006109</v>
      </c>
      <c r="P630" s="70">
        <v>1933262</v>
      </c>
      <c r="Q630" s="63">
        <v>0</v>
      </c>
      <c r="R630" s="24">
        <f t="shared" si="190"/>
        <v>-3.6312583214571093E-2</v>
      </c>
      <c r="S630" s="24">
        <f t="shared" si="191"/>
        <v>-2.1575611310450733E-3</v>
      </c>
      <c r="T630" s="65">
        <f t="shared" si="192"/>
        <v>38.645144524847076</v>
      </c>
      <c r="U630" s="67">
        <v>1173052</v>
      </c>
      <c r="V630" s="70">
        <v>1232885</v>
      </c>
      <c r="W630" s="24">
        <f t="shared" si="193"/>
        <v>5.1006264001936863E-2</v>
      </c>
      <c r="X630" s="24">
        <f t="shared" si="194"/>
        <v>1.7721162869276685E-3</v>
      </c>
      <c r="Y630" s="63">
        <f t="shared" si="200"/>
        <v>23.659304975696337</v>
      </c>
      <c r="Z630" s="63">
        <f t="shared" si="201"/>
        <v>24.64488465997681</v>
      </c>
      <c r="AA630" s="24">
        <f t="shared" si="202"/>
        <v>4.1657E-2</v>
      </c>
      <c r="AB630" s="63">
        <v>0</v>
      </c>
      <c r="AC630" s="69">
        <v>0</v>
      </c>
      <c r="AD630" s="67">
        <f t="shared" si="209"/>
        <v>3179161</v>
      </c>
      <c r="AE630" s="67">
        <f t="shared" si="210"/>
        <v>3166147</v>
      </c>
      <c r="AF630" s="65">
        <f t="shared" si="195"/>
        <v>63.290029184823894</v>
      </c>
      <c r="AG630" s="21" t="s">
        <v>2640</v>
      </c>
      <c r="AH630" s="67">
        <v>0</v>
      </c>
      <c r="AI630" s="70">
        <v>0</v>
      </c>
      <c r="AJ630" s="21" t="s">
        <v>2640</v>
      </c>
      <c r="AK630" s="67">
        <f t="shared" si="203"/>
        <v>3179161</v>
      </c>
      <c r="AL630" s="70">
        <f t="shared" si="204"/>
        <v>3166147</v>
      </c>
      <c r="AM630" s="65">
        <f t="shared" si="196"/>
        <v>63.290029184823894</v>
      </c>
      <c r="AN630" s="25">
        <f t="shared" si="205"/>
        <v>-4.0935328534792668E-3</v>
      </c>
      <c r="AO630" s="25">
        <f t="shared" si="197"/>
        <v>-1.2952493751416383E-2</v>
      </c>
      <c r="AP630" s="24">
        <f t="shared" si="198"/>
        <v>-3.854448441174047E-4</v>
      </c>
      <c r="AQ630" s="25">
        <f t="shared" si="199"/>
        <v>9.3774015434746325E-2</v>
      </c>
      <c r="AR630" s="2">
        <f t="shared" si="206"/>
        <v>0</v>
      </c>
      <c r="AS630" s="2">
        <f t="shared" si="207"/>
        <v>1</v>
      </c>
      <c r="AT630" s="2">
        <f t="shared" si="208"/>
        <v>0</v>
      </c>
    </row>
    <row r="631" spans="2:46" x14ac:dyDescent="0.2">
      <c r="B631" s="2">
        <v>1</v>
      </c>
      <c r="C631" s="2" t="s">
        <v>1288</v>
      </c>
      <c r="D631" s="3" t="s">
        <v>1291</v>
      </c>
      <c r="E631" s="2" t="s">
        <v>1292</v>
      </c>
      <c r="F631" s="2" t="s">
        <v>14</v>
      </c>
      <c r="G631" s="2" t="s">
        <v>7</v>
      </c>
      <c r="H631" s="2">
        <v>43</v>
      </c>
      <c r="I631" s="30">
        <v>62900</v>
      </c>
      <c r="J631" s="30">
        <v>63324</v>
      </c>
      <c r="K631" s="63">
        <v>484.29623800000002</v>
      </c>
      <c r="L631" s="2">
        <v>0.43360799999999999</v>
      </c>
      <c r="M631" s="67">
        <v>14346.046001221983</v>
      </c>
      <c r="N631" s="67">
        <v>47134173.269999973</v>
      </c>
      <c r="O631" s="67">
        <v>3471587</v>
      </c>
      <c r="P631" s="70">
        <v>3345525</v>
      </c>
      <c r="Q631" s="63">
        <v>0</v>
      </c>
      <c r="R631" s="24">
        <f t="shared" si="190"/>
        <v>-3.6312499153845157E-2</v>
      </c>
      <c r="S631" s="24">
        <f t="shared" si="191"/>
        <v>-2.6745350826008043E-3</v>
      </c>
      <c r="T631" s="65">
        <f t="shared" si="192"/>
        <v>52.831864695849916</v>
      </c>
      <c r="U631" s="67">
        <v>2144570.9999999995</v>
      </c>
      <c r="V631" s="70">
        <v>2159027</v>
      </c>
      <c r="W631" s="24">
        <f t="shared" si="193"/>
        <v>6.7407420878116131E-3</v>
      </c>
      <c r="X631" s="24">
        <f t="shared" si="194"/>
        <v>3.0669891921497735E-4</v>
      </c>
      <c r="Y631" s="63">
        <f t="shared" si="200"/>
        <v>34.094928457869628</v>
      </c>
      <c r="Z631" s="63">
        <f t="shared" si="201"/>
        <v>34.094924515191714</v>
      </c>
      <c r="AA631" s="24">
        <f t="shared" si="202"/>
        <v>0</v>
      </c>
      <c r="AB631" s="63">
        <v>0</v>
      </c>
      <c r="AC631" s="69">
        <v>0</v>
      </c>
      <c r="AD631" s="67">
        <f t="shared" si="209"/>
        <v>5616158</v>
      </c>
      <c r="AE631" s="67">
        <f t="shared" si="210"/>
        <v>5504552</v>
      </c>
      <c r="AF631" s="65">
        <f t="shared" si="195"/>
        <v>86.926789211041623</v>
      </c>
      <c r="AG631" s="21" t="s">
        <v>2640</v>
      </c>
      <c r="AH631" s="67">
        <v>0</v>
      </c>
      <c r="AI631" s="70">
        <v>0</v>
      </c>
      <c r="AJ631" s="21" t="s">
        <v>2640</v>
      </c>
      <c r="AK631" s="67">
        <f t="shared" si="203"/>
        <v>5616158</v>
      </c>
      <c r="AL631" s="70">
        <f t="shared" si="204"/>
        <v>5504552</v>
      </c>
      <c r="AM631" s="65">
        <f t="shared" si="196"/>
        <v>86.926789211041623</v>
      </c>
      <c r="AN631" s="25">
        <f t="shared" si="205"/>
        <v>-1.9872304162382896E-2</v>
      </c>
      <c r="AO631" s="25">
        <f t="shared" si="197"/>
        <v>-2.6434968287124661E-2</v>
      </c>
      <c r="AP631" s="24">
        <f t="shared" si="198"/>
        <v>-2.3678361633858369E-3</v>
      </c>
      <c r="AQ631" s="25">
        <f t="shared" si="199"/>
        <v>0.11678473638368757</v>
      </c>
      <c r="AR631" s="2">
        <f t="shared" si="206"/>
        <v>0</v>
      </c>
      <c r="AS631" s="2">
        <f t="shared" si="207"/>
        <v>1</v>
      </c>
      <c r="AT631" s="2">
        <f t="shared" si="208"/>
        <v>0</v>
      </c>
    </row>
    <row r="632" spans="2:46" x14ac:dyDescent="0.2">
      <c r="B632" s="2">
        <v>1</v>
      </c>
      <c r="C632" s="2" t="s">
        <v>1288</v>
      </c>
      <c r="D632" s="3" t="s">
        <v>1293</v>
      </c>
      <c r="E632" s="2" t="s">
        <v>1294</v>
      </c>
      <c r="F632" s="2" t="s">
        <v>6</v>
      </c>
      <c r="G632" s="2" t="s">
        <v>7</v>
      </c>
      <c r="H632" s="2">
        <v>43</v>
      </c>
      <c r="I632" s="30">
        <v>19322</v>
      </c>
      <c r="J632" s="30">
        <v>19314</v>
      </c>
      <c r="K632" s="63">
        <v>253.72957400000001</v>
      </c>
      <c r="L632" s="2">
        <v>0.56656200000000001</v>
      </c>
      <c r="M632" s="67">
        <v>14478.658255559396</v>
      </c>
      <c r="N632" s="67">
        <v>10516520.370000003</v>
      </c>
      <c r="O632" s="67">
        <v>206474</v>
      </c>
      <c r="P632" s="70">
        <v>198976</v>
      </c>
      <c r="Q632" s="63">
        <v>0</v>
      </c>
      <c r="R632" s="24">
        <f t="shared" si="190"/>
        <v>-3.631449964644462E-2</v>
      </c>
      <c r="S632" s="24">
        <f t="shared" si="191"/>
        <v>-7.1297346804834823E-4</v>
      </c>
      <c r="T632" s="65">
        <f t="shared" si="192"/>
        <v>10.302164233198717</v>
      </c>
      <c r="U632" s="67">
        <v>625666.00000000012</v>
      </c>
      <c r="V632" s="70">
        <v>710427</v>
      </c>
      <c r="W632" s="24">
        <f t="shared" si="193"/>
        <v>0.13547323971575875</v>
      </c>
      <c r="X632" s="24">
        <f t="shared" si="194"/>
        <v>8.0597951620760139E-3</v>
      </c>
      <c r="Y632" s="63">
        <f t="shared" si="200"/>
        <v>32.381016457923614</v>
      </c>
      <c r="Z632" s="63">
        <f t="shared" si="201"/>
        <v>36.783007145076112</v>
      </c>
      <c r="AA632" s="24">
        <f t="shared" si="202"/>
        <v>0.13594400000000001</v>
      </c>
      <c r="AB632" s="63">
        <v>0</v>
      </c>
      <c r="AC632" s="69">
        <v>0</v>
      </c>
      <c r="AD632" s="67">
        <f t="shared" si="209"/>
        <v>832140.00000000012</v>
      </c>
      <c r="AE632" s="67">
        <f t="shared" si="210"/>
        <v>909403</v>
      </c>
      <c r="AF632" s="65">
        <f t="shared" si="195"/>
        <v>47.085171378274829</v>
      </c>
      <c r="AG632" s="21" t="s">
        <v>2640</v>
      </c>
      <c r="AH632" s="67">
        <v>0</v>
      </c>
      <c r="AI632" s="70">
        <v>0</v>
      </c>
      <c r="AJ632" s="21" t="s">
        <v>2640</v>
      </c>
      <c r="AK632" s="67">
        <f t="shared" si="203"/>
        <v>832140.00000000012</v>
      </c>
      <c r="AL632" s="70">
        <f t="shared" si="204"/>
        <v>909403</v>
      </c>
      <c r="AM632" s="65">
        <f t="shared" si="196"/>
        <v>47.085171378274829</v>
      </c>
      <c r="AN632" s="25">
        <f t="shared" si="205"/>
        <v>9.2848559136683578E-2</v>
      </c>
      <c r="AO632" s="25">
        <f t="shared" si="197"/>
        <v>9.3301224999430499E-2</v>
      </c>
      <c r="AP632" s="24">
        <f t="shared" si="198"/>
        <v>7.3468216940276668E-3</v>
      </c>
      <c r="AQ632" s="25">
        <f t="shared" si="199"/>
        <v>8.6473754436325947E-2</v>
      </c>
      <c r="AR632" s="2">
        <f t="shared" si="206"/>
        <v>1</v>
      </c>
      <c r="AS632" s="2">
        <f t="shared" si="207"/>
        <v>0</v>
      </c>
      <c r="AT632" s="2">
        <f t="shared" si="208"/>
        <v>0</v>
      </c>
    </row>
    <row r="633" spans="2:46" x14ac:dyDescent="0.2">
      <c r="B633" s="2">
        <v>1</v>
      </c>
      <c r="C633" s="2" t="s">
        <v>1288</v>
      </c>
      <c r="D633" s="3" t="s">
        <v>1295</v>
      </c>
      <c r="E633" s="2" t="s">
        <v>1296</v>
      </c>
      <c r="F633" s="2" t="s">
        <v>6</v>
      </c>
      <c r="G633" s="2" t="s">
        <v>38</v>
      </c>
      <c r="H633" s="2">
        <v>29</v>
      </c>
      <c r="I633" s="30">
        <v>18909</v>
      </c>
      <c r="J633" s="30">
        <v>18745</v>
      </c>
      <c r="K633" s="63">
        <v>184.68717000000001</v>
      </c>
      <c r="L633" s="2">
        <v>0.41485499999999997</v>
      </c>
      <c r="M633" s="67">
        <v>15129.305664116255</v>
      </c>
      <c r="N633" s="67">
        <v>7390772.1900000023</v>
      </c>
      <c r="O633" s="67">
        <v>248925</v>
      </c>
      <c r="P633" s="70">
        <v>239886</v>
      </c>
      <c r="Q633" s="63">
        <v>0</v>
      </c>
      <c r="R633" s="24">
        <f t="shared" si="190"/>
        <v>-3.6312142211509468E-2</v>
      </c>
      <c r="S633" s="24">
        <f t="shared" si="191"/>
        <v>-1.2230115835839335E-3</v>
      </c>
      <c r="T633" s="65">
        <f t="shared" si="192"/>
        <v>12.797332622032542</v>
      </c>
      <c r="U633" s="67">
        <v>394555.99999999994</v>
      </c>
      <c r="V633" s="70">
        <v>469361</v>
      </c>
      <c r="W633" s="24">
        <f t="shared" si="193"/>
        <v>0.18959285880838217</v>
      </c>
      <c r="X633" s="24">
        <f t="shared" si="194"/>
        <v>1.012140518973296E-2</v>
      </c>
      <c r="Y633" s="63">
        <f t="shared" si="200"/>
        <v>20.866042625204926</v>
      </c>
      <c r="Z633" s="63">
        <f t="shared" si="201"/>
        <v>25.039263803680981</v>
      </c>
      <c r="AA633" s="24">
        <f t="shared" si="202"/>
        <v>0.20000100000000001</v>
      </c>
      <c r="AB633" s="63">
        <v>0</v>
      </c>
      <c r="AC633" s="69">
        <v>0</v>
      </c>
      <c r="AD633" s="67">
        <f t="shared" si="209"/>
        <v>643481</v>
      </c>
      <c r="AE633" s="67">
        <f t="shared" si="210"/>
        <v>709247</v>
      </c>
      <c r="AF633" s="65">
        <f t="shared" si="195"/>
        <v>37.836596425713523</v>
      </c>
      <c r="AG633" s="21" t="s">
        <v>2640</v>
      </c>
      <c r="AH633" s="67">
        <v>-242561</v>
      </c>
      <c r="AI633" s="70">
        <v>-242561</v>
      </c>
      <c r="AJ633" s="21" t="s">
        <v>2640</v>
      </c>
      <c r="AK633" s="67">
        <f t="shared" si="203"/>
        <v>400920</v>
      </c>
      <c r="AL633" s="70">
        <f t="shared" si="204"/>
        <v>466686</v>
      </c>
      <c r="AM633" s="65">
        <f t="shared" si="196"/>
        <v>24.89655908242198</v>
      </c>
      <c r="AN633" s="25">
        <f t="shared" si="205"/>
        <v>0.16403771325950314</v>
      </c>
      <c r="AO633" s="25">
        <f t="shared" si="197"/>
        <v>0.17422187890231755</v>
      </c>
      <c r="AP633" s="24">
        <f t="shared" si="198"/>
        <v>8.8983936061490191E-3</v>
      </c>
      <c r="AQ633" s="25">
        <f t="shared" si="199"/>
        <v>6.3144416848816429E-2</v>
      </c>
      <c r="AR633" s="2">
        <f t="shared" si="206"/>
        <v>1</v>
      </c>
      <c r="AS633" s="2">
        <f t="shared" si="207"/>
        <v>0</v>
      </c>
      <c r="AT633" s="2">
        <f t="shared" si="208"/>
        <v>0</v>
      </c>
    </row>
    <row r="634" spans="2:46" x14ac:dyDescent="0.2">
      <c r="B634" s="2">
        <v>1</v>
      </c>
      <c r="C634" s="2" t="s">
        <v>1288</v>
      </c>
      <c r="D634" s="3" t="s">
        <v>1297</v>
      </c>
      <c r="E634" s="2" t="s">
        <v>1298</v>
      </c>
      <c r="F634" s="2" t="s">
        <v>6</v>
      </c>
      <c r="G634" s="2" t="s">
        <v>7</v>
      </c>
      <c r="H634" s="2">
        <v>27</v>
      </c>
      <c r="I634" s="30">
        <v>26492</v>
      </c>
      <c r="J634" s="30">
        <v>26508</v>
      </c>
      <c r="K634" s="63">
        <v>298.15485899999999</v>
      </c>
      <c r="L634" s="2">
        <v>0.45130500000000001</v>
      </c>
      <c r="M634" s="67">
        <v>14037.199242424242</v>
      </c>
      <c r="N634" s="67">
        <v>14247836.520000003</v>
      </c>
      <c r="O634" s="67">
        <v>623531</v>
      </c>
      <c r="P634" s="70">
        <v>600889</v>
      </c>
      <c r="Q634" s="63">
        <v>0</v>
      </c>
      <c r="R634" s="24">
        <f t="shared" si="190"/>
        <v>-3.6312549015205309E-2</v>
      </c>
      <c r="S634" s="24">
        <f t="shared" si="191"/>
        <v>-1.5891535510122482E-3</v>
      </c>
      <c r="T634" s="65">
        <f t="shared" si="192"/>
        <v>22.668213369548816</v>
      </c>
      <c r="U634" s="67">
        <v>447299</v>
      </c>
      <c r="V634" s="70">
        <v>537083</v>
      </c>
      <c r="W634" s="24">
        <f t="shared" si="193"/>
        <v>0.20072479482404382</v>
      </c>
      <c r="X634" s="24">
        <f t="shared" si="194"/>
        <v>6.3015883059837343E-3</v>
      </c>
      <c r="Y634" s="63">
        <f t="shared" si="200"/>
        <v>16.884304695757208</v>
      </c>
      <c r="Z634" s="63">
        <f t="shared" si="201"/>
        <v>20.261166440319904</v>
      </c>
      <c r="AA634" s="24">
        <f t="shared" si="202"/>
        <v>0.2</v>
      </c>
      <c r="AB634" s="63">
        <v>0</v>
      </c>
      <c r="AC634" s="69">
        <v>0</v>
      </c>
      <c r="AD634" s="67">
        <f t="shared" si="209"/>
        <v>1070830</v>
      </c>
      <c r="AE634" s="67">
        <f t="shared" si="210"/>
        <v>1137972</v>
      </c>
      <c r="AF634" s="65">
        <f t="shared" si="195"/>
        <v>42.92937980986872</v>
      </c>
      <c r="AG634" s="21" t="s">
        <v>2640</v>
      </c>
      <c r="AH634" s="67">
        <v>0</v>
      </c>
      <c r="AI634" s="70">
        <v>0</v>
      </c>
      <c r="AJ634" s="21" t="s">
        <v>2640</v>
      </c>
      <c r="AK634" s="67">
        <f t="shared" si="203"/>
        <v>1070830</v>
      </c>
      <c r="AL634" s="70">
        <f t="shared" si="204"/>
        <v>1137972</v>
      </c>
      <c r="AM634" s="65">
        <f t="shared" si="196"/>
        <v>42.92937980986872</v>
      </c>
      <c r="AN634" s="25">
        <f t="shared" si="205"/>
        <v>6.2700895566990086E-2</v>
      </c>
      <c r="AO634" s="25">
        <f t="shared" si="197"/>
        <v>6.2059458478976204E-2</v>
      </c>
      <c r="AP634" s="24">
        <f t="shared" si="198"/>
        <v>4.7124347549714852E-3</v>
      </c>
      <c r="AQ634" s="25">
        <f t="shared" si="199"/>
        <v>7.9869810297346092E-2</v>
      </c>
      <c r="AR634" s="2">
        <f t="shared" si="206"/>
        <v>1</v>
      </c>
      <c r="AS634" s="2">
        <f t="shared" si="207"/>
        <v>0</v>
      </c>
      <c r="AT634" s="2">
        <f t="shared" si="208"/>
        <v>0</v>
      </c>
    </row>
    <row r="635" spans="2:46" x14ac:dyDescent="0.2">
      <c r="B635" s="2">
        <v>1</v>
      </c>
      <c r="C635" s="2" t="s">
        <v>1288</v>
      </c>
      <c r="D635" s="3" t="s">
        <v>1299</v>
      </c>
      <c r="E635" s="2" t="s">
        <v>1300</v>
      </c>
      <c r="F635" s="2" t="s">
        <v>6</v>
      </c>
      <c r="G635" s="2" t="s">
        <v>7</v>
      </c>
      <c r="H635" s="2">
        <v>33</v>
      </c>
      <c r="I635" s="30">
        <v>28296</v>
      </c>
      <c r="J635" s="30">
        <v>28205</v>
      </c>
      <c r="K635" s="63">
        <v>329.17493400000001</v>
      </c>
      <c r="L635" s="2">
        <v>0.45193499999999998</v>
      </c>
      <c r="M635" s="67">
        <v>15156.28077066966</v>
      </c>
      <c r="N635" s="67">
        <v>15557440.599999994</v>
      </c>
      <c r="O635" s="67">
        <v>611994</v>
      </c>
      <c r="P635" s="70">
        <v>589771</v>
      </c>
      <c r="Q635" s="63">
        <v>0</v>
      </c>
      <c r="R635" s="24">
        <f t="shared" si="190"/>
        <v>-3.6312447507655277E-2</v>
      </c>
      <c r="S635" s="24">
        <f t="shared" si="191"/>
        <v>-1.4284483271625032E-3</v>
      </c>
      <c r="T635" s="65">
        <f t="shared" si="192"/>
        <v>20.910157773444425</v>
      </c>
      <c r="U635" s="67">
        <v>273425.00000000006</v>
      </c>
      <c r="V635" s="70">
        <v>327055</v>
      </c>
      <c r="W635" s="24">
        <f t="shared" si="193"/>
        <v>0.19614153789887512</v>
      </c>
      <c r="X635" s="24">
        <f t="shared" si="194"/>
        <v>3.4472251174785112E-3</v>
      </c>
      <c r="Y635" s="63">
        <f t="shared" si="200"/>
        <v>9.6630265761945164</v>
      </c>
      <c r="Z635" s="63">
        <f t="shared" si="201"/>
        <v>11.595639071086687</v>
      </c>
      <c r="AA635" s="24">
        <f t="shared" si="202"/>
        <v>0.20000100000000001</v>
      </c>
      <c r="AB635" s="63">
        <v>0</v>
      </c>
      <c r="AC635" s="69">
        <v>0</v>
      </c>
      <c r="AD635" s="67">
        <f t="shared" si="209"/>
        <v>885419</v>
      </c>
      <c r="AE635" s="67">
        <f t="shared" si="210"/>
        <v>916826</v>
      </c>
      <c r="AF635" s="65">
        <f t="shared" si="195"/>
        <v>32.505796844531112</v>
      </c>
      <c r="AG635" s="21" t="s">
        <v>2640</v>
      </c>
      <c r="AH635" s="67">
        <v>0</v>
      </c>
      <c r="AI635" s="70">
        <v>0</v>
      </c>
      <c r="AJ635" s="21" t="s">
        <v>2640</v>
      </c>
      <c r="AK635" s="67">
        <f t="shared" si="203"/>
        <v>885419</v>
      </c>
      <c r="AL635" s="70">
        <f t="shared" si="204"/>
        <v>916826</v>
      </c>
      <c r="AM635" s="65">
        <f t="shared" si="196"/>
        <v>32.505796844531112</v>
      </c>
      <c r="AN635" s="25">
        <f t="shared" si="205"/>
        <v>3.5471341816699212E-2</v>
      </c>
      <c r="AO635" s="25">
        <f t="shared" si="197"/>
        <v>3.8812164085989087E-2</v>
      </c>
      <c r="AP635" s="24">
        <f t="shared" si="198"/>
        <v>2.0187767903160122E-3</v>
      </c>
      <c r="AQ635" s="25">
        <f t="shared" si="199"/>
        <v>5.8931672861408858E-2</v>
      </c>
      <c r="AR635" s="2">
        <f t="shared" si="206"/>
        <v>1</v>
      </c>
      <c r="AS635" s="2">
        <f t="shared" si="207"/>
        <v>0</v>
      </c>
      <c r="AT635" s="2">
        <f t="shared" si="208"/>
        <v>0</v>
      </c>
    </row>
    <row r="636" spans="2:46" x14ac:dyDescent="0.2">
      <c r="B636" s="2">
        <v>1</v>
      </c>
      <c r="C636" s="2" t="s">
        <v>1288</v>
      </c>
      <c r="D636" s="3" t="s">
        <v>1301</v>
      </c>
      <c r="E636" s="2" t="s">
        <v>1302</v>
      </c>
      <c r="F636" s="2" t="s">
        <v>14</v>
      </c>
      <c r="G636" s="2" t="s">
        <v>7</v>
      </c>
      <c r="H636" s="2">
        <v>44</v>
      </c>
      <c r="I636" s="30">
        <v>106280</v>
      </c>
      <c r="J636" s="30">
        <v>106280</v>
      </c>
      <c r="K636" s="63">
        <v>474.833732</v>
      </c>
      <c r="L636" s="2">
        <v>0.42813699999999999</v>
      </c>
      <c r="M636" s="67">
        <v>16428.112381904331</v>
      </c>
      <c r="N636" s="67">
        <v>69964712.869999975</v>
      </c>
      <c r="O636" s="67">
        <v>5481865</v>
      </c>
      <c r="P636" s="70">
        <v>5282805</v>
      </c>
      <c r="Q636" s="63">
        <v>0</v>
      </c>
      <c r="R636" s="24">
        <f t="shared" si="190"/>
        <v>-3.6312459354617466E-2</v>
      </c>
      <c r="S636" s="24">
        <f t="shared" si="191"/>
        <v>-2.8451485303722947E-3</v>
      </c>
      <c r="T636" s="65">
        <f t="shared" si="192"/>
        <v>49.706482875423411</v>
      </c>
      <c r="U636" s="67">
        <v>2354555.0000000005</v>
      </c>
      <c r="V636" s="70">
        <v>2480619</v>
      </c>
      <c r="W636" s="24">
        <f t="shared" si="193"/>
        <v>5.3540477924703289E-2</v>
      </c>
      <c r="X636" s="24">
        <f t="shared" si="194"/>
        <v>1.8018225878270453E-3</v>
      </c>
      <c r="Y636" s="63">
        <f t="shared" si="200"/>
        <v>22.154262325931505</v>
      </c>
      <c r="Z636" s="63">
        <f t="shared" si="201"/>
        <v>23.340412118931127</v>
      </c>
      <c r="AA636" s="24">
        <f t="shared" si="202"/>
        <v>5.3539999999999997E-2</v>
      </c>
      <c r="AB636" s="63">
        <v>0</v>
      </c>
      <c r="AC636" s="69">
        <v>0</v>
      </c>
      <c r="AD636" s="67">
        <f t="shared" si="209"/>
        <v>7836420</v>
      </c>
      <c r="AE636" s="67">
        <f t="shared" si="210"/>
        <v>7763424</v>
      </c>
      <c r="AF636" s="65">
        <f t="shared" si="195"/>
        <v>73.046894994354531</v>
      </c>
      <c r="AG636" s="21" t="s">
        <v>2640</v>
      </c>
      <c r="AH636" s="67">
        <v>0</v>
      </c>
      <c r="AI636" s="70">
        <v>0</v>
      </c>
      <c r="AJ636" s="21" t="s">
        <v>2640</v>
      </c>
      <c r="AK636" s="67">
        <f t="shared" si="203"/>
        <v>7836420</v>
      </c>
      <c r="AL636" s="70">
        <f t="shared" si="204"/>
        <v>7763424</v>
      </c>
      <c r="AM636" s="65">
        <f t="shared" si="196"/>
        <v>73.046894994354531</v>
      </c>
      <c r="AN636" s="25">
        <f t="shared" si="205"/>
        <v>-9.314967804175886E-3</v>
      </c>
      <c r="AO636" s="25">
        <f t="shared" si="197"/>
        <v>-9.3149678041759554E-3</v>
      </c>
      <c r="AP636" s="24">
        <f t="shared" si="198"/>
        <v>-1.0433259425452427E-3</v>
      </c>
      <c r="AQ636" s="25">
        <f t="shared" si="199"/>
        <v>0.11096199328974682</v>
      </c>
      <c r="AR636" s="2">
        <f t="shared" si="206"/>
        <v>0</v>
      </c>
      <c r="AS636" s="2">
        <f t="shared" si="207"/>
        <v>1</v>
      </c>
      <c r="AT636" s="2">
        <f t="shared" si="208"/>
        <v>0</v>
      </c>
    </row>
    <row r="637" spans="2:46" x14ac:dyDescent="0.2">
      <c r="B637" s="2">
        <v>1</v>
      </c>
      <c r="C637" s="2" t="s">
        <v>1288</v>
      </c>
      <c r="D637" s="3" t="s">
        <v>1303</v>
      </c>
      <c r="E637" s="2" t="s">
        <v>1304</v>
      </c>
      <c r="F637" s="2" t="s">
        <v>6</v>
      </c>
      <c r="G637" s="2" t="s">
        <v>38</v>
      </c>
      <c r="H637" s="2">
        <v>17</v>
      </c>
      <c r="I637" s="30">
        <v>6546</v>
      </c>
      <c r="J637" s="30">
        <v>6539</v>
      </c>
      <c r="K637" s="63">
        <v>213.758985</v>
      </c>
      <c r="L637" s="2">
        <v>0.55240800000000001</v>
      </c>
      <c r="M637" s="67">
        <v>14616.5246659815</v>
      </c>
      <c r="N637" s="67">
        <v>3457465.2499999995</v>
      </c>
      <c r="O637" s="67">
        <v>61949</v>
      </c>
      <c r="P637" s="70">
        <v>59699</v>
      </c>
      <c r="Q637" s="63">
        <v>0</v>
      </c>
      <c r="R637" s="24">
        <f t="shared" si="190"/>
        <v>-3.6320198873266762E-2</v>
      </c>
      <c r="S637" s="24">
        <f t="shared" si="191"/>
        <v>-6.5076575968478652E-4</v>
      </c>
      <c r="T637" s="65">
        <f t="shared" si="192"/>
        <v>9.1296834378345313</v>
      </c>
      <c r="U637" s="67">
        <v>211139.99999999997</v>
      </c>
      <c r="V637" s="70">
        <v>217675</v>
      </c>
      <c r="W637" s="24">
        <f t="shared" si="193"/>
        <v>3.0951027754096971E-2</v>
      </c>
      <c r="X637" s="24">
        <f t="shared" si="194"/>
        <v>1.890112995351155E-3</v>
      </c>
      <c r="Y637" s="63">
        <f t="shared" si="200"/>
        <v>32.254812098991749</v>
      </c>
      <c r="Z637" s="63">
        <f t="shared" si="201"/>
        <v>33.288729163480653</v>
      </c>
      <c r="AA637" s="24">
        <f t="shared" si="202"/>
        <v>3.2055E-2</v>
      </c>
      <c r="AB637" s="63">
        <v>0</v>
      </c>
      <c r="AC637" s="69">
        <v>0</v>
      </c>
      <c r="AD637" s="67">
        <f t="shared" si="209"/>
        <v>273089</v>
      </c>
      <c r="AE637" s="67">
        <f t="shared" si="210"/>
        <v>277374</v>
      </c>
      <c r="AF637" s="65">
        <f t="shared" si="195"/>
        <v>42.418412601315183</v>
      </c>
      <c r="AG637" s="21" t="s">
        <v>2640</v>
      </c>
      <c r="AH637" s="67">
        <v>-25342</v>
      </c>
      <c r="AI637" s="70">
        <v>-25342</v>
      </c>
      <c r="AJ637" s="21" t="s">
        <v>2640</v>
      </c>
      <c r="AK637" s="67">
        <f t="shared" si="203"/>
        <v>247747</v>
      </c>
      <c r="AL637" s="70">
        <f t="shared" si="204"/>
        <v>252032</v>
      </c>
      <c r="AM637" s="65">
        <f t="shared" si="196"/>
        <v>38.542896467349749</v>
      </c>
      <c r="AN637" s="25">
        <f t="shared" si="205"/>
        <v>1.7295870383899705E-2</v>
      </c>
      <c r="AO637" s="25">
        <f t="shared" si="197"/>
        <v>1.8384885690932551E-2</v>
      </c>
      <c r="AP637" s="24">
        <f t="shared" si="198"/>
        <v>1.2393472356663601E-3</v>
      </c>
      <c r="AQ637" s="25">
        <f t="shared" si="199"/>
        <v>7.2895020419944945E-2</v>
      </c>
      <c r="AR637" s="2">
        <f t="shared" si="206"/>
        <v>1</v>
      </c>
      <c r="AS637" s="2">
        <f t="shared" si="207"/>
        <v>0</v>
      </c>
      <c r="AT637" s="2">
        <f t="shared" si="208"/>
        <v>0</v>
      </c>
    </row>
    <row r="638" spans="2:46" x14ac:dyDescent="0.2">
      <c r="B638" s="2">
        <v>1</v>
      </c>
      <c r="C638" s="2" t="s">
        <v>1288</v>
      </c>
      <c r="D638" s="3" t="s">
        <v>1305</v>
      </c>
      <c r="E638" s="2" t="s">
        <v>1306</v>
      </c>
      <c r="F638" s="2" t="s">
        <v>6</v>
      </c>
      <c r="G638" s="2" t="s">
        <v>38</v>
      </c>
      <c r="H638" s="2">
        <v>20</v>
      </c>
      <c r="I638" s="30">
        <v>11265</v>
      </c>
      <c r="J638" s="30">
        <v>11294</v>
      </c>
      <c r="K638" s="63">
        <v>216.62803299999999</v>
      </c>
      <c r="L638" s="2">
        <v>0.43930999999999998</v>
      </c>
      <c r="M638" s="67">
        <v>13574.176095318509</v>
      </c>
      <c r="N638" s="67">
        <v>5311027.82</v>
      </c>
      <c r="O638" s="67">
        <v>206911</v>
      </c>
      <c r="P638" s="70">
        <v>199398</v>
      </c>
      <c r="Q638" s="63">
        <v>0</v>
      </c>
      <c r="R638" s="24">
        <f t="shared" si="190"/>
        <v>-3.631029766421312E-2</v>
      </c>
      <c r="S638" s="24">
        <f t="shared" si="191"/>
        <v>-1.4146037743782709E-3</v>
      </c>
      <c r="T638" s="65">
        <f t="shared" si="192"/>
        <v>17.655215158491234</v>
      </c>
      <c r="U638" s="67">
        <v>284694.00000000006</v>
      </c>
      <c r="V638" s="70">
        <v>305982</v>
      </c>
      <c r="W638" s="24">
        <f t="shared" si="193"/>
        <v>7.4775021602141001E-2</v>
      </c>
      <c r="X638" s="24">
        <f t="shared" si="194"/>
        <v>4.0082636961219949E-3</v>
      </c>
      <c r="Y638" s="63">
        <f t="shared" si="200"/>
        <v>25.272436750998672</v>
      </c>
      <c r="Z638" s="63">
        <f t="shared" si="201"/>
        <v>27.092438462900656</v>
      </c>
      <c r="AA638" s="24">
        <f t="shared" si="202"/>
        <v>7.2014999999999996E-2</v>
      </c>
      <c r="AB638" s="63">
        <v>0</v>
      </c>
      <c r="AC638" s="69">
        <v>0</v>
      </c>
      <c r="AD638" s="67">
        <f t="shared" si="209"/>
        <v>491605.00000000006</v>
      </c>
      <c r="AE638" s="67">
        <f t="shared" si="210"/>
        <v>505380</v>
      </c>
      <c r="AF638" s="65">
        <f t="shared" si="195"/>
        <v>44.747653621391891</v>
      </c>
      <c r="AG638" s="21" t="s">
        <v>2640</v>
      </c>
      <c r="AH638" s="67">
        <v>-113609</v>
      </c>
      <c r="AI638" s="70">
        <v>-113609</v>
      </c>
      <c r="AJ638" s="21" t="s">
        <v>2640</v>
      </c>
      <c r="AK638" s="67">
        <f t="shared" si="203"/>
        <v>377996.00000000006</v>
      </c>
      <c r="AL638" s="70">
        <f t="shared" si="204"/>
        <v>391771</v>
      </c>
      <c r="AM638" s="65">
        <f t="shared" si="196"/>
        <v>34.688418629360726</v>
      </c>
      <c r="AN638" s="25">
        <f t="shared" si="205"/>
        <v>3.6442184573381567E-2</v>
      </c>
      <c r="AO638" s="25">
        <f t="shared" si="197"/>
        <v>3.3780875617066108E-2</v>
      </c>
      <c r="AP638" s="24">
        <f t="shared" si="198"/>
        <v>2.5936599217437238E-3</v>
      </c>
      <c r="AQ638" s="25">
        <f t="shared" si="199"/>
        <v>7.376557104910815E-2</v>
      </c>
      <c r="AR638" s="2">
        <f t="shared" si="206"/>
        <v>1</v>
      </c>
      <c r="AS638" s="2">
        <f t="shared" si="207"/>
        <v>0</v>
      </c>
      <c r="AT638" s="2">
        <f t="shared" si="208"/>
        <v>0</v>
      </c>
    </row>
    <row r="639" spans="2:46" x14ac:dyDescent="0.2">
      <c r="B639" s="2">
        <v>1</v>
      </c>
      <c r="C639" s="2" t="s">
        <v>1288</v>
      </c>
      <c r="D639" s="3" t="s">
        <v>1307</v>
      </c>
      <c r="E639" s="2" t="s">
        <v>1308</v>
      </c>
      <c r="F639" s="2" t="s">
        <v>6</v>
      </c>
      <c r="G639" s="2" t="s">
        <v>7</v>
      </c>
      <c r="H639" s="2">
        <v>27</v>
      </c>
      <c r="I639" s="30">
        <v>13438</v>
      </c>
      <c r="J639" s="30">
        <v>13605</v>
      </c>
      <c r="K639" s="63">
        <v>322.70871</v>
      </c>
      <c r="L639" s="2">
        <v>0.41553000000000001</v>
      </c>
      <c r="M639" s="67">
        <v>15414.240593286495</v>
      </c>
      <c r="N639" s="67">
        <v>6648361.089999998</v>
      </c>
      <c r="O639" s="67">
        <v>343243</v>
      </c>
      <c r="P639" s="70">
        <v>330779</v>
      </c>
      <c r="Q639" s="63">
        <v>0</v>
      </c>
      <c r="R639" s="24">
        <f t="shared" si="190"/>
        <v>-3.6312466678126043E-2</v>
      </c>
      <c r="S639" s="24">
        <f t="shared" si="191"/>
        <v>-1.8747477508024469E-3</v>
      </c>
      <c r="T639" s="65">
        <f t="shared" si="192"/>
        <v>24.313046674016906</v>
      </c>
      <c r="U639" s="67">
        <v>292108.00000000012</v>
      </c>
      <c r="V639" s="70">
        <v>328581</v>
      </c>
      <c r="W639" s="24">
        <f t="shared" si="193"/>
        <v>0.12486135265038922</v>
      </c>
      <c r="X639" s="24">
        <f t="shared" si="194"/>
        <v>5.4860136966477391E-3</v>
      </c>
      <c r="Y639" s="63">
        <f t="shared" si="200"/>
        <v>21.737460931686272</v>
      </c>
      <c r="Z639" s="63">
        <f t="shared" si="201"/>
        <v>24.15148842337376</v>
      </c>
      <c r="AA639" s="24">
        <f t="shared" si="202"/>
        <v>0.111054</v>
      </c>
      <c r="AB639" s="63">
        <v>0</v>
      </c>
      <c r="AC639" s="69">
        <v>0</v>
      </c>
      <c r="AD639" s="67">
        <f t="shared" si="209"/>
        <v>635351.00000000012</v>
      </c>
      <c r="AE639" s="67">
        <f t="shared" si="210"/>
        <v>659360</v>
      </c>
      <c r="AF639" s="65">
        <f t="shared" si="195"/>
        <v>48.464535097390666</v>
      </c>
      <c r="AG639" s="21" t="s">
        <v>2640</v>
      </c>
      <c r="AH639" s="67">
        <v>0</v>
      </c>
      <c r="AI639" s="70">
        <v>0</v>
      </c>
      <c r="AJ639" s="21" t="s">
        <v>2640</v>
      </c>
      <c r="AK639" s="67">
        <f t="shared" si="203"/>
        <v>635351.00000000012</v>
      </c>
      <c r="AL639" s="70">
        <f t="shared" si="204"/>
        <v>659360</v>
      </c>
      <c r="AM639" s="65">
        <f t="shared" si="196"/>
        <v>48.464535097390666</v>
      </c>
      <c r="AN639" s="25">
        <f t="shared" si="205"/>
        <v>3.7788560968661226E-2</v>
      </c>
      <c r="AO639" s="25">
        <f t="shared" si="197"/>
        <v>2.5049811267686017E-2</v>
      </c>
      <c r="AP639" s="24">
        <f t="shared" si="198"/>
        <v>3.6112659458452925E-3</v>
      </c>
      <c r="AQ639" s="25">
        <f t="shared" si="199"/>
        <v>9.9176321964786693E-2</v>
      </c>
      <c r="AR639" s="2">
        <f t="shared" si="206"/>
        <v>1</v>
      </c>
      <c r="AS639" s="2">
        <f t="shared" si="207"/>
        <v>0</v>
      </c>
      <c r="AT639" s="2">
        <f t="shared" si="208"/>
        <v>0</v>
      </c>
    </row>
    <row r="640" spans="2:46" x14ac:dyDescent="0.2">
      <c r="B640" s="2">
        <v>1</v>
      </c>
      <c r="C640" s="2" t="s">
        <v>1288</v>
      </c>
      <c r="D640" s="3" t="s">
        <v>1309</v>
      </c>
      <c r="E640" s="2" t="s">
        <v>1310</v>
      </c>
      <c r="F640" s="2" t="s">
        <v>6</v>
      </c>
      <c r="G640" s="2" t="s">
        <v>38</v>
      </c>
      <c r="H640" s="2">
        <v>15</v>
      </c>
      <c r="I640" s="30">
        <v>7848</v>
      </c>
      <c r="J640" s="30">
        <v>7945</v>
      </c>
      <c r="K640" s="63">
        <v>182.90522300000001</v>
      </c>
      <c r="L640" s="2">
        <v>0.39057599999999998</v>
      </c>
      <c r="M640" s="67">
        <v>13188.802117802779</v>
      </c>
      <c r="N640" s="67">
        <v>2607085.4500000007</v>
      </c>
      <c r="O640" s="67">
        <v>158243</v>
      </c>
      <c r="P640" s="70">
        <v>152497</v>
      </c>
      <c r="Q640" s="63">
        <v>0</v>
      </c>
      <c r="R640" s="24">
        <f t="shared" si="190"/>
        <v>-3.6311242835386115E-2</v>
      </c>
      <c r="S640" s="24">
        <f t="shared" si="191"/>
        <v>-2.2039937356100078E-3</v>
      </c>
      <c r="T640" s="65">
        <f t="shared" si="192"/>
        <v>19.194084329767151</v>
      </c>
      <c r="U640" s="67">
        <v>183923.99999999997</v>
      </c>
      <c r="V640" s="70">
        <v>205409</v>
      </c>
      <c r="W640" s="24">
        <f t="shared" si="193"/>
        <v>0.11681455383745476</v>
      </c>
      <c r="X640" s="24">
        <f t="shared" si="194"/>
        <v>8.241003377929183E-3</v>
      </c>
      <c r="Y640" s="63">
        <f t="shared" si="200"/>
        <v>23.435779816513758</v>
      </c>
      <c r="Z640" s="63">
        <f t="shared" si="201"/>
        <v>25.853870358716172</v>
      </c>
      <c r="AA640" s="24">
        <f t="shared" si="202"/>
        <v>0.10317900000000001</v>
      </c>
      <c r="AB640" s="63">
        <v>0</v>
      </c>
      <c r="AC640" s="69">
        <v>0</v>
      </c>
      <c r="AD640" s="67">
        <f t="shared" si="209"/>
        <v>342167</v>
      </c>
      <c r="AE640" s="67">
        <f t="shared" si="210"/>
        <v>357906</v>
      </c>
      <c r="AF640" s="65">
        <f t="shared" si="195"/>
        <v>45.047954688483323</v>
      </c>
      <c r="AG640" s="21" t="s">
        <v>2640</v>
      </c>
      <c r="AH640" s="67">
        <v>-112144</v>
      </c>
      <c r="AI640" s="70">
        <v>-112144</v>
      </c>
      <c r="AJ640" s="21" t="s">
        <v>2640</v>
      </c>
      <c r="AK640" s="67">
        <f t="shared" si="203"/>
        <v>230023</v>
      </c>
      <c r="AL640" s="70">
        <f t="shared" si="204"/>
        <v>245762</v>
      </c>
      <c r="AM640" s="65">
        <f t="shared" si="196"/>
        <v>30.932913782252989</v>
      </c>
      <c r="AN640" s="25">
        <f t="shared" si="205"/>
        <v>6.8423592423366361E-2</v>
      </c>
      <c r="AO640" s="25">
        <f t="shared" si="197"/>
        <v>5.5379276694597745E-2</v>
      </c>
      <c r="AP640" s="24">
        <f t="shared" si="198"/>
        <v>6.0370096423191634E-3</v>
      </c>
      <c r="AQ640" s="25">
        <f t="shared" si="199"/>
        <v>9.4266952393140757E-2</v>
      </c>
      <c r="AR640" s="2">
        <f t="shared" si="206"/>
        <v>1</v>
      </c>
      <c r="AS640" s="2">
        <f t="shared" si="207"/>
        <v>0</v>
      </c>
      <c r="AT640" s="2">
        <f t="shared" si="208"/>
        <v>0</v>
      </c>
    </row>
    <row r="641" spans="2:46" x14ac:dyDescent="0.2">
      <c r="B641" s="2">
        <v>1</v>
      </c>
      <c r="C641" s="2" t="s">
        <v>1311</v>
      </c>
      <c r="D641" s="3" t="s">
        <v>1312</v>
      </c>
      <c r="E641" s="2" t="s">
        <v>1313</v>
      </c>
      <c r="F641" s="2" t="s">
        <v>6</v>
      </c>
      <c r="G641" s="2" t="s">
        <v>7</v>
      </c>
      <c r="H641" s="2">
        <v>10</v>
      </c>
      <c r="I641" s="30">
        <v>7110</v>
      </c>
      <c r="J641" s="30">
        <v>7095</v>
      </c>
      <c r="K641" s="63">
        <v>280.113742</v>
      </c>
      <c r="L641" s="2">
        <v>0.46589700000000001</v>
      </c>
      <c r="M641" s="67">
        <v>13256.92973072667</v>
      </c>
      <c r="N641" s="67">
        <v>2728224.6</v>
      </c>
      <c r="O641" s="67">
        <v>122255</v>
      </c>
      <c r="P641" s="70">
        <v>117816</v>
      </c>
      <c r="Q641" s="63">
        <v>0</v>
      </c>
      <c r="R641" s="24">
        <f t="shared" si="190"/>
        <v>-3.6309353400678868E-2</v>
      </c>
      <c r="S641" s="24">
        <f t="shared" si="191"/>
        <v>-1.6270654549482473E-3</v>
      </c>
      <c r="T641" s="65">
        <f t="shared" si="192"/>
        <v>16.605496828752642</v>
      </c>
      <c r="U641" s="67">
        <v>193064</v>
      </c>
      <c r="V641" s="70">
        <v>213422</v>
      </c>
      <c r="W641" s="24">
        <f t="shared" si="193"/>
        <v>0.10544689843782362</v>
      </c>
      <c r="X641" s="24">
        <f t="shared" si="194"/>
        <v>7.4619956142906998E-3</v>
      </c>
      <c r="Y641" s="63">
        <f t="shared" si="200"/>
        <v>27.153867791842476</v>
      </c>
      <c r="Z641" s="63">
        <f t="shared" si="201"/>
        <v>30.080620155038758</v>
      </c>
      <c r="AA641" s="24">
        <f t="shared" si="202"/>
        <v>0.107784</v>
      </c>
      <c r="AB641" s="63">
        <v>0</v>
      </c>
      <c r="AC641" s="69">
        <v>0</v>
      </c>
      <c r="AD641" s="67">
        <f t="shared" si="209"/>
        <v>315319</v>
      </c>
      <c r="AE641" s="67">
        <f t="shared" si="210"/>
        <v>331238</v>
      </c>
      <c r="AF641" s="65">
        <f t="shared" si="195"/>
        <v>46.686116983791401</v>
      </c>
      <c r="AG641" s="21" t="s">
        <v>2640</v>
      </c>
      <c r="AH641" s="67">
        <v>0</v>
      </c>
      <c r="AI641" s="70">
        <v>0</v>
      </c>
      <c r="AJ641" s="21" t="s">
        <v>2640</v>
      </c>
      <c r="AK641" s="67">
        <f t="shared" si="203"/>
        <v>315319</v>
      </c>
      <c r="AL641" s="70">
        <f t="shared" si="204"/>
        <v>331238</v>
      </c>
      <c r="AM641" s="65">
        <f t="shared" si="196"/>
        <v>46.686116983791401</v>
      </c>
      <c r="AN641" s="25">
        <f t="shared" si="205"/>
        <v>5.0485381470827956E-2</v>
      </c>
      <c r="AO641" s="25">
        <f t="shared" si="197"/>
        <v>5.2706280797404581E-2</v>
      </c>
      <c r="AP641" s="24">
        <f t="shared" si="198"/>
        <v>5.8349301593424528E-3</v>
      </c>
      <c r="AQ641" s="25">
        <f t="shared" si="199"/>
        <v>0.1214115582712655</v>
      </c>
      <c r="AR641" s="2">
        <f t="shared" si="206"/>
        <v>1</v>
      </c>
      <c r="AS641" s="2">
        <f t="shared" si="207"/>
        <v>0</v>
      </c>
      <c r="AT641" s="2">
        <f t="shared" si="208"/>
        <v>0</v>
      </c>
    </row>
    <row r="642" spans="2:46" x14ac:dyDescent="0.2">
      <c r="B642" s="2">
        <v>1</v>
      </c>
      <c r="C642" s="2" t="s">
        <v>1311</v>
      </c>
      <c r="D642" s="3" t="s">
        <v>1314</v>
      </c>
      <c r="E642" s="2" t="s">
        <v>1315</v>
      </c>
      <c r="F642" s="2" t="s">
        <v>6</v>
      </c>
      <c r="G642" s="2" t="s">
        <v>7</v>
      </c>
      <c r="H642" s="2">
        <v>15</v>
      </c>
      <c r="I642" s="30">
        <v>7135</v>
      </c>
      <c r="J642" s="30">
        <v>7162</v>
      </c>
      <c r="K642" s="63">
        <v>184.926976</v>
      </c>
      <c r="L642" s="2">
        <v>0.46466800000000003</v>
      </c>
      <c r="M642" s="67">
        <v>14368.743488851414</v>
      </c>
      <c r="N642" s="67">
        <v>2551800.1099999994</v>
      </c>
      <c r="O642" s="67">
        <v>45463</v>
      </c>
      <c r="P642" s="70">
        <v>43812</v>
      </c>
      <c r="Q642" s="63">
        <v>0</v>
      </c>
      <c r="R642" s="24">
        <f t="shared" si="190"/>
        <v>-3.6315245364362259E-2</v>
      </c>
      <c r="S642" s="24">
        <f t="shared" si="191"/>
        <v>-6.4699425065860685E-4</v>
      </c>
      <c r="T642" s="65">
        <f t="shared" si="192"/>
        <v>6.1172856743926278</v>
      </c>
      <c r="U642" s="67">
        <v>240020</v>
      </c>
      <c r="V642" s="70">
        <v>248220</v>
      </c>
      <c r="W642" s="24">
        <f t="shared" si="193"/>
        <v>3.4163819681693131E-2</v>
      </c>
      <c r="X642" s="24">
        <f t="shared" si="194"/>
        <v>3.2134178409452306E-3</v>
      </c>
      <c r="Y642" s="63">
        <f t="shared" si="200"/>
        <v>33.639803784162581</v>
      </c>
      <c r="Z642" s="63">
        <f t="shared" si="201"/>
        <v>34.657916783021506</v>
      </c>
      <c r="AA642" s="24">
        <f t="shared" si="202"/>
        <v>3.0265E-2</v>
      </c>
      <c r="AB642" s="63">
        <v>0</v>
      </c>
      <c r="AC642" s="69">
        <v>0</v>
      </c>
      <c r="AD642" s="67">
        <f t="shared" si="209"/>
        <v>285483</v>
      </c>
      <c r="AE642" s="67">
        <f t="shared" si="210"/>
        <v>292032</v>
      </c>
      <c r="AF642" s="65">
        <f t="shared" si="195"/>
        <v>40.775202457414132</v>
      </c>
      <c r="AG642" s="21" t="s">
        <v>2640</v>
      </c>
      <c r="AH642" s="67">
        <v>0</v>
      </c>
      <c r="AI642" s="70">
        <v>0</v>
      </c>
      <c r="AJ642" s="21" t="s">
        <v>2640</v>
      </c>
      <c r="AK642" s="67">
        <f t="shared" si="203"/>
        <v>285483</v>
      </c>
      <c r="AL642" s="70">
        <f t="shared" si="204"/>
        <v>292032</v>
      </c>
      <c r="AM642" s="65">
        <f t="shared" si="196"/>
        <v>40.775202457414132</v>
      </c>
      <c r="AN642" s="25">
        <f t="shared" si="205"/>
        <v>2.2940069986654196E-2</v>
      </c>
      <c r="AO642" s="25">
        <f t="shared" si="197"/>
        <v>1.9083691616137655E-2</v>
      </c>
      <c r="AP642" s="24">
        <f t="shared" si="198"/>
        <v>2.5664235902866238E-3</v>
      </c>
      <c r="AQ642" s="25">
        <f t="shared" si="199"/>
        <v>0.11444156572279483</v>
      </c>
      <c r="AR642" s="2">
        <f t="shared" si="206"/>
        <v>1</v>
      </c>
      <c r="AS642" s="2">
        <f t="shared" si="207"/>
        <v>0</v>
      </c>
      <c r="AT642" s="2">
        <f t="shared" si="208"/>
        <v>0</v>
      </c>
    </row>
    <row r="643" spans="2:46" x14ac:dyDescent="0.2">
      <c r="B643" s="2">
        <v>1</v>
      </c>
      <c r="C643" s="2" t="s">
        <v>1311</v>
      </c>
      <c r="D643" s="3" t="s">
        <v>1316</v>
      </c>
      <c r="E643" s="2" t="s">
        <v>1317</v>
      </c>
      <c r="F643" s="2" t="s">
        <v>6</v>
      </c>
      <c r="G643" s="2" t="s">
        <v>7</v>
      </c>
      <c r="H643" s="2">
        <v>21</v>
      </c>
      <c r="I643" s="30">
        <v>9244</v>
      </c>
      <c r="J643" s="30">
        <v>9310</v>
      </c>
      <c r="K643" s="63">
        <v>313.66305</v>
      </c>
      <c r="L643" s="2">
        <v>0.38162200000000002</v>
      </c>
      <c r="M643" s="67">
        <v>13072.025449101797</v>
      </c>
      <c r="N643" s="67">
        <v>2757584.9000000018</v>
      </c>
      <c r="O643" s="67">
        <v>80088</v>
      </c>
      <c r="P643" s="70">
        <v>77180</v>
      </c>
      <c r="Q643" s="63">
        <v>0</v>
      </c>
      <c r="R643" s="24">
        <f t="shared" si="190"/>
        <v>-3.6310058935171363E-2</v>
      </c>
      <c r="S643" s="24">
        <f t="shared" si="191"/>
        <v>-1.0545459543240168E-3</v>
      </c>
      <c r="T643" s="65">
        <f t="shared" si="192"/>
        <v>8.2900107411385608</v>
      </c>
      <c r="U643" s="67">
        <v>190430.00000000003</v>
      </c>
      <c r="V643" s="70">
        <v>221828</v>
      </c>
      <c r="W643" s="24">
        <f t="shared" si="193"/>
        <v>0.16487948327469404</v>
      </c>
      <c r="X643" s="24">
        <f t="shared" si="194"/>
        <v>1.1386050162952355E-2</v>
      </c>
      <c r="Y643" s="63">
        <f t="shared" si="200"/>
        <v>20.60038944180009</v>
      </c>
      <c r="Z643" s="63">
        <f t="shared" si="201"/>
        <v>23.826852846401717</v>
      </c>
      <c r="AA643" s="24">
        <f t="shared" si="202"/>
        <v>0.15662100000000001</v>
      </c>
      <c r="AB643" s="63">
        <v>0</v>
      </c>
      <c r="AC643" s="69">
        <v>0</v>
      </c>
      <c r="AD643" s="67">
        <f t="shared" si="209"/>
        <v>270518</v>
      </c>
      <c r="AE643" s="67">
        <f t="shared" si="210"/>
        <v>299008</v>
      </c>
      <c r="AF643" s="65">
        <f t="shared" si="195"/>
        <v>32.11686358754028</v>
      </c>
      <c r="AG643" s="21" t="s">
        <v>2640</v>
      </c>
      <c r="AH643" s="67">
        <v>0</v>
      </c>
      <c r="AI643" s="70">
        <v>0</v>
      </c>
      <c r="AJ643" s="21" t="s">
        <v>2640</v>
      </c>
      <c r="AK643" s="67">
        <f t="shared" si="203"/>
        <v>270518</v>
      </c>
      <c r="AL643" s="70">
        <f t="shared" si="204"/>
        <v>299008</v>
      </c>
      <c r="AM643" s="65">
        <f t="shared" si="196"/>
        <v>32.11686358754028</v>
      </c>
      <c r="AN643" s="25">
        <f t="shared" si="205"/>
        <v>0.10531646692641525</v>
      </c>
      <c r="AO643" s="25">
        <f t="shared" si="197"/>
        <v>9.748071109213563E-2</v>
      </c>
      <c r="AP643" s="24">
        <f t="shared" si="198"/>
        <v>1.0331504208628347E-2</v>
      </c>
      <c r="AQ643" s="25">
        <f t="shared" si="199"/>
        <v>0.10843111303662847</v>
      </c>
      <c r="AR643" s="2">
        <f t="shared" si="206"/>
        <v>1</v>
      </c>
      <c r="AS643" s="2">
        <f t="shared" si="207"/>
        <v>0</v>
      </c>
      <c r="AT643" s="2">
        <f t="shared" si="208"/>
        <v>0</v>
      </c>
    </row>
    <row r="644" spans="2:46" x14ac:dyDescent="0.2">
      <c r="B644" s="2">
        <v>1</v>
      </c>
      <c r="C644" s="2" t="s">
        <v>1311</v>
      </c>
      <c r="D644" s="3" t="s">
        <v>1318</v>
      </c>
      <c r="E644" s="2" t="s">
        <v>1319</v>
      </c>
      <c r="F644" s="2" t="s">
        <v>6</v>
      </c>
      <c r="G644" s="2" t="s">
        <v>7</v>
      </c>
      <c r="H644" s="2">
        <v>19</v>
      </c>
      <c r="I644" s="30">
        <v>8464</v>
      </c>
      <c r="J644" s="30">
        <v>8486</v>
      </c>
      <c r="K644" s="63">
        <v>137.462762</v>
      </c>
      <c r="L644" s="2">
        <v>0.39434399999999997</v>
      </c>
      <c r="M644" s="67">
        <v>11895.730579765062</v>
      </c>
      <c r="N644" s="67">
        <v>2140210.1099999989</v>
      </c>
      <c r="O644" s="67">
        <v>43231</v>
      </c>
      <c r="P644" s="70">
        <v>41661</v>
      </c>
      <c r="Q644" s="63">
        <v>0</v>
      </c>
      <c r="R644" s="24">
        <f t="shared" si="190"/>
        <v>-3.6316532118155997E-2</v>
      </c>
      <c r="S644" s="24">
        <f t="shared" si="191"/>
        <v>-7.3357283598665028E-4</v>
      </c>
      <c r="T644" s="65">
        <f t="shared" si="192"/>
        <v>4.909380155550318</v>
      </c>
      <c r="U644" s="67">
        <v>241370.99999999994</v>
      </c>
      <c r="V644" s="70">
        <v>290398</v>
      </c>
      <c r="W644" s="24">
        <f t="shared" si="193"/>
        <v>0.20311885023470122</v>
      </c>
      <c r="X644" s="24">
        <f t="shared" si="194"/>
        <v>2.2907563968100349E-2</v>
      </c>
      <c r="Y644" s="63">
        <f t="shared" si="200"/>
        <v>28.517367674858217</v>
      </c>
      <c r="Z644" s="63">
        <f t="shared" si="201"/>
        <v>34.22083431534292</v>
      </c>
      <c r="AA644" s="24">
        <f t="shared" si="202"/>
        <v>0.2</v>
      </c>
      <c r="AB644" s="63">
        <v>100064</v>
      </c>
      <c r="AC644" s="69">
        <v>100064</v>
      </c>
      <c r="AD644" s="67">
        <f t="shared" si="209"/>
        <v>384665.99999999994</v>
      </c>
      <c r="AE644" s="67">
        <f t="shared" si="210"/>
        <v>432123</v>
      </c>
      <c r="AF644" s="65">
        <f t="shared" si="195"/>
        <v>50.92187131746406</v>
      </c>
      <c r="AG644" s="21" t="s">
        <v>2640</v>
      </c>
      <c r="AH644" s="67">
        <v>0</v>
      </c>
      <c r="AI644" s="70">
        <v>0</v>
      </c>
      <c r="AJ644" s="21" t="s">
        <v>2640</v>
      </c>
      <c r="AK644" s="67">
        <f t="shared" si="203"/>
        <v>384665.99999999994</v>
      </c>
      <c r="AL644" s="70">
        <f t="shared" si="204"/>
        <v>432123</v>
      </c>
      <c r="AM644" s="65">
        <f t="shared" si="196"/>
        <v>50.92187131746406</v>
      </c>
      <c r="AN644" s="25">
        <f t="shared" si="205"/>
        <v>0.12337196424950493</v>
      </c>
      <c r="AO644" s="25">
        <f t="shared" si="197"/>
        <v>0.12045961647511305</v>
      </c>
      <c r="AP644" s="24">
        <f t="shared" si="198"/>
        <v>2.2173991132113699E-2</v>
      </c>
      <c r="AQ644" s="25">
        <f t="shared" si="199"/>
        <v>0.20190681185035622</v>
      </c>
      <c r="AR644" s="2">
        <f t="shared" si="206"/>
        <v>1</v>
      </c>
      <c r="AS644" s="2">
        <f t="shared" si="207"/>
        <v>0</v>
      </c>
      <c r="AT644" s="2">
        <f t="shared" si="208"/>
        <v>0</v>
      </c>
    </row>
    <row r="645" spans="2:46" x14ac:dyDescent="0.2">
      <c r="B645" s="2">
        <v>1</v>
      </c>
      <c r="C645" s="2" t="s">
        <v>1311</v>
      </c>
      <c r="D645" s="3" t="s">
        <v>1320</v>
      </c>
      <c r="E645" s="2" t="s">
        <v>1321</v>
      </c>
      <c r="F645" s="2" t="s">
        <v>6</v>
      </c>
      <c r="G645" s="2" t="s">
        <v>7</v>
      </c>
      <c r="H645" s="2">
        <v>17</v>
      </c>
      <c r="I645" s="30">
        <v>6730</v>
      </c>
      <c r="J645" s="30">
        <v>6706</v>
      </c>
      <c r="K645" s="63">
        <v>248.304653</v>
      </c>
      <c r="L645" s="2">
        <v>0.33728999999999998</v>
      </c>
      <c r="M645" s="67">
        <v>14169.325347758888</v>
      </c>
      <c r="N645" s="67">
        <v>2547484.6800000006</v>
      </c>
      <c r="O645" s="67">
        <v>105930</v>
      </c>
      <c r="P645" s="70">
        <v>102083</v>
      </c>
      <c r="Q645" s="63">
        <v>0</v>
      </c>
      <c r="R645" s="24">
        <f t="shared" si="190"/>
        <v>-3.6316435381855916E-2</v>
      </c>
      <c r="S645" s="24">
        <f t="shared" si="191"/>
        <v>-1.5101170304191974E-3</v>
      </c>
      <c r="T645" s="65">
        <f t="shared" si="192"/>
        <v>15.222636444974649</v>
      </c>
      <c r="U645" s="67">
        <v>142377.99999999997</v>
      </c>
      <c r="V645" s="70">
        <v>149204</v>
      </c>
      <c r="W645" s="24">
        <f t="shared" si="193"/>
        <v>4.7942800151709042E-2</v>
      </c>
      <c r="X645" s="24">
        <f t="shared" si="194"/>
        <v>2.6795058096286675E-3</v>
      </c>
      <c r="Y645" s="63">
        <f t="shared" si="200"/>
        <v>21.155720653789</v>
      </c>
      <c r="Z645" s="63">
        <f t="shared" si="201"/>
        <v>22.249328959141067</v>
      </c>
      <c r="AA645" s="24">
        <f t="shared" si="202"/>
        <v>5.1693000000000003E-2</v>
      </c>
      <c r="AB645" s="63">
        <v>0</v>
      </c>
      <c r="AC645" s="69">
        <v>0</v>
      </c>
      <c r="AD645" s="67">
        <f t="shared" si="209"/>
        <v>248307.99999999997</v>
      </c>
      <c r="AE645" s="67">
        <f t="shared" si="210"/>
        <v>251287</v>
      </c>
      <c r="AF645" s="65">
        <f t="shared" si="195"/>
        <v>37.471965404115714</v>
      </c>
      <c r="AG645" s="21" t="s">
        <v>2640</v>
      </c>
      <c r="AH645" s="67">
        <v>0</v>
      </c>
      <c r="AI645" s="70">
        <v>0</v>
      </c>
      <c r="AJ645" s="21" t="s">
        <v>2640</v>
      </c>
      <c r="AK645" s="67">
        <f t="shared" si="203"/>
        <v>248307.99999999997</v>
      </c>
      <c r="AL645" s="70">
        <f t="shared" si="204"/>
        <v>251287</v>
      </c>
      <c r="AM645" s="65">
        <f t="shared" si="196"/>
        <v>37.471965404115714</v>
      </c>
      <c r="AN645" s="25">
        <f t="shared" si="205"/>
        <v>1.1997197029495745E-2</v>
      </c>
      <c r="AO645" s="25">
        <f t="shared" si="197"/>
        <v>1.5619018193931744E-2</v>
      </c>
      <c r="AP645" s="24">
        <f t="shared" si="198"/>
        <v>1.1693887792094703E-3</v>
      </c>
      <c r="AQ645" s="25">
        <f t="shared" si="199"/>
        <v>9.8641221269287455E-2</v>
      </c>
      <c r="AR645" s="2">
        <f t="shared" si="206"/>
        <v>1</v>
      </c>
      <c r="AS645" s="2">
        <f t="shared" si="207"/>
        <v>0</v>
      </c>
      <c r="AT645" s="2">
        <f t="shared" si="208"/>
        <v>0</v>
      </c>
    </row>
    <row r="646" spans="2:46" x14ac:dyDescent="0.2">
      <c r="B646" s="2">
        <v>1</v>
      </c>
      <c r="C646" s="2" t="s">
        <v>1311</v>
      </c>
      <c r="D646" s="3" t="s">
        <v>1322</v>
      </c>
      <c r="E646" s="2" t="s">
        <v>1323</v>
      </c>
      <c r="F646" s="2" t="s">
        <v>6</v>
      </c>
      <c r="G646" s="2" t="s">
        <v>7</v>
      </c>
      <c r="H646" s="2">
        <v>17</v>
      </c>
      <c r="I646" s="30">
        <v>10507</v>
      </c>
      <c r="J646" s="30">
        <v>10497</v>
      </c>
      <c r="K646" s="63">
        <v>219.79270299999999</v>
      </c>
      <c r="L646" s="2">
        <v>0.47774299999999997</v>
      </c>
      <c r="M646" s="67">
        <v>13775.294752872767</v>
      </c>
      <c r="N646" s="67">
        <v>4519090.67</v>
      </c>
      <c r="O646" s="67">
        <v>162685</v>
      </c>
      <c r="P646" s="70">
        <v>156778</v>
      </c>
      <c r="Q646" s="63">
        <v>0</v>
      </c>
      <c r="R646" s="24">
        <f t="shared" si="190"/>
        <v>-3.6309432338568426E-2</v>
      </c>
      <c r="S646" s="24">
        <f t="shared" si="191"/>
        <v>-1.307121372716339E-3</v>
      </c>
      <c r="T646" s="65">
        <f t="shared" si="192"/>
        <v>14.935505382490236</v>
      </c>
      <c r="U646" s="67">
        <v>327303.99999999994</v>
      </c>
      <c r="V646" s="70">
        <v>351021</v>
      </c>
      <c r="W646" s="24">
        <f t="shared" si="193"/>
        <v>7.2461686994353958E-2</v>
      </c>
      <c r="X646" s="24">
        <f t="shared" si="194"/>
        <v>5.2481797184211086E-3</v>
      </c>
      <c r="Y646" s="63">
        <f t="shared" si="200"/>
        <v>31.15104216236794</v>
      </c>
      <c r="Z646" s="63">
        <f t="shared" si="201"/>
        <v>33.440125750214349</v>
      </c>
      <c r="AA646" s="24">
        <f t="shared" si="202"/>
        <v>7.3483000000000007E-2</v>
      </c>
      <c r="AB646" s="63">
        <v>0</v>
      </c>
      <c r="AC646" s="69">
        <v>0</v>
      </c>
      <c r="AD646" s="67">
        <f t="shared" si="209"/>
        <v>489988.99999999994</v>
      </c>
      <c r="AE646" s="67">
        <f t="shared" si="210"/>
        <v>507799</v>
      </c>
      <c r="AF646" s="65">
        <f t="shared" si="195"/>
        <v>48.375631132704584</v>
      </c>
      <c r="AG646" s="21" t="s">
        <v>2640</v>
      </c>
      <c r="AH646" s="67">
        <v>0</v>
      </c>
      <c r="AI646" s="70">
        <v>0</v>
      </c>
      <c r="AJ646" s="21" t="s">
        <v>2640</v>
      </c>
      <c r="AK646" s="67">
        <f t="shared" si="203"/>
        <v>489988.99999999994</v>
      </c>
      <c r="AL646" s="70">
        <f t="shared" si="204"/>
        <v>507799</v>
      </c>
      <c r="AM646" s="65">
        <f t="shared" si="196"/>
        <v>48.375631132704584</v>
      </c>
      <c r="AN646" s="25">
        <f t="shared" si="205"/>
        <v>3.6347754745514819E-2</v>
      </c>
      <c r="AO646" s="25">
        <f t="shared" si="197"/>
        <v>3.7335034687160595E-2</v>
      </c>
      <c r="AP646" s="24">
        <f t="shared" si="198"/>
        <v>3.9410583457047694E-3</v>
      </c>
      <c r="AQ646" s="25">
        <f t="shared" si="199"/>
        <v>0.11236751751210161</v>
      </c>
      <c r="AR646" s="2">
        <f t="shared" si="206"/>
        <v>1</v>
      </c>
      <c r="AS646" s="2">
        <f t="shared" si="207"/>
        <v>0</v>
      </c>
      <c r="AT646" s="2">
        <f t="shared" si="208"/>
        <v>0</v>
      </c>
    </row>
    <row r="647" spans="2:46" x14ac:dyDescent="0.2">
      <c r="B647" s="2">
        <v>1</v>
      </c>
      <c r="C647" s="2" t="s">
        <v>1311</v>
      </c>
      <c r="D647" s="3" t="s">
        <v>1324</v>
      </c>
      <c r="E647" s="2" t="s">
        <v>1325</v>
      </c>
      <c r="F647" s="2" t="s">
        <v>6</v>
      </c>
      <c r="G647" s="2" t="s">
        <v>7</v>
      </c>
      <c r="H647" s="2">
        <v>20</v>
      </c>
      <c r="I647" s="30">
        <v>13071</v>
      </c>
      <c r="J647" s="30">
        <v>13064</v>
      </c>
      <c r="K647" s="63">
        <v>314.44259</v>
      </c>
      <c r="L647" s="2">
        <v>0.30986799999999998</v>
      </c>
      <c r="M647" s="67">
        <v>14147.341693347564</v>
      </c>
      <c r="N647" s="67">
        <v>4980967.1300000008</v>
      </c>
      <c r="O647" s="67">
        <v>257030</v>
      </c>
      <c r="P647" s="70">
        <v>247697</v>
      </c>
      <c r="Q647" s="63">
        <v>0</v>
      </c>
      <c r="R647" s="24">
        <f t="shared" si="190"/>
        <v>-3.6310936466560362E-2</v>
      </c>
      <c r="S647" s="24">
        <f t="shared" si="191"/>
        <v>-1.873732501422871E-3</v>
      </c>
      <c r="T647" s="65">
        <f t="shared" si="192"/>
        <v>18.960272504592773</v>
      </c>
      <c r="U647" s="67">
        <v>259995.00000000003</v>
      </c>
      <c r="V647" s="70">
        <v>246863</v>
      </c>
      <c r="W647" s="24">
        <f t="shared" si="193"/>
        <v>-5.0508663628146766E-2</v>
      </c>
      <c r="X647" s="24">
        <f t="shared" si="194"/>
        <v>-2.6364357879229824E-3</v>
      </c>
      <c r="Y647" s="63">
        <f t="shared" si="200"/>
        <v>19.890980032132202</v>
      </c>
      <c r="Z647" s="63">
        <f t="shared" si="201"/>
        <v>18.896432945499082</v>
      </c>
      <c r="AA647" s="24">
        <f t="shared" si="202"/>
        <v>-0.05</v>
      </c>
      <c r="AB647" s="63">
        <v>0</v>
      </c>
      <c r="AC647" s="69">
        <v>0</v>
      </c>
      <c r="AD647" s="67">
        <f t="shared" si="209"/>
        <v>517025</v>
      </c>
      <c r="AE647" s="67">
        <f t="shared" si="210"/>
        <v>494560</v>
      </c>
      <c r="AF647" s="65">
        <f t="shared" si="195"/>
        <v>37.856705450091859</v>
      </c>
      <c r="AG647" s="21" t="s">
        <v>2640</v>
      </c>
      <c r="AH647" s="67">
        <v>0</v>
      </c>
      <c r="AI647" s="70">
        <v>0</v>
      </c>
      <c r="AJ647" s="21" t="s">
        <v>2640</v>
      </c>
      <c r="AK647" s="67">
        <f t="shared" si="203"/>
        <v>517025</v>
      </c>
      <c r="AL647" s="70">
        <f t="shared" si="204"/>
        <v>494560</v>
      </c>
      <c r="AM647" s="65">
        <f t="shared" si="196"/>
        <v>37.856705450091859</v>
      </c>
      <c r="AN647" s="25">
        <f t="shared" si="205"/>
        <v>-4.3450510130071077E-2</v>
      </c>
      <c r="AO647" s="25">
        <f t="shared" si="197"/>
        <v>-4.2937968302982132E-2</v>
      </c>
      <c r="AP647" s="24">
        <f t="shared" si="198"/>
        <v>-4.5101682893458478E-3</v>
      </c>
      <c r="AQ647" s="25">
        <f t="shared" si="199"/>
        <v>9.9289954559487303E-2</v>
      </c>
      <c r="AR647" s="2">
        <f t="shared" si="206"/>
        <v>0</v>
      </c>
      <c r="AS647" s="2">
        <f t="shared" si="207"/>
        <v>1</v>
      </c>
      <c r="AT647" s="2">
        <f t="shared" si="208"/>
        <v>0</v>
      </c>
    </row>
    <row r="648" spans="2:46" x14ac:dyDescent="0.2">
      <c r="B648" s="2">
        <v>1</v>
      </c>
      <c r="C648" s="2" t="s">
        <v>1311</v>
      </c>
      <c r="D648" s="3" t="s">
        <v>1326</v>
      </c>
      <c r="E648" s="2" t="s">
        <v>1327</v>
      </c>
      <c r="F648" s="2" t="s">
        <v>6</v>
      </c>
      <c r="G648" s="2" t="s">
        <v>38</v>
      </c>
      <c r="H648" s="2">
        <v>15</v>
      </c>
      <c r="I648" s="30">
        <v>10116</v>
      </c>
      <c r="J648" s="30">
        <v>10115</v>
      </c>
      <c r="K648" s="63">
        <v>173.00929300000001</v>
      </c>
      <c r="L648" s="2">
        <v>0.42093700000000001</v>
      </c>
      <c r="M648" s="67">
        <v>14400.405057076225</v>
      </c>
      <c r="N648" s="67">
        <v>3730674.31</v>
      </c>
      <c r="O648" s="67">
        <v>103742</v>
      </c>
      <c r="P648" s="70">
        <v>99975</v>
      </c>
      <c r="Q648" s="63">
        <v>0</v>
      </c>
      <c r="R648" s="24">
        <f t="shared" si="190"/>
        <v>-3.6311233637292495E-2</v>
      </c>
      <c r="S648" s="24">
        <f t="shared" si="191"/>
        <v>-1.0097370306227562E-3</v>
      </c>
      <c r="T648" s="65">
        <f t="shared" si="192"/>
        <v>9.8838358872960956</v>
      </c>
      <c r="U648" s="67">
        <v>202095</v>
      </c>
      <c r="V648" s="70">
        <v>242490</v>
      </c>
      <c r="W648" s="24">
        <f t="shared" si="193"/>
        <v>0.19988124396942042</v>
      </c>
      <c r="X648" s="24">
        <f t="shared" si="194"/>
        <v>1.0827801261482941E-2</v>
      </c>
      <c r="Y648" s="63">
        <f t="shared" si="200"/>
        <v>19.977758007117437</v>
      </c>
      <c r="Z648" s="63">
        <f t="shared" si="201"/>
        <v>23.973306969846764</v>
      </c>
      <c r="AA648" s="24">
        <f t="shared" si="202"/>
        <v>0.2</v>
      </c>
      <c r="AB648" s="63">
        <v>0</v>
      </c>
      <c r="AC648" s="69">
        <v>0</v>
      </c>
      <c r="AD648" s="67">
        <f t="shared" si="209"/>
        <v>305837</v>
      </c>
      <c r="AE648" s="67">
        <f t="shared" si="210"/>
        <v>342465</v>
      </c>
      <c r="AF648" s="65">
        <f t="shared" si="195"/>
        <v>33.857142857142854</v>
      </c>
      <c r="AG648" s="21" t="s">
        <v>2640</v>
      </c>
      <c r="AH648" s="67">
        <v>-105487</v>
      </c>
      <c r="AI648" s="70">
        <v>-105487</v>
      </c>
      <c r="AJ648" s="21" t="s">
        <v>2640</v>
      </c>
      <c r="AK648" s="67">
        <f t="shared" si="203"/>
        <v>200350</v>
      </c>
      <c r="AL648" s="70">
        <f t="shared" si="204"/>
        <v>236978</v>
      </c>
      <c r="AM648" s="65">
        <f t="shared" si="196"/>
        <v>23.428373702422146</v>
      </c>
      <c r="AN648" s="25">
        <f t="shared" si="205"/>
        <v>0.18282006488644872</v>
      </c>
      <c r="AO648" s="25">
        <f t="shared" si="197"/>
        <v>0.18293700211481112</v>
      </c>
      <c r="AP648" s="24">
        <f t="shared" si="198"/>
        <v>9.8180642308601847E-3</v>
      </c>
      <c r="AQ648" s="25">
        <f t="shared" si="199"/>
        <v>6.3521492445691399E-2</v>
      </c>
      <c r="AR648" s="2">
        <f t="shared" si="206"/>
        <v>1</v>
      </c>
      <c r="AS648" s="2">
        <f t="shared" si="207"/>
        <v>0</v>
      </c>
      <c r="AT648" s="2">
        <f t="shared" si="208"/>
        <v>0</v>
      </c>
    </row>
    <row r="649" spans="2:46" x14ac:dyDescent="0.2">
      <c r="B649" s="2">
        <v>1</v>
      </c>
      <c r="C649" s="2" t="s">
        <v>1311</v>
      </c>
      <c r="D649" s="3" t="s">
        <v>1328</v>
      </c>
      <c r="E649" s="2" t="s">
        <v>1329</v>
      </c>
      <c r="F649" s="2" t="s">
        <v>6</v>
      </c>
      <c r="G649" s="2" t="s">
        <v>7</v>
      </c>
      <c r="H649" s="2">
        <v>7</v>
      </c>
      <c r="I649" s="30">
        <v>17316</v>
      </c>
      <c r="J649" s="30">
        <v>17359</v>
      </c>
      <c r="K649" s="63">
        <v>397.81663700000001</v>
      </c>
      <c r="L649" s="2">
        <v>0.46363300000000002</v>
      </c>
      <c r="M649" s="67">
        <v>15890.493951856781</v>
      </c>
      <c r="N649" s="67">
        <v>9790794.5400000028</v>
      </c>
      <c r="O649" s="67">
        <v>716532</v>
      </c>
      <c r="P649" s="70">
        <v>690513</v>
      </c>
      <c r="Q649" s="63">
        <v>0</v>
      </c>
      <c r="R649" s="24">
        <f t="shared" si="190"/>
        <v>-3.631240474954367E-2</v>
      </c>
      <c r="S649" s="24">
        <f t="shared" si="191"/>
        <v>-2.6574962730246399E-3</v>
      </c>
      <c r="T649" s="65">
        <f t="shared" si="192"/>
        <v>39.77838585171957</v>
      </c>
      <c r="U649" s="67">
        <v>167327.00000000003</v>
      </c>
      <c r="V649" s="70">
        <v>201291</v>
      </c>
      <c r="W649" s="24">
        <f t="shared" si="193"/>
        <v>0.20297979405595012</v>
      </c>
      <c r="X649" s="24">
        <f t="shared" si="194"/>
        <v>3.4689728051427336E-3</v>
      </c>
      <c r="Y649" s="63">
        <f t="shared" si="200"/>
        <v>9.6631439131439141</v>
      </c>
      <c r="Z649" s="63">
        <f t="shared" si="201"/>
        <v>11.595771645832134</v>
      </c>
      <c r="AA649" s="24">
        <f t="shared" si="202"/>
        <v>0.2</v>
      </c>
      <c r="AB649" s="63">
        <v>0</v>
      </c>
      <c r="AC649" s="69">
        <v>0</v>
      </c>
      <c r="AD649" s="67">
        <f t="shared" si="209"/>
        <v>883859</v>
      </c>
      <c r="AE649" s="67">
        <f t="shared" si="210"/>
        <v>891804</v>
      </c>
      <c r="AF649" s="65">
        <f t="shared" si="195"/>
        <v>51.3741574975517</v>
      </c>
      <c r="AG649" s="21" t="s">
        <v>2640</v>
      </c>
      <c r="AH649" s="67">
        <v>0</v>
      </c>
      <c r="AI649" s="70">
        <v>0</v>
      </c>
      <c r="AJ649" s="21" t="s">
        <v>2640</v>
      </c>
      <c r="AK649" s="67">
        <f t="shared" si="203"/>
        <v>883859</v>
      </c>
      <c r="AL649" s="70">
        <f t="shared" si="204"/>
        <v>891804</v>
      </c>
      <c r="AM649" s="65">
        <f t="shared" si="196"/>
        <v>51.3741574975517</v>
      </c>
      <c r="AN649" s="25">
        <f t="shared" si="205"/>
        <v>8.9889903253799527E-3</v>
      </c>
      <c r="AO649" s="25">
        <f t="shared" si="197"/>
        <v>6.4896224710109252E-3</v>
      </c>
      <c r="AP649" s="24">
        <f t="shared" si="198"/>
        <v>8.1147653211809687E-4</v>
      </c>
      <c r="AQ649" s="25">
        <f t="shared" si="199"/>
        <v>9.1085968187419417E-2</v>
      </c>
      <c r="AR649" s="2">
        <f t="shared" si="206"/>
        <v>1</v>
      </c>
      <c r="AS649" s="2">
        <f t="shared" si="207"/>
        <v>0</v>
      </c>
      <c r="AT649" s="2">
        <f t="shared" si="208"/>
        <v>0</v>
      </c>
    </row>
    <row r="650" spans="2:46" x14ac:dyDescent="0.2">
      <c r="B650" s="2">
        <v>1</v>
      </c>
      <c r="C650" s="2" t="s">
        <v>1311</v>
      </c>
      <c r="D650" s="3" t="s">
        <v>1330</v>
      </c>
      <c r="E650" s="2" t="s">
        <v>1331</v>
      </c>
      <c r="F650" s="2" t="s">
        <v>6</v>
      </c>
      <c r="G650" s="2" t="s">
        <v>7</v>
      </c>
      <c r="H650" s="2">
        <v>12</v>
      </c>
      <c r="I650" s="30">
        <v>10922</v>
      </c>
      <c r="J650" s="30">
        <v>10907</v>
      </c>
      <c r="K650" s="63">
        <v>260.56624199999999</v>
      </c>
      <c r="L650" s="2">
        <v>0.39973999999999998</v>
      </c>
      <c r="M650" s="67">
        <v>14317.063452535112</v>
      </c>
      <c r="N650" s="67">
        <v>4228988.3699999982</v>
      </c>
      <c r="O650" s="67">
        <v>235198</v>
      </c>
      <c r="P650" s="70">
        <v>226657</v>
      </c>
      <c r="Q650" s="63">
        <v>0</v>
      </c>
      <c r="R650" s="24">
        <f t="shared" si="190"/>
        <v>-3.6314084303437966E-2</v>
      </c>
      <c r="S650" s="24">
        <f t="shared" si="191"/>
        <v>-2.0196319433245457E-3</v>
      </c>
      <c r="T650" s="65">
        <f t="shared" si="192"/>
        <v>20.780874667644632</v>
      </c>
      <c r="U650" s="67">
        <v>176195</v>
      </c>
      <c r="V650" s="70">
        <v>211144</v>
      </c>
      <c r="W650" s="24">
        <f t="shared" si="193"/>
        <v>0.19835409631374334</v>
      </c>
      <c r="X650" s="24">
        <f t="shared" si="194"/>
        <v>8.2641513625160458E-3</v>
      </c>
      <c r="Y650" s="63">
        <f t="shared" si="200"/>
        <v>16.132118659586155</v>
      </c>
      <c r="Z650" s="63">
        <f t="shared" si="201"/>
        <v>19.358577060603281</v>
      </c>
      <c r="AA650" s="24">
        <f t="shared" si="202"/>
        <v>0.20000200000000001</v>
      </c>
      <c r="AB650" s="63">
        <v>0</v>
      </c>
      <c r="AC650" s="69">
        <v>0</v>
      </c>
      <c r="AD650" s="67">
        <f t="shared" si="209"/>
        <v>411393</v>
      </c>
      <c r="AE650" s="67">
        <f t="shared" si="210"/>
        <v>437801</v>
      </c>
      <c r="AF650" s="65">
        <f t="shared" si="195"/>
        <v>40.139451728247913</v>
      </c>
      <c r="AG650" s="21" t="s">
        <v>2640</v>
      </c>
      <c r="AH650" s="67">
        <v>0</v>
      </c>
      <c r="AI650" s="70">
        <v>0</v>
      </c>
      <c r="AJ650" s="21" t="s">
        <v>2640</v>
      </c>
      <c r="AK650" s="67">
        <f t="shared" si="203"/>
        <v>411393</v>
      </c>
      <c r="AL650" s="70">
        <f t="shared" si="204"/>
        <v>437801</v>
      </c>
      <c r="AM650" s="65">
        <f t="shared" si="196"/>
        <v>40.139451728247913</v>
      </c>
      <c r="AN650" s="25">
        <f t="shared" si="205"/>
        <v>6.4191661015136375E-2</v>
      </c>
      <c r="AO650" s="25">
        <f t="shared" si="197"/>
        <v>6.5655205061641242E-2</v>
      </c>
      <c r="AP650" s="24">
        <f t="shared" si="198"/>
        <v>6.2445194191915005E-3</v>
      </c>
      <c r="AQ650" s="25">
        <f t="shared" si="199"/>
        <v>0.10352381271741359</v>
      </c>
      <c r="AR650" s="2">
        <f t="shared" si="206"/>
        <v>1</v>
      </c>
      <c r="AS650" s="2">
        <f t="shared" si="207"/>
        <v>0</v>
      </c>
      <c r="AT650" s="2">
        <f t="shared" si="208"/>
        <v>0</v>
      </c>
    </row>
    <row r="651" spans="2:46" x14ac:dyDescent="0.2">
      <c r="B651" s="2">
        <v>1</v>
      </c>
      <c r="C651" s="2" t="s">
        <v>1332</v>
      </c>
      <c r="D651" s="3" t="s">
        <v>1333</v>
      </c>
      <c r="E651" s="2" t="s">
        <v>1334</v>
      </c>
      <c r="F651" s="2" t="s">
        <v>14</v>
      </c>
      <c r="G651" s="2" t="s">
        <v>7</v>
      </c>
      <c r="H651" s="2">
        <v>6</v>
      </c>
      <c r="I651" s="30">
        <v>125798</v>
      </c>
      <c r="J651" s="30">
        <v>126610</v>
      </c>
      <c r="K651" s="63">
        <v>223.99164400000001</v>
      </c>
      <c r="L651" s="2">
        <v>0.32095299999999999</v>
      </c>
      <c r="M651" s="67">
        <v>14832.987313527987</v>
      </c>
      <c r="N651" s="67">
        <v>27647119.639999997</v>
      </c>
      <c r="O651" s="67">
        <v>3854352</v>
      </c>
      <c r="P651" s="70">
        <v>3714391</v>
      </c>
      <c r="Q651" s="63">
        <v>0</v>
      </c>
      <c r="R651" s="24">
        <f t="shared" si="190"/>
        <v>-3.6312459266823582E-2</v>
      </c>
      <c r="S651" s="24">
        <f t="shared" si="191"/>
        <v>-5.062408012931072E-3</v>
      </c>
      <c r="T651" s="65">
        <f t="shared" si="192"/>
        <v>29.33726403917542</v>
      </c>
      <c r="U651" s="67">
        <v>3040920</v>
      </c>
      <c r="V651" s="70">
        <v>3108206</v>
      </c>
      <c r="W651" s="24">
        <f t="shared" si="193"/>
        <v>2.2126856346105894E-2</v>
      </c>
      <c r="X651" s="24">
        <f t="shared" si="194"/>
        <v>2.4337435825557128E-3</v>
      </c>
      <c r="Y651" s="63">
        <f t="shared" si="200"/>
        <v>24.173039317000271</v>
      </c>
      <c r="Z651" s="63">
        <f t="shared" si="201"/>
        <v>24.549451070215621</v>
      </c>
      <c r="AA651" s="24">
        <f t="shared" si="202"/>
        <v>1.5572000000000001E-2</v>
      </c>
      <c r="AB651" s="63">
        <v>0</v>
      </c>
      <c r="AC651" s="69">
        <v>0</v>
      </c>
      <c r="AD651" s="67">
        <f t="shared" si="209"/>
        <v>6895272</v>
      </c>
      <c r="AE651" s="67">
        <f t="shared" si="210"/>
        <v>6822597</v>
      </c>
      <c r="AF651" s="65">
        <f t="shared" si="195"/>
        <v>53.886715109391041</v>
      </c>
      <c r="AG651" s="21" t="s">
        <v>2640</v>
      </c>
      <c r="AH651" s="67">
        <v>0</v>
      </c>
      <c r="AI651" s="70">
        <v>0</v>
      </c>
      <c r="AJ651" s="21" t="s">
        <v>2640</v>
      </c>
      <c r="AK651" s="67">
        <f t="shared" si="203"/>
        <v>6895272</v>
      </c>
      <c r="AL651" s="70">
        <f t="shared" si="204"/>
        <v>6822597</v>
      </c>
      <c r="AM651" s="65">
        <f t="shared" si="196"/>
        <v>53.886715109391041</v>
      </c>
      <c r="AN651" s="25">
        <f t="shared" si="205"/>
        <v>-1.0539830770997866E-2</v>
      </c>
      <c r="AO651" s="25">
        <f t="shared" si="197"/>
        <v>-1.6885630134507501E-2</v>
      </c>
      <c r="AP651" s="24">
        <f t="shared" si="198"/>
        <v>-2.6286644303753592E-3</v>
      </c>
      <c r="AQ651" s="25">
        <f t="shared" si="199"/>
        <v>0.24677424226605621</v>
      </c>
      <c r="AR651" s="2">
        <f t="shared" si="206"/>
        <v>0</v>
      </c>
      <c r="AS651" s="2">
        <f t="shared" si="207"/>
        <v>1</v>
      </c>
      <c r="AT651" s="2">
        <f t="shared" si="208"/>
        <v>0</v>
      </c>
    </row>
    <row r="652" spans="2:46" x14ac:dyDescent="0.2">
      <c r="B652" s="2">
        <v>1</v>
      </c>
      <c r="C652" s="2" t="s">
        <v>1332</v>
      </c>
      <c r="D652" s="3" t="s">
        <v>1335</v>
      </c>
      <c r="E652" s="2" t="s">
        <v>1336</v>
      </c>
      <c r="F652" s="2" t="s">
        <v>6</v>
      </c>
      <c r="G652" s="2" t="s">
        <v>7</v>
      </c>
      <c r="H652" s="2">
        <v>17</v>
      </c>
      <c r="I652" s="30">
        <v>29211</v>
      </c>
      <c r="J652" s="30">
        <v>29343</v>
      </c>
      <c r="K652" s="63">
        <v>373.35016899999999</v>
      </c>
      <c r="L652" s="2">
        <v>0.39480700000000002</v>
      </c>
      <c r="M652" s="67">
        <v>15370.526717025794</v>
      </c>
      <c r="N652" s="67">
        <v>12939538.310000002</v>
      </c>
      <c r="O652" s="67">
        <v>878689</v>
      </c>
      <c r="P652" s="70">
        <v>846782</v>
      </c>
      <c r="Q652" s="63">
        <v>0</v>
      </c>
      <c r="R652" s="24">
        <f t="shared" si="190"/>
        <v>-3.6312051249076771E-2</v>
      </c>
      <c r="S652" s="24">
        <f t="shared" si="191"/>
        <v>-2.4658530494354241E-3</v>
      </c>
      <c r="T652" s="65">
        <f t="shared" si="192"/>
        <v>28.85805813993116</v>
      </c>
      <c r="U652" s="67">
        <v>285564.99999999994</v>
      </c>
      <c r="V652" s="70">
        <v>344227</v>
      </c>
      <c r="W652" s="24">
        <f t="shared" si="193"/>
        <v>0.20542433421462736</v>
      </c>
      <c r="X652" s="24">
        <f t="shared" si="194"/>
        <v>4.5335466068881745E-3</v>
      </c>
      <c r="Y652" s="63">
        <f t="shared" si="200"/>
        <v>9.7759405703330913</v>
      </c>
      <c r="Z652" s="63">
        <f t="shared" si="201"/>
        <v>11.731145417987253</v>
      </c>
      <c r="AA652" s="24">
        <f t="shared" si="202"/>
        <v>0.20000200000000001</v>
      </c>
      <c r="AB652" s="63">
        <v>0</v>
      </c>
      <c r="AC652" s="69">
        <v>0</v>
      </c>
      <c r="AD652" s="67">
        <f t="shared" si="209"/>
        <v>1164254</v>
      </c>
      <c r="AE652" s="67">
        <f t="shared" si="210"/>
        <v>1191009</v>
      </c>
      <c r="AF652" s="65">
        <f t="shared" si="195"/>
        <v>40.589203557918417</v>
      </c>
      <c r="AG652" s="21" t="s">
        <v>2640</v>
      </c>
      <c r="AH652" s="67">
        <v>0</v>
      </c>
      <c r="AI652" s="70">
        <v>0</v>
      </c>
      <c r="AJ652" s="21" t="s">
        <v>2640</v>
      </c>
      <c r="AK652" s="67">
        <f t="shared" si="203"/>
        <v>1164254</v>
      </c>
      <c r="AL652" s="70">
        <f t="shared" si="204"/>
        <v>1191009</v>
      </c>
      <c r="AM652" s="65">
        <f t="shared" si="196"/>
        <v>40.589203557918417</v>
      </c>
      <c r="AN652" s="25">
        <f t="shared" si="205"/>
        <v>2.2980380569875645E-2</v>
      </c>
      <c r="AO652" s="25">
        <f t="shared" si="197"/>
        <v>1.8378485390949884E-2</v>
      </c>
      <c r="AP652" s="24">
        <f t="shared" si="198"/>
        <v>2.0676935574527461E-3</v>
      </c>
      <c r="AQ652" s="25">
        <f t="shared" si="199"/>
        <v>9.2044165059549155E-2</v>
      </c>
      <c r="AR652" s="2">
        <f t="shared" si="206"/>
        <v>1</v>
      </c>
      <c r="AS652" s="2">
        <f t="shared" si="207"/>
        <v>0</v>
      </c>
      <c r="AT652" s="2">
        <f t="shared" si="208"/>
        <v>0</v>
      </c>
    </row>
    <row r="653" spans="2:46" x14ac:dyDescent="0.2">
      <c r="B653" s="2">
        <v>1</v>
      </c>
      <c r="C653" s="2" t="s">
        <v>1332</v>
      </c>
      <c r="D653" s="3" t="s">
        <v>1337</v>
      </c>
      <c r="E653" s="2" t="s">
        <v>1338</v>
      </c>
      <c r="F653" s="2" t="s">
        <v>6</v>
      </c>
      <c r="G653" s="2" t="s">
        <v>7</v>
      </c>
      <c r="H653" s="2">
        <v>19</v>
      </c>
      <c r="I653" s="30">
        <v>59055</v>
      </c>
      <c r="J653" s="30">
        <v>59423</v>
      </c>
      <c r="K653" s="63">
        <v>289.854265</v>
      </c>
      <c r="L653" s="2">
        <v>0.57932600000000001</v>
      </c>
      <c r="M653" s="67">
        <v>17153.703484887406</v>
      </c>
      <c r="N653" s="67">
        <v>25204882.350000001</v>
      </c>
      <c r="O653" s="67">
        <v>1084555</v>
      </c>
      <c r="P653" s="70">
        <v>1045172</v>
      </c>
      <c r="Q653" s="63">
        <v>0</v>
      </c>
      <c r="R653" s="24">
        <f t="shared" si="190"/>
        <v>-3.6312589034212195E-2</v>
      </c>
      <c r="S653" s="24">
        <f t="shared" si="191"/>
        <v>-1.5625147323887428E-3</v>
      </c>
      <c r="T653" s="65">
        <f t="shared" si="192"/>
        <v>17.588677784696163</v>
      </c>
      <c r="U653" s="67">
        <v>1906346.9999999998</v>
      </c>
      <c r="V653" s="70">
        <v>2006379</v>
      </c>
      <c r="W653" s="24">
        <f t="shared" si="193"/>
        <v>5.2473133170404029E-2</v>
      </c>
      <c r="X653" s="24">
        <f t="shared" si="194"/>
        <v>3.9687548868880254E-3</v>
      </c>
      <c r="Y653" s="63">
        <f t="shared" si="200"/>
        <v>32.280873761747522</v>
      </c>
      <c r="Z653" s="63">
        <f t="shared" si="201"/>
        <v>33.764350504013599</v>
      </c>
      <c r="AA653" s="24">
        <f t="shared" si="202"/>
        <v>4.5955000000000003E-2</v>
      </c>
      <c r="AB653" s="63">
        <v>0</v>
      </c>
      <c r="AC653" s="69">
        <v>0</v>
      </c>
      <c r="AD653" s="67">
        <f t="shared" si="209"/>
        <v>2990902</v>
      </c>
      <c r="AE653" s="67">
        <f t="shared" si="210"/>
        <v>3051551</v>
      </c>
      <c r="AF653" s="65">
        <f t="shared" si="195"/>
        <v>51.353028288709758</v>
      </c>
      <c r="AG653" s="21" t="s">
        <v>2640</v>
      </c>
      <c r="AH653" s="67">
        <v>0</v>
      </c>
      <c r="AI653" s="70">
        <v>0</v>
      </c>
      <c r="AJ653" s="21" t="s">
        <v>2640</v>
      </c>
      <c r="AK653" s="67">
        <f t="shared" si="203"/>
        <v>2990902</v>
      </c>
      <c r="AL653" s="70">
        <f t="shared" si="204"/>
        <v>3051551</v>
      </c>
      <c r="AM653" s="65">
        <f t="shared" si="196"/>
        <v>51.353028288709758</v>
      </c>
      <c r="AN653" s="25">
        <f t="shared" si="205"/>
        <v>2.0277829230111854E-2</v>
      </c>
      <c r="AO653" s="25">
        <f t="shared" si="197"/>
        <v>1.395936262363473E-2</v>
      </c>
      <c r="AP653" s="24">
        <f t="shared" si="198"/>
        <v>2.4062401544992728E-3</v>
      </c>
      <c r="AQ653" s="25">
        <f t="shared" si="199"/>
        <v>0.12106983709051115</v>
      </c>
      <c r="AR653" s="2">
        <f t="shared" si="206"/>
        <v>1</v>
      </c>
      <c r="AS653" s="2">
        <f t="shared" si="207"/>
        <v>0</v>
      </c>
      <c r="AT653" s="2">
        <f t="shared" si="208"/>
        <v>0</v>
      </c>
    </row>
    <row r="654" spans="2:46" x14ac:dyDescent="0.2">
      <c r="B654" s="2">
        <v>1</v>
      </c>
      <c r="C654" s="2" t="s">
        <v>1332</v>
      </c>
      <c r="D654" s="3" t="s">
        <v>1339</v>
      </c>
      <c r="E654" s="2" t="s">
        <v>1340</v>
      </c>
      <c r="F654" s="2" t="s">
        <v>14</v>
      </c>
      <c r="G654" s="2" t="s">
        <v>7</v>
      </c>
      <c r="H654" s="2">
        <v>26</v>
      </c>
      <c r="I654" s="30">
        <v>108625</v>
      </c>
      <c r="J654" s="30">
        <v>108886</v>
      </c>
      <c r="K654" s="63">
        <v>560.37630200000001</v>
      </c>
      <c r="L654" s="2">
        <v>0.68055900000000003</v>
      </c>
      <c r="M654" s="67">
        <v>16116.451870740415</v>
      </c>
      <c r="N654" s="67">
        <v>105344550.74999997</v>
      </c>
      <c r="O654" s="67">
        <v>8250966</v>
      </c>
      <c r="P654" s="70">
        <v>7951353</v>
      </c>
      <c r="Q654" s="63">
        <v>0</v>
      </c>
      <c r="R654" s="24">
        <f t="shared" ref="R654:R717" si="211">IFERROR(P654/O654-1,0)</f>
        <v>-3.6312475411969913E-2</v>
      </c>
      <c r="S654" s="24">
        <f t="shared" ref="S654:S717" si="212">IFERROR((P654-O654)/N654,0)</f>
        <v>-2.8441243316992366E-3</v>
      </c>
      <c r="T654" s="65">
        <f t="shared" ref="T654:T717" si="213">P654/J654</f>
        <v>73.02456697830759</v>
      </c>
      <c r="U654" s="67">
        <v>2871341.9999999995</v>
      </c>
      <c r="V654" s="70">
        <v>3409396</v>
      </c>
      <c r="W654" s="24">
        <f t="shared" ref="W654:W717" si="214">IFERROR(V654/U654-1,0)</f>
        <v>0.18738763964724536</v>
      </c>
      <c r="X654" s="24">
        <f t="shared" ref="X654:X717" si="215">IFERROR((V654-U654)/N654,0)</f>
        <v>5.107563667691664E-3</v>
      </c>
      <c r="Y654" s="63">
        <f t="shared" si="200"/>
        <v>26.433528193325657</v>
      </c>
      <c r="Z654" s="63">
        <f t="shared" si="201"/>
        <v>31.31161030802858</v>
      </c>
      <c r="AA654" s="24">
        <f t="shared" si="202"/>
        <v>0.18454100000000001</v>
      </c>
      <c r="AB654" s="63">
        <v>0</v>
      </c>
      <c r="AC654" s="69">
        <v>0</v>
      </c>
      <c r="AD654" s="67">
        <f t="shared" si="209"/>
        <v>11122308</v>
      </c>
      <c r="AE654" s="67">
        <f t="shared" si="210"/>
        <v>11360749</v>
      </c>
      <c r="AF654" s="65">
        <f t="shared" ref="AF654:AF717" si="216">AE654/J654</f>
        <v>104.33617728633617</v>
      </c>
      <c r="AG654" s="21" t="s">
        <v>2640</v>
      </c>
      <c r="AH654" s="67">
        <v>0</v>
      </c>
      <c r="AI654" s="70">
        <v>0</v>
      </c>
      <c r="AJ654" s="21" t="s">
        <v>2640</v>
      </c>
      <c r="AK654" s="67">
        <f t="shared" si="203"/>
        <v>11122308</v>
      </c>
      <c r="AL654" s="70">
        <f t="shared" si="204"/>
        <v>11360749</v>
      </c>
      <c r="AM654" s="65">
        <f t="shared" ref="AM654:AM717" si="217">IFERROR(AL654/J654,0)</f>
        <v>104.33617728633617</v>
      </c>
      <c r="AN654" s="25">
        <f t="shared" si="205"/>
        <v>2.1438086411561343E-2</v>
      </c>
      <c r="AO654" s="25">
        <f t="shared" ref="AO654:AO717" si="218">IFERROR(AM654/(AK654/I654)-1,0)</f>
        <v>1.8989696898185748E-2</v>
      </c>
      <c r="AP654" s="24">
        <f t="shared" ref="AP654:AP717" si="219">IFERROR((AL654-AK654)/N654,0)</f>
        <v>2.2634393359924226E-3</v>
      </c>
      <c r="AQ654" s="25">
        <f t="shared" ref="AQ654:AQ717" si="220">IFERROR(AL654/N654,0)</f>
        <v>0.10784372726559853</v>
      </c>
      <c r="AR654" s="2">
        <f t="shared" si="206"/>
        <v>1</v>
      </c>
      <c r="AS654" s="2">
        <f t="shared" si="207"/>
        <v>0</v>
      </c>
      <c r="AT654" s="2">
        <f t="shared" si="208"/>
        <v>0</v>
      </c>
    </row>
    <row r="655" spans="2:46" x14ac:dyDescent="0.2">
      <c r="B655" s="2">
        <v>1</v>
      </c>
      <c r="C655" s="2" t="s">
        <v>1332</v>
      </c>
      <c r="D655" s="3" t="s">
        <v>1341</v>
      </c>
      <c r="E655" s="2" t="s">
        <v>1342</v>
      </c>
      <c r="F655" s="2" t="s">
        <v>6</v>
      </c>
      <c r="G655" s="2" t="s">
        <v>7</v>
      </c>
      <c r="H655" s="2">
        <v>15</v>
      </c>
      <c r="I655" s="30">
        <v>37545</v>
      </c>
      <c r="J655" s="30">
        <v>37697</v>
      </c>
      <c r="K655" s="63">
        <v>222.635727</v>
      </c>
      <c r="L655" s="2">
        <v>0.70915600000000001</v>
      </c>
      <c r="M655" s="67">
        <v>14471.674018550475</v>
      </c>
      <c r="N655" s="67">
        <v>19213613.390110511</v>
      </c>
      <c r="O655" s="67">
        <v>607358</v>
      </c>
      <c r="P655" s="70">
        <v>585303</v>
      </c>
      <c r="Q655" s="63">
        <v>0</v>
      </c>
      <c r="R655" s="24">
        <f t="shared" si="211"/>
        <v>-3.6313014729368875E-2</v>
      </c>
      <c r="S655" s="24">
        <f t="shared" si="212"/>
        <v>-1.1478840316081298E-3</v>
      </c>
      <c r="T655" s="65">
        <f t="shared" si="213"/>
        <v>15.526514046210574</v>
      </c>
      <c r="U655" s="67">
        <v>1428414.9999999998</v>
      </c>
      <c r="V655" s="70">
        <v>1549291</v>
      </c>
      <c r="W655" s="24">
        <f t="shared" si="214"/>
        <v>8.4622466160044763E-2</v>
      </c>
      <c r="X655" s="24">
        <f t="shared" si="215"/>
        <v>6.291164371102451E-3</v>
      </c>
      <c r="Y655" s="63">
        <f t="shared" ref="Y655:Y718" si="221">U655/I655</f>
        <v>38.045412172060189</v>
      </c>
      <c r="Z655" s="63">
        <f t="shared" ref="Z655:Z718" si="222">V655/J655</f>
        <v>41.098522428840489</v>
      </c>
      <c r="AA655" s="24">
        <f t="shared" ref="AA655:AA718" si="223">ROUND(IFERROR(Z655/Y655-1,0),6)</f>
        <v>8.0249000000000001E-2</v>
      </c>
      <c r="AB655" s="63">
        <v>0</v>
      </c>
      <c r="AC655" s="69">
        <v>0</v>
      </c>
      <c r="AD655" s="67">
        <f t="shared" si="209"/>
        <v>2035772.9999999998</v>
      </c>
      <c r="AE655" s="67">
        <f t="shared" si="210"/>
        <v>2134594</v>
      </c>
      <c r="AF655" s="65">
        <f t="shared" si="216"/>
        <v>56.625036475051068</v>
      </c>
      <c r="AG655" s="21" t="s">
        <v>2640</v>
      </c>
      <c r="AH655" s="67">
        <v>0</v>
      </c>
      <c r="AI655" s="70">
        <v>0</v>
      </c>
      <c r="AJ655" s="21" t="s">
        <v>2640</v>
      </c>
      <c r="AK655" s="67">
        <f t="shared" ref="AK655:AK718" si="224">AD655+AH655</f>
        <v>2035772.9999999998</v>
      </c>
      <c r="AL655" s="70">
        <f t="shared" ref="AL655:AL718" si="225">AE655+AI655</f>
        <v>2134594</v>
      </c>
      <c r="AM655" s="65">
        <f t="shared" si="217"/>
        <v>56.625036475051068</v>
      </c>
      <c r="AN655" s="25">
        <f t="shared" ref="AN655:AN718" si="226">IFERROR((AL655-AK655)/AK655,0)</f>
        <v>4.8542249062149975E-2</v>
      </c>
      <c r="AO655" s="25">
        <f t="shared" si="218"/>
        <v>4.4314368279662064E-2</v>
      </c>
      <c r="AP655" s="24">
        <f t="shared" si="219"/>
        <v>5.1432803394943216E-3</v>
      </c>
      <c r="AQ655" s="25">
        <f t="shared" si="220"/>
        <v>0.11109799893749826</v>
      </c>
      <c r="AR655" s="2">
        <f t="shared" ref="AR655:AR718" si="227">IF(AL655&gt;AK655,1,0)</f>
        <v>1</v>
      </c>
      <c r="AS655" s="2">
        <f t="shared" ref="AS655:AS718" si="228">IF(AK655&gt;AL655,1,0)</f>
        <v>0</v>
      </c>
      <c r="AT655" s="2">
        <f t="shared" ref="AT655:AT718" si="229">IF(AL655=AK655,1,0)</f>
        <v>0</v>
      </c>
    </row>
    <row r="656" spans="2:46" x14ac:dyDescent="0.2">
      <c r="B656" s="2">
        <v>1</v>
      </c>
      <c r="C656" s="2" t="s">
        <v>1332</v>
      </c>
      <c r="D656" s="3" t="s">
        <v>1343</v>
      </c>
      <c r="E656" s="2" t="s">
        <v>1344</v>
      </c>
      <c r="F656" s="2" t="s">
        <v>14</v>
      </c>
      <c r="G656" s="2" t="s">
        <v>7</v>
      </c>
      <c r="H656" s="2">
        <v>45</v>
      </c>
      <c r="I656" s="30">
        <v>104031</v>
      </c>
      <c r="J656" s="30">
        <v>103936</v>
      </c>
      <c r="K656" s="63">
        <v>336.11953499999998</v>
      </c>
      <c r="L656" s="2">
        <v>0.41027000000000002</v>
      </c>
      <c r="M656" s="67">
        <v>15105.88230497688</v>
      </c>
      <c r="N656" s="67">
        <v>38453574.749999978</v>
      </c>
      <c r="O656" s="67">
        <v>3668892</v>
      </c>
      <c r="P656" s="70">
        <v>3536326</v>
      </c>
      <c r="Q656" s="63">
        <v>0</v>
      </c>
      <c r="R656" s="24">
        <f t="shared" si="211"/>
        <v>-3.6132434533368674E-2</v>
      </c>
      <c r="S656" s="24">
        <f t="shared" si="212"/>
        <v>-3.4474298127510259E-3</v>
      </c>
      <c r="T656" s="65">
        <f t="shared" si="213"/>
        <v>34.024072506157637</v>
      </c>
      <c r="U656" s="67">
        <v>4377491</v>
      </c>
      <c r="V656" s="70">
        <v>4373494</v>
      </c>
      <c r="W656" s="24">
        <f t="shared" si="214"/>
        <v>-9.1308011826862767E-4</v>
      </c>
      <c r="X656" s="24">
        <f t="shared" si="215"/>
        <v>-1.0394352218190072E-4</v>
      </c>
      <c r="Y656" s="63">
        <f t="shared" si="221"/>
        <v>42.078716920917806</v>
      </c>
      <c r="Z656" s="63">
        <f t="shared" si="222"/>
        <v>42.078721520935957</v>
      </c>
      <c r="AA656" s="24">
        <f t="shared" si="223"/>
        <v>0</v>
      </c>
      <c r="AB656" s="63">
        <v>0</v>
      </c>
      <c r="AC656" s="69">
        <v>0</v>
      </c>
      <c r="AD656" s="67">
        <f t="shared" si="209"/>
        <v>8046383</v>
      </c>
      <c r="AE656" s="67">
        <f t="shared" si="210"/>
        <v>7909820</v>
      </c>
      <c r="AF656" s="65">
        <f t="shared" si="216"/>
        <v>76.102794027093594</v>
      </c>
      <c r="AG656" s="21" t="s">
        <v>2640</v>
      </c>
      <c r="AH656" s="67">
        <v>0</v>
      </c>
      <c r="AI656" s="70">
        <v>0</v>
      </c>
      <c r="AJ656" s="21" t="s">
        <v>2640</v>
      </c>
      <c r="AK656" s="67">
        <f t="shared" si="224"/>
        <v>8046383</v>
      </c>
      <c r="AL656" s="70">
        <f t="shared" si="225"/>
        <v>7909820</v>
      </c>
      <c r="AM656" s="65">
        <f t="shared" si="217"/>
        <v>76.102794027093594</v>
      </c>
      <c r="AN656" s="25">
        <f t="shared" si="226"/>
        <v>-1.6971973618456888E-2</v>
      </c>
      <c r="AO656" s="25">
        <f t="shared" si="218"/>
        <v>-1.6073462395144067E-2</v>
      </c>
      <c r="AP656" s="24">
        <f t="shared" si="219"/>
        <v>-3.5513733349329265E-3</v>
      </c>
      <c r="AQ656" s="25">
        <f t="shared" si="220"/>
        <v>0.20569791108952762</v>
      </c>
      <c r="AR656" s="2">
        <f t="shared" si="227"/>
        <v>0</v>
      </c>
      <c r="AS656" s="2">
        <f t="shared" si="228"/>
        <v>1</v>
      </c>
      <c r="AT656" s="2">
        <f t="shared" si="229"/>
        <v>0</v>
      </c>
    </row>
    <row r="657" spans="2:46" x14ac:dyDescent="0.2">
      <c r="B657" s="2">
        <v>1</v>
      </c>
      <c r="C657" s="2" t="s">
        <v>1332</v>
      </c>
      <c r="D657" s="3" t="s">
        <v>1345</v>
      </c>
      <c r="E657" s="2" t="s">
        <v>1346</v>
      </c>
      <c r="F657" s="2" t="s">
        <v>316</v>
      </c>
      <c r="G657" s="2" t="s">
        <v>7</v>
      </c>
      <c r="H657" s="2">
        <v>29</v>
      </c>
      <c r="I657" s="30">
        <v>317697</v>
      </c>
      <c r="J657" s="30">
        <v>319928</v>
      </c>
      <c r="K657" s="63">
        <v>408.15166199999999</v>
      </c>
      <c r="L657" s="2">
        <v>0.40605400000000003</v>
      </c>
      <c r="M657" s="67">
        <v>16505.292383813507</v>
      </c>
      <c r="N657" s="67">
        <v>138481500.44000006</v>
      </c>
      <c r="O657" s="67">
        <v>19855420</v>
      </c>
      <c r="P657" s="70">
        <v>19139313</v>
      </c>
      <c r="Q657" s="63">
        <v>0</v>
      </c>
      <c r="R657" s="24">
        <f t="shared" si="211"/>
        <v>-3.6066071631826513E-2</v>
      </c>
      <c r="S657" s="24">
        <f t="shared" si="212"/>
        <v>-5.1711383666749626E-3</v>
      </c>
      <c r="T657" s="65">
        <f t="shared" si="213"/>
        <v>59.823813483033682</v>
      </c>
      <c r="U657" s="67">
        <v>12322296</v>
      </c>
      <c r="V657" s="70">
        <v>12408828</v>
      </c>
      <c r="W657" s="24">
        <f t="shared" si="214"/>
        <v>7.0223925800840803E-3</v>
      </c>
      <c r="X657" s="24">
        <f t="shared" si="215"/>
        <v>6.2486324689622896E-4</v>
      </c>
      <c r="Y657" s="63">
        <f t="shared" si="221"/>
        <v>38.786315262655926</v>
      </c>
      <c r="Z657" s="63">
        <f t="shared" si="222"/>
        <v>38.786314420744667</v>
      </c>
      <c r="AA657" s="24">
        <f t="shared" si="223"/>
        <v>0</v>
      </c>
      <c r="AB657" s="63">
        <v>0</v>
      </c>
      <c r="AC657" s="69">
        <v>0</v>
      </c>
      <c r="AD657" s="67">
        <f t="shared" si="209"/>
        <v>32177716</v>
      </c>
      <c r="AE657" s="67">
        <f t="shared" si="210"/>
        <v>31548141</v>
      </c>
      <c r="AF657" s="65">
        <f t="shared" si="216"/>
        <v>98.610127903778348</v>
      </c>
      <c r="AG657" s="21" t="s">
        <v>2640</v>
      </c>
      <c r="AH657" s="67">
        <v>0</v>
      </c>
      <c r="AI657" s="70">
        <v>0</v>
      </c>
      <c r="AJ657" s="21" t="s">
        <v>2640</v>
      </c>
      <c r="AK657" s="67">
        <f t="shared" si="224"/>
        <v>32177716</v>
      </c>
      <c r="AL657" s="70">
        <f t="shared" si="225"/>
        <v>31548141</v>
      </c>
      <c r="AM657" s="65">
        <f t="shared" si="217"/>
        <v>98.610127903778348</v>
      </c>
      <c r="AN657" s="25">
        <f t="shared" si="226"/>
        <v>-1.9565558972551068E-2</v>
      </c>
      <c r="AO657" s="25">
        <f t="shared" si="218"/>
        <v>-2.6402563667145551E-2</v>
      </c>
      <c r="AP657" s="24">
        <f t="shared" si="219"/>
        <v>-4.5462751197787336E-3</v>
      </c>
      <c r="AQ657" s="25">
        <f t="shared" si="220"/>
        <v>0.22781484096981516</v>
      </c>
      <c r="AR657" s="2">
        <f t="shared" si="227"/>
        <v>0</v>
      </c>
      <c r="AS657" s="2">
        <f t="shared" si="228"/>
        <v>1</v>
      </c>
      <c r="AT657" s="2">
        <f t="shared" si="229"/>
        <v>0</v>
      </c>
    </row>
    <row r="658" spans="2:46" x14ac:dyDescent="0.2">
      <c r="B658" s="2">
        <v>1</v>
      </c>
      <c r="C658" s="2" t="s">
        <v>1332</v>
      </c>
      <c r="D658" s="3" t="s">
        <v>1347</v>
      </c>
      <c r="E658" s="2" t="s">
        <v>1348</v>
      </c>
      <c r="F658" s="2" t="s">
        <v>6</v>
      </c>
      <c r="G658" s="2" t="s">
        <v>7</v>
      </c>
      <c r="H658" s="2">
        <v>11</v>
      </c>
      <c r="I658" s="30">
        <v>36415</v>
      </c>
      <c r="J658" s="30">
        <v>36268</v>
      </c>
      <c r="K658" s="63">
        <v>399.23880600000001</v>
      </c>
      <c r="L658" s="2">
        <v>0.257108</v>
      </c>
      <c r="M658" s="67">
        <v>14101.23785848712</v>
      </c>
      <c r="N658" s="67">
        <v>7481921.4600000009</v>
      </c>
      <c r="O658" s="67">
        <v>1477561</v>
      </c>
      <c r="P658" s="70">
        <v>1423907</v>
      </c>
      <c r="Q658" s="63">
        <v>0</v>
      </c>
      <c r="R658" s="24">
        <f t="shared" si="211"/>
        <v>-3.6312544795104928E-2</v>
      </c>
      <c r="S658" s="24">
        <f t="shared" si="212"/>
        <v>-7.1711525290456598E-3</v>
      </c>
      <c r="T658" s="65">
        <f t="shared" si="213"/>
        <v>39.260698136097936</v>
      </c>
      <c r="U658" s="67">
        <v>351881</v>
      </c>
      <c r="V658" s="70">
        <v>420553</v>
      </c>
      <c r="W658" s="24">
        <f t="shared" si="214"/>
        <v>0.19515688542433374</v>
      </c>
      <c r="X658" s="24">
        <f t="shared" si="215"/>
        <v>9.1783909209867589E-3</v>
      </c>
      <c r="Y658" s="63">
        <f t="shared" si="221"/>
        <v>9.6630784017575166</v>
      </c>
      <c r="Z658" s="63">
        <f t="shared" si="222"/>
        <v>11.595704202051396</v>
      </c>
      <c r="AA658" s="24">
        <f t="shared" si="223"/>
        <v>0.20000100000000001</v>
      </c>
      <c r="AB658" s="63">
        <v>0</v>
      </c>
      <c r="AC658" s="69">
        <v>0</v>
      </c>
      <c r="AD658" s="67">
        <f t="shared" si="209"/>
        <v>1829442</v>
      </c>
      <c r="AE658" s="67">
        <f t="shared" si="210"/>
        <v>1844460</v>
      </c>
      <c r="AF658" s="65">
        <f t="shared" si="216"/>
        <v>50.85640233814933</v>
      </c>
      <c r="AG658" s="21" t="s">
        <v>2640</v>
      </c>
      <c r="AH658" s="67">
        <v>0</v>
      </c>
      <c r="AI658" s="70">
        <v>0</v>
      </c>
      <c r="AJ658" s="21" t="s">
        <v>2640</v>
      </c>
      <c r="AK658" s="67">
        <f t="shared" si="224"/>
        <v>1829442</v>
      </c>
      <c r="AL658" s="70">
        <f t="shared" si="225"/>
        <v>1844460</v>
      </c>
      <c r="AM658" s="65">
        <f t="shared" si="217"/>
        <v>50.85640233814933</v>
      </c>
      <c r="AN658" s="25">
        <f t="shared" si="226"/>
        <v>8.2090604676179953E-3</v>
      </c>
      <c r="AO658" s="25">
        <f t="shared" si="218"/>
        <v>1.2295492911886807E-2</v>
      </c>
      <c r="AP658" s="24">
        <f t="shared" si="219"/>
        <v>2.0072383919410987E-3</v>
      </c>
      <c r="AQ658" s="25">
        <f t="shared" si="220"/>
        <v>0.24652223494471162</v>
      </c>
      <c r="AR658" s="2">
        <f t="shared" si="227"/>
        <v>1</v>
      </c>
      <c r="AS658" s="2">
        <f t="shared" si="228"/>
        <v>0</v>
      </c>
      <c r="AT658" s="2">
        <f t="shared" si="229"/>
        <v>0</v>
      </c>
    </row>
    <row r="659" spans="2:46" x14ac:dyDescent="0.2">
      <c r="B659" s="2">
        <v>1</v>
      </c>
      <c r="C659" s="2" t="s">
        <v>1332</v>
      </c>
      <c r="D659" s="3" t="s">
        <v>1349</v>
      </c>
      <c r="E659" s="2" t="s">
        <v>1350</v>
      </c>
      <c r="F659" s="2" t="s">
        <v>6</v>
      </c>
      <c r="G659" s="2" t="s">
        <v>7</v>
      </c>
      <c r="H659" s="2">
        <v>7</v>
      </c>
      <c r="I659" s="30">
        <v>36607</v>
      </c>
      <c r="J659" s="30">
        <v>36423</v>
      </c>
      <c r="K659" s="63">
        <v>332.52085199999999</v>
      </c>
      <c r="L659" s="2">
        <v>0.302068</v>
      </c>
      <c r="M659" s="67">
        <v>14440.750007082755</v>
      </c>
      <c r="N659" s="67">
        <v>9694914.6800000034</v>
      </c>
      <c r="O659" s="67">
        <v>571288</v>
      </c>
      <c r="P659" s="70">
        <v>550543</v>
      </c>
      <c r="Q659" s="63">
        <v>0</v>
      </c>
      <c r="R659" s="24">
        <f t="shared" si="211"/>
        <v>-3.631268291999834E-2</v>
      </c>
      <c r="S659" s="24">
        <f t="shared" si="212"/>
        <v>-2.1397815952723777E-3</v>
      </c>
      <c r="T659" s="65">
        <f t="shared" si="213"/>
        <v>15.11525684320347</v>
      </c>
      <c r="U659" s="67">
        <v>572270</v>
      </c>
      <c r="V659" s="70">
        <v>648420</v>
      </c>
      <c r="W659" s="24">
        <f t="shared" si="214"/>
        <v>0.13306655949114932</v>
      </c>
      <c r="X659" s="24">
        <f t="shared" si="215"/>
        <v>7.8546333323688388E-3</v>
      </c>
      <c r="Y659" s="63">
        <f t="shared" si="221"/>
        <v>15.632802469473052</v>
      </c>
      <c r="Z659" s="63">
        <f t="shared" si="222"/>
        <v>17.802487439255415</v>
      </c>
      <c r="AA659" s="24">
        <f t="shared" si="223"/>
        <v>0.138791</v>
      </c>
      <c r="AB659" s="63">
        <v>0</v>
      </c>
      <c r="AC659" s="69">
        <v>0</v>
      </c>
      <c r="AD659" s="67">
        <f t="shared" si="209"/>
        <v>1143558</v>
      </c>
      <c r="AE659" s="67">
        <f t="shared" si="210"/>
        <v>1198963</v>
      </c>
      <c r="AF659" s="65">
        <f t="shared" si="216"/>
        <v>32.917744282458884</v>
      </c>
      <c r="AG659" s="21" t="s">
        <v>2640</v>
      </c>
      <c r="AH659" s="67">
        <v>0</v>
      </c>
      <c r="AI659" s="70">
        <v>0</v>
      </c>
      <c r="AJ659" s="21" t="s">
        <v>2640</v>
      </c>
      <c r="AK659" s="67">
        <f t="shared" si="224"/>
        <v>1143558</v>
      </c>
      <c r="AL659" s="70">
        <f t="shared" si="225"/>
        <v>1198963</v>
      </c>
      <c r="AM659" s="65">
        <f t="shared" si="217"/>
        <v>32.917744282458884</v>
      </c>
      <c r="AN659" s="25">
        <f t="shared" si="226"/>
        <v>4.844966324401561E-2</v>
      </c>
      <c r="AO659" s="25">
        <f t="shared" si="218"/>
        <v>5.3746171989503155E-2</v>
      </c>
      <c r="AP659" s="24">
        <f t="shared" si="219"/>
        <v>5.7148517370964611E-3</v>
      </c>
      <c r="AQ659" s="25">
        <f t="shared" si="220"/>
        <v>0.12366926781453631</v>
      </c>
      <c r="AR659" s="2">
        <f t="shared" si="227"/>
        <v>1</v>
      </c>
      <c r="AS659" s="2">
        <f t="shared" si="228"/>
        <v>0</v>
      </c>
      <c r="AT659" s="2">
        <f t="shared" si="229"/>
        <v>0</v>
      </c>
    </row>
    <row r="660" spans="2:46" x14ac:dyDescent="0.2">
      <c r="B660" s="2">
        <v>1</v>
      </c>
      <c r="C660" s="2" t="s">
        <v>1351</v>
      </c>
      <c r="D660" s="3" t="s">
        <v>1352</v>
      </c>
      <c r="E660" s="2" t="s">
        <v>1353</v>
      </c>
      <c r="F660" s="2" t="s">
        <v>6</v>
      </c>
      <c r="G660" s="2" t="s">
        <v>7</v>
      </c>
      <c r="H660" s="2">
        <v>32</v>
      </c>
      <c r="I660" s="30">
        <v>55982</v>
      </c>
      <c r="J660" s="30">
        <v>56571</v>
      </c>
      <c r="K660" s="63">
        <v>330.773753</v>
      </c>
      <c r="L660" s="2">
        <v>0.40050000000000002</v>
      </c>
      <c r="M660" s="67">
        <v>19414.804254775441</v>
      </c>
      <c r="N660" s="67">
        <v>21572132.249999985</v>
      </c>
      <c r="O660" s="67">
        <v>1053034</v>
      </c>
      <c r="P660" s="70">
        <v>1014796</v>
      </c>
      <c r="Q660" s="63">
        <v>0</v>
      </c>
      <c r="R660" s="24">
        <f t="shared" si="211"/>
        <v>-3.6312217839120087E-2</v>
      </c>
      <c r="S660" s="24">
        <f t="shared" si="212"/>
        <v>-1.7725646939699261E-3</v>
      </c>
      <c r="T660" s="65">
        <f t="shared" si="213"/>
        <v>17.938449028654258</v>
      </c>
      <c r="U660" s="67">
        <v>1117527.0000000002</v>
      </c>
      <c r="V660" s="70">
        <v>1208448</v>
      </c>
      <c r="W660" s="24">
        <f t="shared" si="214"/>
        <v>8.1359108102085909E-2</v>
      </c>
      <c r="X660" s="24">
        <f t="shared" si="215"/>
        <v>4.2147433061467451E-3</v>
      </c>
      <c r="Y660" s="63">
        <f t="shared" si="221"/>
        <v>19.962255725054487</v>
      </c>
      <c r="Z660" s="63">
        <f t="shared" si="222"/>
        <v>21.361616375881635</v>
      </c>
      <c r="AA660" s="24">
        <f t="shared" si="223"/>
        <v>7.0099999999999996E-2</v>
      </c>
      <c r="AB660" s="63">
        <v>0</v>
      </c>
      <c r="AC660" s="69">
        <v>0</v>
      </c>
      <c r="AD660" s="67">
        <f t="shared" si="209"/>
        <v>2170561</v>
      </c>
      <c r="AE660" s="67">
        <f t="shared" si="210"/>
        <v>2223244</v>
      </c>
      <c r="AF660" s="65">
        <f t="shared" si="216"/>
        <v>39.300065404535893</v>
      </c>
      <c r="AG660" s="21" t="s">
        <v>2640</v>
      </c>
      <c r="AH660" s="67">
        <v>0</v>
      </c>
      <c r="AI660" s="70">
        <v>0</v>
      </c>
      <c r="AJ660" s="21" t="s">
        <v>2640</v>
      </c>
      <c r="AK660" s="67">
        <f t="shared" si="224"/>
        <v>2170561</v>
      </c>
      <c r="AL660" s="70">
        <f t="shared" si="225"/>
        <v>2223244</v>
      </c>
      <c r="AM660" s="65">
        <f t="shared" si="217"/>
        <v>39.300065404535893</v>
      </c>
      <c r="AN660" s="25">
        <f t="shared" si="226"/>
        <v>2.4271605359167513E-2</v>
      </c>
      <c r="AO660" s="25">
        <f t="shared" si="218"/>
        <v>1.360720176798913E-2</v>
      </c>
      <c r="AP660" s="24">
        <f t="shared" si="219"/>
        <v>2.4421786121768298E-3</v>
      </c>
      <c r="AQ660" s="25">
        <f t="shared" si="220"/>
        <v>0.10306092945448179</v>
      </c>
      <c r="AR660" s="2">
        <f t="shared" si="227"/>
        <v>1</v>
      </c>
      <c r="AS660" s="2">
        <f t="shared" si="228"/>
        <v>0</v>
      </c>
      <c r="AT660" s="2">
        <f t="shared" si="229"/>
        <v>0</v>
      </c>
    </row>
    <row r="661" spans="2:46" x14ac:dyDescent="0.2">
      <c r="B661" s="2">
        <v>1</v>
      </c>
      <c r="C661" s="2" t="s">
        <v>1351</v>
      </c>
      <c r="D661" s="3" t="s">
        <v>1354</v>
      </c>
      <c r="E661" s="2" t="s">
        <v>1355</v>
      </c>
      <c r="F661" s="2" t="s">
        <v>6</v>
      </c>
      <c r="G661" s="2" t="s">
        <v>7</v>
      </c>
      <c r="H661" s="2">
        <v>23</v>
      </c>
      <c r="I661" s="30">
        <v>24854</v>
      </c>
      <c r="J661" s="30">
        <v>24742</v>
      </c>
      <c r="K661" s="63">
        <v>380.15920299999999</v>
      </c>
      <c r="L661" s="2">
        <v>0.44106099999999998</v>
      </c>
      <c r="M661" s="67">
        <v>14697.881906639805</v>
      </c>
      <c r="N661" s="67">
        <v>11679421.109999994</v>
      </c>
      <c r="O661" s="67">
        <v>643487</v>
      </c>
      <c r="P661" s="70">
        <v>620120</v>
      </c>
      <c r="Q661" s="63">
        <v>0</v>
      </c>
      <c r="R661" s="24">
        <f t="shared" si="211"/>
        <v>-3.6313087910089914E-2</v>
      </c>
      <c r="S661" s="24">
        <f t="shared" si="212"/>
        <v>-2.0006984746866459E-3</v>
      </c>
      <c r="T661" s="65">
        <f t="shared" si="213"/>
        <v>25.063454854094253</v>
      </c>
      <c r="U661" s="67">
        <v>576143</v>
      </c>
      <c r="V661" s="70">
        <v>612273</v>
      </c>
      <c r="W661" s="24">
        <f t="shared" si="214"/>
        <v>6.2710125784744442E-2</v>
      </c>
      <c r="X661" s="24">
        <f t="shared" si="215"/>
        <v>3.0934752381747126E-3</v>
      </c>
      <c r="Y661" s="63">
        <f t="shared" si="221"/>
        <v>23.181097610042649</v>
      </c>
      <c r="Z661" s="63">
        <f t="shared" si="222"/>
        <v>24.746301834936546</v>
      </c>
      <c r="AA661" s="24">
        <f t="shared" si="223"/>
        <v>6.7520999999999998E-2</v>
      </c>
      <c r="AB661" s="63">
        <v>0</v>
      </c>
      <c r="AC661" s="69">
        <v>0</v>
      </c>
      <c r="AD661" s="67">
        <f t="shared" si="209"/>
        <v>1219630</v>
      </c>
      <c r="AE661" s="67">
        <f t="shared" si="210"/>
        <v>1232393</v>
      </c>
      <c r="AF661" s="65">
        <f t="shared" si="216"/>
        <v>49.809756689030799</v>
      </c>
      <c r="AG661" s="21" t="s">
        <v>2640</v>
      </c>
      <c r="AH661" s="67">
        <v>0</v>
      </c>
      <c r="AI661" s="70">
        <v>0</v>
      </c>
      <c r="AJ661" s="21" t="s">
        <v>2640</v>
      </c>
      <c r="AK661" s="67">
        <f t="shared" si="224"/>
        <v>1219630</v>
      </c>
      <c r="AL661" s="70">
        <f t="shared" si="225"/>
        <v>1232393</v>
      </c>
      <c r="AM661" s="65">
        <f t="shared" si="217"/>
        <v>49.809756689030799</v>
      </c>
      <c r="AN661" s="25">
        <f t="shared" si="226"/>
        <v>1.0464649114895501E-2</v>
      </c>
      <c r="AO661" s="25">
        <f t="shared" si="218"/>
        <v>1.5038735312489449E-2</v>
      </c>
      <c r="AP661" s="24">
        <f t="shared" si="219"/>
        <v>1.092776763488067E-3</v>
      </c>
      <c r="AQ661" s="25">
        <f t="shared" si="220"/>
        <v>0.10551832906725295</v>
      </c>
      <c r="AR661" s="2">
        <f t="shared" si="227"/>
        <v>1</v>
      </c>
      <c r="AS661" s="2">
        <f t="shared" si="228"/>
        <v>0</v>
      </c>
      <c r="AT661" s="2">
        <f t="shared" si="229"/>
        <v>0</v>
      </c>
    </row>
    <row r="662" spans="2:46" x14ac:dyDescent="0.2">
      <c r="B662" s="2">
        <v>1</v>
      </c>
      <c r="C662" s="2" t="s">
        <v>1351</v>
      </c>
      <c r="D662" s="3" t="s">
        <v>1356</v>
      </c>
      <c r="E662" s="2" t="s">
        <v>1357</v>
      </c>
      <c r="F662" s="2" t="s">
        <v>6</v>
      </c>
      <c r="G662" s="2" t="s">
        <v>7</v>
      </c>
      <c r="H662" s="2">
        <v>27</v>
      </c>
      <c r="I662" s="30">
        <v>16848</v>
      </c>
      <c r="J662" s="30">
        <v>16869</v>
      </c>
      <c r="K662" s="63">
        <v>260.94344699999999</v>
      </c>
      <c r="L662" s="2">
        <v>0.57993600000000001</v>
      </c>
      <c r="M662" s="67">
        <v>14383.846014379493</v>
      </c>
      <c r="N662" s="67">
        <v>9626536.9499999993</v>
      </c>
      <c r="O662" s="67">
        <v>323571</v>
      </c>
      <c r="P662" s="70">
        <v>311821</v>
      </c>
      <c r="Q662" s="63">
        <v>0</v>
      </c>
      <c r="R662" s="24">
        <f t="shared" si="211"/>
        <v>-3.6313513881033876E-2</v>
      </c>
      <c r="S662" s="24">
        <f t="shared" si="212"/>
        <v>-1.2205843140715312E-3</v>
      </c>
      <c r="T662" s="65">
        <f t="shared" si="213"/>
        <v>18.484853873970003</v>
      </c>
      <c r="U662" s="67">
        <v>460979.99999999994</v>
      </c>
      <c r="V662" s="70">
        <v>553866</v>
      </c>
      <c r="W662" s="24">
        <f t="shared" si="214"/>
        <v>0.20149681114148144</v>
      </c>
      <c r="X662" s="24">
        <f t="shared" si="215"/>
        <v>9.6489527316466657E-3</v>
      </c>
      <c r="Y662" s="63">
        <f t="shared" si="221"/>
        <v>27.361111111111107</v>
      </c>
      <c r="Z662" s="63">
        <f t="shared" si="222"/>
        <v>32.833362973501693</v>
      </c>
      <c r="AA662" s="24">
        <f t="shared" si="223"/>
        <v>0.20000100000000001</v>
      </c>
      <c r="AB662" s="63">
        <v>0</v>
      </c>
      <c r="AC662" s="69">
        <v>0</v>
      </c>
      <c r="AD662" s="67">
        <f t="shared" si="209"/>
        <v>784551</v>
      </c>
      <c r="AE662" s="67">
        <f t="shared" si="210"/>
        <v>865687</v>
      </c>
      <c r="AF662" s="65">
        <f t="shared" si="216"/>
        <v>51.318216847471696</v>
      </c>
      <c r="AG662" s="21" t="s">
        <v>2640</v>
      </c>
      <c r="AH662" s="67">
        <v>0</v>
      </c>
      <c r="AI662" s="70">
        <v>0</v>
      </c>
      <c r="AJ662" s="21" t="s">
        <v>2640</v>
      </c>
      <c r="AK662" s="67">
        <f t="shared" si="224"/>
        <v>784551</v>
      </c>
      <c r="AL662" s="70">
        <f t="shared" si="225"/>
        <v>865687</v>
      </c>
      <c r="AM662" s="65">
        <f t="shared" si="217"/>
        <v>51.318216847471696</v>
      </c>
      <c r="AN662" s="25">
        <f t="shared" si="226"/>
        <v>0.10341711373766652</v>
      </c>
      <c r="AO662" s="25">
        <f t="shared" si="218"/>
        <v>0.10204348403890018</v>
      </c>
      <c r="AP662" s="24">
        <f t="shared" si="219"/>
        <v>8.4283684175751293E-3</v>
      </c>
      <c r="AQ662" s="25">
        <f t="shared" si="220"/>
        <v>8.9927146646437597E-2</v>
      </c>
      <c r="AR662" s="2">
        <f t="shared" si="227"/>
        <v>1</v>
      </c>
      <c r="AS662" s="2">
        <f t="shared" si="228"/>
        <v>0</v>
      </c>
      <c r="AT662" s="2">
        <f t="shared" si="229"/>
        <v>0</v>
      </c>
    </row>
    <row r="663" spans="2:46" x14ac:dyDescent="0.2">
      <c r="B663" s="2">
        <v>1</v>
      </c>
      <c r="C663" s="2" t="s">
        <v>1351</v>
      </c>
      <c r="D663" s="3" t="s">
        <v>1358</v>
      </c>
      <c r="E663" s="2" t="s">
        <v>1359</v>
      </c>
      <c r="F663" s="2" t="s">
        <v>14</v>
      </c>
      <c r="G663" s="2" t="s">
        <v>7</v>
      </c>
      <c r="H663" s="2">
        <v>61</v>
      </c>
      <c r="I663" s="30">
        <v>80819</v>
      </c>
      <c r="J663" s="30">
        <v>80812</v>
      </c>
      <c r="K663" s="63">
        <v>349.413973</v>
      </c>
      <c r="L663" s="2">
        <v>0.51387499999999997</v>
      </c>
      <c r="M663" s="67">
        <v>15059.322280799111</v>
      </c>
      <c r="N663" s="67">
        <v>36684321.45000004</v>
      </c>
      <c r="O663" s="67">
        <v>2995709</v>
      </c>
      <c r="P663" s="70">
        <v>2887748</v>
      </c>
      <c r="Q663" s="63">
        <v>0</v>
      </c>
      <c r="R663" s="24">
        <f t="shared" si="211"/>
        <v>-3.6038547135252452E-2</v>
      </c>
      <c r="S663" s="24">
        <f t="shared" si="212"/>
        <v>-2.9429738845557925E-3</v>
      </c>
      <c r="T663" s="65">
        <f t="shared" si="213"/>
        <v>35.734148393802897</v>
      </c>
      <c r="U663" s="67">
        <v>4503992.9999999991</v>
      </c>
      <c r="V663" s="70">
        <v>4503603</v>
      </c>
      <c r="W663" s="24">
        <f t="shared" si="214"/>
        <v>-8.6589832621664087E-5</v>
      </c>
      <c r="X663" s="24">
        <f t="shared" si="215"/>
        <v>-1.0631244754809777E-5</v>
      </c>
      <c r="Y663" s="63">
        <f t="shared" si="221"/>
        <v>55.729382942129931</v>
      </c>
      <c r="Z663" s="63">
        <f t="shared" si="222"/>
        <v>55.729384249863884</v>
      </c>
      <c r="AA663" s="24">
        <f t="shared" si="223"/>
        <v>0</v>
      </c>
      <c r="AB663" s="63">
        <v>0</v>
      </c>
      <c r="AC663" s="69">
        <v>0</v>
      </c>
      <c r="AD663" s="67">
        <f t="shared" si="209"/>
        <v>7499701.9999999991</v>
      </c>
      <c r="AE663" s="67">
        <f t="shared" si="210"/>
        <v>7391351</v>
      </c>
      <c r="AF663" s="65">
        <f t="shared" si="216"/>
        <v>91.463532643666781</v>
      </c>
      <c r="AG663" s="21" t="s">
        <v>2640</v>
      </c>
      <c r="AH663" s="67">
        <v>0</v>
      </c>
      <c r="AI663" s="70">
        <v>0</v>
      </c>
      <c r="AJ663" s="21" t="s">
        <v>2640</v>
      </c>
      <c r="AK663" s="67">
        <f t="shared" si="224"/>
        <v>7499701.9999999991</v>
      </c>
      <c r="AL663" s="70">
        <f t="shared" si="225"/>
        <v>7391351</v>
      </c>
      <c r="AM663" s="65">
        <f t="shared" si="217"/>
        <v>91.463532643666781</v>
      </c>
      <c r="AN663" s="25">
        <f t="shared" si="226"/>
        <v>-1.4447374042328492E-2</v>
      </c>
      <c r="AO663" s="25">
        <f t="shared" si="218"/>
        <v>-1.4362004686518604E-2</v>
      </c>
      <c r="AP663" s="24">
        <f t="shared" si="219"/>
        <v>-2.9536051293106024E-3</v>
      </c>
      <c r="AQ663" s="25">
        <f t="shared" si="220"/>
        <v>0.20148528602537344</v>
      </c>
      <c r="AR663" s="2">
        <f t="shared" si="227"/>
        <v>0</v>
      </c>
      <c r="AS663" s="2">
        <f t="shared" si="228"/>
        <v>1</v>
      </c>
      <c r="AT663" s="2">
        <f t="shared" si="229"/>
        <v>0</v>
      </c>
    </row>
    <row r="664" spans="2:46" x14ac:dyDescent="0.2">
      <c r="B664" s="2">
        <v>1</v>
      </c>
      <c r="C664" s="2" t="s">
        <v>1351</v>
      </c>
      <c r="D664" s="3" t="s">
        <v>1360</v>
      </c>
      <c r="E664" s="2" t="s">
        <v>1361</v>
      </c>
      <c r="F664" s="2" t="s">
        <v>6</v>
      </c>
      <c r="G664" s="2" t="s">
        <v>7</v>
      </c>
      <c r="H664" s="2">
        <v>48</v>
      </c>
      <c r="I664" s="30">
        <v>57800</v>
      </c>
      <c r="J664" s="30">
        <v>57822</v>
      </c>
      <c r="K664" s="63">
        <v>265.47054800000001</v>
      </c>
      <c r="L664" s="2">
        <v>0.69445900000000005</v>
      </c>
      <c r="M664" s="67">
        <v>16248.356955222684</v>
      </c>
      <c r="N664" s="67">
        <v>33463052.16</v>
      </c>
      <c r="O664" s="67">
        <v>1126277</v>
      </c>
      <c r="P664" s="70">
        <v>1085379</v>
      </c>
      <c r="Q664" s="63">
        <v>0</v>
      </c>
      <c r="R664" s="24">
        <f t="shared" si="211"/>
        <v>-3.6312558988596977E-2</v>
      </c>
      <c r="S664" s="24">
        <f t="shared" si="212"/>
        <v>-1.2221837925736898E-3</v>
      </c>
      <c r="T664" s="65">
        <f t="shared" si="213"/>
        <v>18.771038704991181</v>
      </c>
      <c r="U664" s="67">
        <v>2007081.9999999998</v>
      </c>
      <c r="V664" s="70">
        <v>2129381</v>
      </c>
      <c r="W664" s="24">
        <f t="shared" si="214"/>
        <v>6.0933733649148447E-2</v>
      </c>
      <c r="X664" s="24">
        <f t="shared" si="215"/>
        <v>3.65474731399995E-3</v>
      </c>
      <c r="Y664" s="63">
        <f t="shared" si="221"/>
        <v>34.724602076124562</v>
      </c>
      <c r="Z664" s="63">
        <f t="shared" si="222"/>
        <v>36.826484728995887</v>
      </c>
      <c r="AA664" s="24">
        <f t="shared" si="223"/>
        <v>6.053E-2</v>
      </c>
      <c r="AB664" s="63">
        <v>0</v>
      </c>
      <c r="AC664" s="69">
        <v>0</v>
      </c>
      <c r="AD664" s="67">
        <f t="shared" si="209"/>
        <v>3133359</v>
      </c>
      <c r="AE664" s="67">
        <f t="shared" si="210"/>
        <v>3214760</v>
      </c>
      <c r="AF664" s="65">
        <f t="shared" si="216"/>
        <v>55.597523433987064</v>
      </c>
      <c r="AG664" s="21" t="s">
        <v>2640</v>
      </c>
      <c r="AH664" s="67">
        <v>0</v>
      </c>
      <c r="AI664" s="70">
        <v>0</v>
      </c>
      <c r="AJ664" s="21" t="s">
        <v>2640</v>
      </c>
      <c r="AK664" s="67">
        <f t="shared" si="224"/>
        <v>3133359</v>
      </c>
      <c r="AL664" s="70">
        <f t="shared" si="225"/>
        <v>3214760</v>
      </c>
      <c r="AM664" s="65">
        <f t="shared" si="217"/>
        <v>55.597523433987064</v>
      </c>
      <c r="AN664" s="25">
        <f t="shared" si="226"/>
        <v>2.5978829747883979E-2</v>
      </c>
      <c r="AO664" s="25">
        <f t="shared" si="218"/>
        <v>2.5588467355464939E-2</v>
      </c>
      <c r="AP664" s="24">
        <f t="shared" si="219"/>
        <v>2.4325635214262537E-3</v>
      </c>
      <c r="AQ664" s="25">
        <f t="shared" si="220"/>
        <v>9.606894148892843E-2</v>
      </c>
      <c r="AR664" s="2">
        <f t="shared" si="227"/>
        <v>1</v>
      </c>
      <c r="AS664" s="2">
        <f t="shared" si="228"/>
        <v>0</v>
      </c>
      <c r="AT664" s="2">
        <f t="shared" si="229"/>
        <v>0</v>
      </c>
    </row>
    <row r="665" spans="2:46" x14ac:dyDescent="0.2">
      <c r="B665" s="2">
        <v>1</v>
      </c>
      <c r="C665" s="2" t="s">
        <v>1351</v>
      </c>
      <c r="D665" s="3" t="s">
        <v>1362</v>
      </c>
      <c r="E665" s="2" t="s">
        <v>1363</v>
      </c>
      <c r="F665" s="2" t="s">
        <v>6</v>
      </c>
      <c r="G665" s="2" t="s">
        <v>7</v>
      </c>
      <c r="H665" s="2">
        <v>30</v>
      </c>
      <c r="I665" s="30">
        <v>26559</v>
      </c>
      <c r="J665" s="30">
        <v>26723</v>
      </c>
      <c r="K665" s="63">
        <v>305.30775</v>
      </c>
      <c r="L665" s="2">
        <v>0.477404</v>
      </c>
      <c r="M665" s="67">
        <v>14788.983769956778</v>
      </c>
      <c r="N665" s="67">
        <v>13253567.170000006</v>
      </c>
      <c r="O665" s="67">
        <v>422939</v>
      </c>
      <c r="P665" s="70">
        <v>407581</v>
      </c>
      <c r="Q665" s="63">
        <v>0</v>
      </c>
      <c r="R665" s="24">
        <f t="shared" si="211"/>
        <v>-3.631256516897241E-2</v>
      </c>
      <c r="S665" s="24">
        <f t="shared" si="212"/>
        <v>-1.1587823717952299E-3</v>
      </c>
      <c r="T665" s="65">
        <f t="shared" si="213"/>
        <v>15.252067507390636</v>
      </c>
      <c r="U665" s="67">
        <v>699623.99999999977</v>
      </c>
      <c r="V665" s="70">
        <v>767333</v>
      </c>
      <c r="W665" s="24">
        <f t="shared" si="214"/>
        <v>9.6779127073971516E-2</v>
      </c>
      <c r="X665" s="24">
        <f t="shared" si="215"/>
        <v>5.1087378312204383E-3</v>
      </c>
      <c r="Y665" s="63">
        <f t="shared" si="221"/>
        <v>26.342256862080642</v>
      </c>
      <c r="Z665" s="63">
        <f t="shared" si="222"/>
        <v>28.714328481083712</v>
      </c>
      <c r="AA665" s="24">
        <f t="shared" si="223"/>
        <v>9.0048000000000003E-2</v>
      </c>
      <c r="AB665" s="63">
        <v>0</v>
      </c>
      <c r="AC665" s="69">
        <v>0</v>
      </c>
      <c r="AD665" s="67">
        <f t="shared" si="209"/>
        <v>1122562.9999999998</v>
      </c>
      <c r="AE665" s="67">
        <f t="shared" si="210"/>
        <v>1174914</v>
      </c>
      <c r="AF665" s="65">
        <f t="shared" si="216"/>
        <v>43.966395988474346</v>
      </c>
      <c r="AG665" s="21" t="s">
        <v>2640</v>
      </c>
      <c r="AH665" s="67">
        <v>0</v>
      </c>
      <c r="AI665" s="70">
        <v>0</v>
      </c>
      <c r="AJ665" s="21" t="s">
        <v>2640</v>
      </c>
      <c r="AK665" s="67">
        <f t="shared" si="224"/>
        <v>1122562.9999999998</v>
      </c>
      <c r="AL665" s="70">
        <f t="shared" si="225"/>
        <v>1174914</v>
      </c>
      <c r="AM665" s="65">
        <f t="shared" si="217"/>
        <v>43.966395988474346</v>
      </c>
      <c r="AN665" s="25">
        <f t="shared" si="226"/>
        <v>4.6635244525251807E-2</v>
      </c>
      <c r="AO665" s="25">
        <f t="shared" si="218"/>
        <v>4.0212006860987248E-2</v>
      </c>
      <c r="AP665" s="24">
        <f t="shared" si="219"/>
        <v>3.9499554594252086E-3</v>
      </c>
      <c r="AQ665" s="25">
        <f t="shared" si="220"/>
        <v>8.864888862973179E-2</v>
      </c>
      <c r="AR665" s="2">
        <f t="shared" si="227"/>
        <v>1</v>
      </c>
      <c r="AS665" s="2">
        <f t="shared" si="228"/>
        <v>0</v>
      </c>
      <c r="AT665" s="2">
        <f t="shared" si="229"/>
        <v>0</v>
      </c>
    </row>
    <row r="666" spans="2:46" x14ac:dyDescent="0.2">
      <c r="B666" s="2">
        <v>1</v>
      </c>
      <c r="C666" s="2" t="s">
        <v>1351</v>
      </c>
      <c r="D666" s="3" t="s">
        <v>1364</v>
      </c>
      <c r="E666" s="2" t="s">
        <v>1365</v>
      </c>
      <c r="F666" s="2" t="s">
        <v>14</v>
      </c>
      <c r="G666" s="2" t="s">
        <v>7</v>
      </c>
      <c r="H666" s="2">
        <v>129</v>
      </c>
      <c r="I666" s="30">
        <v>197001</v>
      </c>
      <c r="J666" s="30">
        <v>197519</v>
      </c>
      <c r="K666" s="63">
        <v>616.54722300000003</v>
      </c>
      <c r="L666" s="2">
        <v>0.39475100000000002</v>
      </c>
      <c r="M666" s="67">
        <v>16910.795773379821</v>
      </c>
      <c r="N666" s="67">
        <v>126406698.9099998</v>
      </c>
      <c r="O666" s="67">
        <v>5914697</v>
      </c>
      <c r="P666" s="70">
        <v>5702184</v>
      </c>
      <c r="Q666" s="63">
        <v>0</v>
      </c>
      <c r="R666" s="24">
        <f t="shared" si="211"/>
        <v>-3.5929651172325494E-2</v>
      </c>
      <c r="S666" s="24">
        <f t="shared" si="212"/>
        <v>-1.6811846352486979E-3</v>
      </c>
      <c r="T666" s="65">
        <f t="shared" si="213"/>
        <v>28.869040446741831</v>
      </c>
      <c r="U666" s="67">
        <v>1903634</v>
      </c>
      <c r="V666" s="70">
        <v>2290367</v>
      </c>
      <c r="W666" s="24">
        <f t="shared" si="214"/>
        <v>0.20315512330626584</v>
      </c>
      <c r="X666" s="24">
        <f t="shared" si="215"/>
        <v>3.0594343759846911E-3</v>
      </c>
      <c r="Y666" s="63">
        <f t="shared" si="221"/>
        <v>9.6630677001639587</v>
      </c>
      <c r="Z666" s="63">
        <f t="shared" si="222"/>
        <v>11.595679402994142</v>
      </c>
      <c r="AA666" s="24">
        <f t="shared" si="223"/>
        <v>0.2</v>
      </c>
      <c r="AB666" s="63">
        <v>0</v>
      </c>
      <c r="AC666" s="69">
        <v>0</v>
      </c>
      <c r="AD666" s="67">
        <f t="shared" si="209"/>
        <v>7818331</v>
      </c>
      <c r="AE666" s="67">
        <f t="shared" si="210"/>
        <v>7992551</v>
      </c>
      <c r="AF666" s="65">
        <f t="shared" si="216"/>
        <v>40.464719849735978</v>
      </c>
      <c r="AG666" s="21" t="s">
        <v>2640</v>
      </c>
      <c r="AH666" s="67">
        <v>0</v>
      </c>
      <c r="AI666" s="70">
        <v>0</v>
      </c>
      <c r="AJ666" s="21" t="s">
        <v>2640</v>
      </c>
      <c r="AK666" s="67">
        <f t="shared" si="224"/>
        <v>7818331</v>
      </c>
      <c r="AL666" s="70">
        <f t="shared" si="225"/>
        <v>7992551</v>
      </c>
      <c r="AM666" s="65">
        <f t="shared" si="217"/>
        <v>40.464719849735978</v>
      </c>
      <c r="AN666" s="25">
        <f t="shared" si="226"/>
        <v>2.2283528287559071E-2</v>
      </c>
      <c r="AO666" s="25">
        <f t="shared" si="218"/>
        <v>1.9602556494197731E-2</v>
      </c>
      <c r="AP666" s="24">
        <f t="shared" si="219"/>
        <v>1.3782497407359934E-3</v>
      </c>
      <c r="AQ666" s="25">
        <f t="shared" si="220"/>
        <v>6.3228856294163721E-2</v>
      </c>
      <c r="AR666" s="2">
        <f t="shared" si="227"/>
        <v>1</v>
      </c>
      <c r="AS666" s="2">
        <f t="shared" si="228"/>
        <v>0</v>
      </c>
      <c r="AT666" s="2">
        <f t="shared" si="229"/>
        <v>0</v>
      </c>
    </row>
    <row r="667" spans="2:46" x14ac:dyDescent="0.2">
      <c r="B667" s="2">
        <v>1</v>
      </c>
      <c r="C667" s="2" t="s">
        <v>1351</v>
      </c>
      <c r="D667" s="3" t="s">
        <v>1366</v>
      </c>
      <c r="E667" s="2" t="s">
        <v>1367</v>
      </c>
      <c r="F667" s="2" t="s">
        <v>14</v>
      </c>
      <c r="G667" s="2" t="s">
        <v>7</v>
      </c>
      <c r="H667" s="2">
        <v>95</v>
      </c>
      <c r="I667" s="30">
        <v>96177</v>
      </c>
      <c r="J667" s="30">
        <v>96118</v>
      </c>
      <c r="K667" s="63">
        <v>338.35874699999999</v>
      </c>
      <c r="L667" s="2">
        <v>0.46725299999999997</v>
      </c>
      <c r="M667" s="67">
        <v>15155.849534087509</v>
      </c>
      <c r="N667" s="67">
        <v>56733555.220000044</v>
      </c>
      <c r="O667" s="67">
        <v>2827452</v>
      </c>
      <c r="P667" s="70">
        <v>2724780</v>
      </c>
      <c r="Q667" s="63">
        <v>0</v>
      </c>
      <c r="R667" s="24">
        <f t="shared" si="211"/>
        <v>-3.6312552786041952E-2</v>
      </c>
      <c r="S667" s="24">
        <f t="shared" si="212"/>
        <v>-1.8097226518215004E-3</v>
      </c>
      <c r="T667" s="65">
        <f t="shared" si="213"/>
        <v>28.348280238873052</v>
      </c>
      <c r="U667" s="67">
        <v>4068171.0000000009</v>
      </c>
      <c r="V667" s="70">
        <v>4065675</v>
      </c>
      <c r="W667" s="24">
        <f t="shared" si="214"/>
        <v>-6.135435309875259E-4</v>
      </c>
      <c r="X667" s="24">
        <f t="shared" si="215"/>
        <v>-4.3995127580529747E-5</v>
      </c>
      <c r="Y667" s="63">
        <f t="shared" si="221"/>
        <v>42.298792850681565</v>
      </c>
      <c r="Z667" s="63">
        <f t="shared" si="222"/>
        <v>42.298788988534923</v>
      </c>
      <c r="AA667" s="24">
        <f t="shared" si="223"/>
        <v>0</v>
      </c>
      <c r="AB667" s="63">
        <v>0</v>
      </c>
      <c r="AC667" s="69">
        <v>0</v>
      </c>
      <c r="AD667" s="67">
        <f t="shared" si="209"/>
        <v>6895623.0000000009</v>
      </c>
      <c r="AE667" s="67">
        <f t="shared" si="210"/>
        <v>6790455</v>
      </c>
      <c r="AF667" s="65">
        <f t="shared" si="216"/>
        <v>70.647069227407982</v>
      </c>
      <c r="AG667" s="21" t="s">
        <v>2640</v>
      </c>
      <c r="AH667" s="67">
        <v>0</v>
      </c>
      <c r="AI667" s="70">
        <v>0</v>
      </c>
      <c r="AJ667" s="21" t="s">
        <v>2640</v>
      </c>
      <c r="AK667" s="67">
        <f t="shared" si="224"/>
        <v>6895623.0000000009</v>
      </c>
      <c r="AL667" s="70">
        <f t="shared" si="225"/>
        <v>6790455</v>
      </c>
      <c r="AM667" s="65">
        <f t="shared" si="217"/>
        <v>70.647069227407982</v>
      </c>
      <c r="AN667" s="25">
        <f t="shared" si="226"/>
        <v>-1.5251413831643771E-2</v>
      </c>
      <c r="AO667" s="25">
        <f t="shared" si="218"/>
        <v>-1.4646946753844259E-2</v>
      </c>
      <c r="AP667" s="24">
        <f t="shared" si="219"/>
        <v>-1.8537177794020301E-3</v>
      </c>
      <c r="AQ667" s="25">
        <f t="shared" si="220"/>
        <v>0.11969027806680074</v>
      </c>
      <c r="AR667" s="2">
        <f t="shared" si="227"/>
        <v>0</v>
      </c>
      <c r="AS667" s="2">
        <f t="shared" si="228"/>
        <v>1</v>
      </c>
      <c r="AT667" s="2">
        <f t="shared" si="229"/>
        <v>0</v>
      </c>
    </row>
    <row r="668" spans="2:46" x14ac:dyDescent="0.2">
      <c r="B668" s="2">
        <v>1</v>
      </c>
      <c r="C668" s="2" t="s">
        <v>1368</v>
      </c>
      <c r="D668" s="3" t="s">
        <v>1369</v>
      </c>
      <c r="E668" s="2" t="s">
        <v>1370</v>
      </c>
      <c r="F668" s="2" t="s">
        <v>6</v>
      </c>
      <c r="G668" s="2" t="s">
        <v>7</v>
      </c>
      <c r="H668" s="2">
        <v>35</v>
      </c>
      <c r="I668" s="30">
        <v>24287</v>
      </c>
      <c r="J668" s="30">
        <v>24083</v>
      </c>
      <c r="K668" s="63">
        <v>598.30282799999998</v>
      </c>
      <c r="L668" s="2">
        <v>0.66407300000000002</v>
      </c>
      <c r="M668" s="67">
        <v>14122.152614146158</v>
      </c>
      <c r="N668" s="67">
        <v>17510014.47000001</v>
      </c>
      <c r="O668" s="67">
        <v>1224383</v>
      </c>
      <c r="P668" s="70">
        <v>1179923</v>
      </c>
      <c r="Q668" s="63">
        <v>0</v>
      </c>
      <c r="R668" s="24">
        <f t="shared" si="211"/>
        <v>-3.6312167026167463E-2</v>
      </c>
      <c r="S668" s="24">
        <f t="shared" si="212"/>
        <v>-2.5391184042807919E-3</v>
      </c>
      <c r="T668" s="65">
        <f t="shared" si="213"/>
        <v>48.994020678486898</v>
      </c>
      <c r="U668" s="67">
        <v>234686.00000000003</v>
      </c>
      <c r="V668" s="70">
        <v>279258</v>
      </c>
      <c r="W668" s="24">
        <f t="shared" si="214"/>
        <v>0.18992185302915376</v>
      </c>
      <c r="X668" s="24">
        <f t="shared" si="215"/>
        <v>2.5455147439406968E-3</v>
      </c>
      <c r="Y668" s="63">
        <f t="shared" si="221"/>
        <v>9.6630296043150672</v>
      </c>
      <c r="Z668" s="63">
        <f t="shared" si="222"/>
        <v>11.595648382676577</v>
      </c>
      <c r="AA668" s="24">
        <f t="shared" si="223"/>
        <v>0.20000100000000001</v>
      </c>
      <c r="AB668" s="63">
        <v>0</v>
      </c>
      <c r="AC668" s="69">
        <v>0</v>
      </c>
      <c r="AD668" s="67">
        <f t="shared" si="209"/>
        <v>1459069</v>
      </c>
      <c r="AE668" s="67">
        <f t="shared" si="210"/>
        <v>1459181</v>
      </c>
      <c r="AF668" s="65">
        <f t="shared" si="216"/>
        <v>60.589669061163477</v>
      </c>
      <c r="AG668" s="21" t="s">
        <v>2640</v>
      </c>
      <c r="AH668" s="67">
        <v>0</v>
      </c>
      <c r="AI668" s="70">
        <v>0</v>
      </c>
      <c r="AJ668" s="21" t="s">
        <v>2640</v>
      </c>
      <c r="AK668" s="67">
        <f t="shared" si="224"/>
        <v>1459069</v>
      </c>
      <c r="AL668" s="70">
        <f t="shared" si="225"/>
        <v>1459181</v>
      </c>
      <c r="AM668" s="65">
        <f t="shared" si="217"/>
        <v>60.589669061163477</v>
      </c>
      <c r="AN668" s="25">
        <f t="shared" si="226"/>
        <v>7.67612772254088E-5</v>
      </c>
      <c r="AO668" s="25">
        <f t="shared" si="218"/>
        <v>8.5481169762893217E-3</v>
      </c>
      <c r="AP668" s="24">
        <f t="shared" si="219"/>
        <v>6.3963396599066277E-6</v>
      </c>
      <c r="AQ668" s="25">
        <f t="shared" si="220"/>
        <v>8.3334083047162624E-2</v>
      </c>
      <c r="AR668" s="2">
        <f t="shared" si="227"/>
        <v>1</v>
      </c>
      <c r="AS668" s="2">
        <f t="shared" si="228"/>
        <v>0</v>
      </c>
      <c r="AT668" s="2">
        <f t="shared" si="229"/>
        <v>0</v>
      </c>
    </row>
    <row r="669" spans="2:46" x14ac:dyDescent="0.2">
      <c r="B669" s="2">
        <v>1</v>
      </c>
      <c r="C669" s="2" t="s">
        <v>1368</v>
      </c>
      <c r="D669" s="3" t="s">
        <v>1371</v>
      </c>
      <c r="E669" s="2" t="s">
        <v>1372</v>
      </c>
      <c r="F669" s="2" t="s">
        <v>6</v>
      </c>
      <c r="G669" s="2" t="s">
        <v>7</v>
      </c>
      <c r="H669" s="2">
        <v>16</v>
      </c>
      <c r="I669" s="30">
        <v>8091</v>
      </c>
      <c r="J669" s="30">
        <v>8091</v>
      </c>
      <c r="K669" s="63">
        <v>398.27499699999998</v>
      </c>
      <c r="L669" s="2">
        <v>0.697936</v>
      </c>
      <c r="M669" s="67">
        <v>13587.324987543598</v>
      </c>
      <c r="N669" s="67">
        <v>5395557.1300000018</v>
      </c>
      <c r="O669" s="67">
        <v>198328</v>
      </c>
      <c r="P669" s="70">
        <v>191126</v>
      </c>
      <c r="Q669" s="63">
        <v>0</v>
      </c>
      <c r="R669" s="24">
        <f t="shared" si="211"/>
        <v>-3.6313581541688511E-2</v>
      </c>
      <c r="S669" s="24">
        <f t="shared" si="212"/>
        <v>-1.3348019169245637E-3</v>
      </c>
      <c r="T669" s="65">
        <f t="shared" si="213"/>
        <v>23.622049190458533</v>
      </c>
      <c r="U669" s="67">
        <v>420064</v>
      </c>
      <c r="V669" s="70">
        <v>420064</v>
      </c>
      <c r="W669" s="24">
        <f t="shared" si="214"/>
        <v>0</v>
      </c>
      <c r="X669" s="24">
        <f t="shared" si="215"/>
        <v>0</v>
      </c>
      <c r="Y669" s="63">
        <f t="shared" si="221"/>
        <v>51.917439129897417</v>
      </c>
      <c r="Z669" s="63">
        <f t="shared" si="222"/>
        <v>51.917439129897417</v>
      </c>
      <c r="AA669" s="24">
        <f t="shared" si="223"/>
        <v>0</v>
      </c>
      <c r="AB669" s="63">
        <v>0</v>
      </c>
      <c r="AC669" s="69">
        <v>0</v>
      </c>
      <c r="AD669" s="67">
        <f t="shared" si="209"/>
        <v>618392</v>
      </c>
      <c r="AE669" s="67">
        <f t="shared" si="210"/>
        <v>611190</v>
      </c>
      <c r="AF669" s="65">
        <f t="shared" si="216"/>
        <v>75.539488320355957</v>
      </c>
      <c r="AG669" s="21" t="s">
        <v>2640</v>
      </c>
      <c r="AH669" s="67">
        <v>0</v>
      </c>
      <c r="AI669" s="70">
        <v>0</v>
      </c>
      <c r="AJ669" s="21" t="s">
        <v>2640</v>
      </c>
      <c r="AK669" s="67">
        <f t="shared" si="224"/>
        <v>618392</v>
      </c>
      <c r="AL669" s="70">
        <f t="shared" si="225"/>
        <v>611190</v>
      </c>
      <c r="AM669" s="65">
        <f t="shared" si="217"/>
        <v>75.539488320355957</v>
      </c>
      <c r="AN669" s="25">
        <f t="shared" si="226"/>
        <v>-1.1646334363963312E-2</v>
      </c>
      <c r="AO669" s="25">
        <f t="shared" si="218"/>
        <v>-1.1646334363963229E-2</v>
      </c>
      <c r="AP669" s="24">
        <f t="shared" si="219"/>
        <v>-1.3348019169245637E-3</v>
      </c>
      <c r="AQ669" s="25">
        <f t="shared" si="220"/>
        <v>0.11327653201959513</v>
      </c>
      <c r="AR669" s="2">
        <f t="shared" si="227"/>
        <v>0</v>
      </c>
      <c r="AS669" s="2">
        <f t="shared" si="228"/>
        <v>1</v>
      </c>
      <c r="AT669" s="2">
        <f t="shared" si="229"/>
        <v>0</v>
      </c>
    </row>
    <row r="670" spans="2:46" x14ac:dyDescent="0.2">
      <c r="B670" s="2">
        <v>1</v>
      </c>
      <c r="C670" s="2" t="s">
        <v>1368</v>
      </c>
      <c r="D670" s="3" t="s">
        <v>1373</v>
      </c>
      <c r="E670" s="2" t="s">
        <v>1374</v>
      </c>
      <c r="F670" s="2" t="s">
        <v>6</v>
      </c>
      <c r="G670" s="2" t="s">
        <v>7</v>
      </c>
      <c r="H670" s="2">
        <v>60</v>
      </c>
      <c r="I670" s="30">
        <v>12496</v>
      </c>
      <c r="J670" s="30">
        <v>12391</v>
      </c>
      <c r="K670" s="63">
        <v>472.89008200000001</v>
      </c>
      <c r="L670" s="2">
        <v>0.48142600000000002</v>
      </c>
      <c r="M670" s="67">
        <v>15021.104038044385</v>
      </c>
      <c r="N670" s="67">
        <v>7659283.5700000031</v>
      </c>
      <c r="O670" s="67">
        <v>463484</v>
      </c>
      <c r="P670" s="70">
        <v>446654</v>
      </c>
      <c r="Q670" s="63">
        <v>0</v>
      </c>
      <c r="R670" s="24">
        <f t="shared" si="211"/>
        <v>-3.6311933098014171E-2</v>
      </c>
      <c r="S670" s="24">
        <f t="shared" si="212"/>
        <v>-2.1973334511232873E-3</v>
      </c>
      <c r="T670" s="65">
        <f t="shared" si="213"/>
        <v>36.046646759744974</v>
      </c>
      <c r="U670" s="67">
        <v>151125.99999999997</v>
      </c>
      <c r="V670" s="70">
        <v>179827</v>
      </c>
      <c r="W670" s="24">
        <f t="shared" si="214"/>
        <v>0.18991437608353312</v>
      </c>
      <c r="X670" s="24">
        <f t="shared" si="215"/>
        <v>3.7472173131722838E-3</v>
      </c>
      <c r="Y670" s="63">
        <f t="shared" si="221"/>
        <v>12.093950064020484</v>
      </c>
      <c r="Z670" s="63">
        <f t="shared" si="222"/>
        <v>14.512710838511824</v>
      </c>
      <c r="AA670" s="24">
        <f t="shared" si="223"/>
        <v>0.19999800000000001</v>
      </c>
      <c r="AB670" s="63">
        <v>0</v>
      </c>
      <c r="AC670" s="69">
        <v>0</v>
      </c>
      <c r="AD670" s="67">
        <f t="shared" ref="AD670:AD733" si="230">O670+U670+AB670</f>
        <v>614610</v>
      </c>
      <c r="AE670" s="67">
        <f t="shared" ref="AE670:AE733" si="231">P670+V670+AC670</f>
        <v>626481</v>
      </c>
      <c r="AF670" s="65">
        <f t="shared" si="216"/>
        <v>50.559357598256803</v>
      </c>
      <c r="AG670" s="21" t="s">
        <v>2640</v>
      </c>
      <c r="AH670" s="67">
        <v>0</v>
      </c>
      <c r="AI670" s="70">
        <v>0</v>
      </c>
      <c r="AJ670" s="21" t="s">
        <v>2640</v>
      </c>
      <c r="AK670" s="67">
        <f t="shared" si="224"/>
        <v>614610</v>
      </c>
      <c r="AL670" s="70">
        <f t="shared" si="225"/>
        <v>626481</v>
      </c>
      <c r="AM670" s="65">
        <f t="shared" si="217"/>
        <v>50.559357598256803</v>
      </c>
      <c r="AN670" s="25">
        <f t="shared" si="226"/>
        <v>1.9314687362717822E-2</v>
      </c>
      <c r="AO670" s="25">
        <f t="shared" si="218"/>
        <v>2.7952250285249169E-2</v>
      </c>
      <c r="AP670" s="24">
        <f t="shared" si="219"/>
        <v>1.5498838620489925E-3</v>
      </c>
      <c r="AQ670" s="25">
        <f t="shared" si="220"/>
        <v>8.1793681389968398E-2</v>
      </c>
      <c r="AR670" s="2">
        <f t="shared" si="227"/>
        <v>1</v>
      </c>
      <c r="AS670" s="2">
        <f t="shared" si="228"/>
        <v>0</v>
      </c>
      <c r="AT670" s="2">
        <f t="shared" si="229"/>
        <v>0</v>
      </c>
    </row>
    <row r="671" spans="2:46" x14ac:dyDescent="0.2">
      <c r="B671" s="2">
        <v>1</v>
      </c>
      <c r="C671" s="2" t="s">
        <v>1368</v>
      </c>
      <c r="D671" s="3" t="s">
        <v>1375</v>
      </c>
      <c r="E671" s="2" t="s">
        <v>1376</v>
      </c>
      <c r="F671" s="2" t="s">
        <v>6</v>
      </c>
      <c r="G671" s="2" t="s">
        <v>38</v>
      </c>
      <c r="H671" s="2">
        <v>25</v>
      </c>
      <c r="I671" s="30">
        <v>6119</v>
      </c>
      <c r="J671" s="30">
        <v>6105</v>
      </c>
      <c r="K671" s="63">
        <v>216.52989400000001</v>
      </c>
      <c r="L671" s="2">
        <v>0.60219</v>
      </c>
      <c r="M671" s="67">
        <v>16135.523843290197</v>
      </c>
      <c r="N671" s="67">
        <v>2152461.8400000003</v>
      </c>
      <c r="O671" s="67">
        <v>81996</v>
      </c>
      <c r="P671" s="70">
        <v>79019</v>
      </c>
      <c r="Q671" s="63">
        <v>0</v>
      </c>
      <c r="R671" s="24">
        <f t="shared" si="211"/>
        <v>-3.6306649104834388E-2</v>
      </c>
      <c r="S671" s="24">
        <f t="shared" si="212"/>
        <v>-1.3830674926158038E-3</v>
      </c>
      <c r="T671" s="65">
        <f t="shared" si="213"/>
        <v>12.943325143325144</v>
      </c>
      <c r="U671" s="67">
        <v>288846</v>
      </c>
      <c r="V671" s="70">
        <v>288185</v>
      </c>
      <c r="W671" s="24">
        <f t="shared" si="214"/>
        <v>-2.2884166649356219E-3</v>
      </c>
      <c r="X671" s="24">
        <f t="shared" si="215"/>
        <v>-3.0709022929763062E-4</v>
      </c>
      <c r="Y671" s="63">
        <f t="shared" si="221"/>
        <v>47.204772021572154</v>
      </c>
      <c r="Z671" s="63">
        <f t="shared" si="222"/>
        <v>47.204750204750205</v>
      </c>
      <c r="AA671" s="24">
        <f t="shared" si="223"/>
        <v>0</v>
      </c>
      <c r="AB671" s="63">
        <v>0</v>
      </c>
      <c r="AC671" s="69">
        <v>0</v>
      </c>
      <c r="AD671" s="67">
        <f t="shared" si="230"/>
        <v>370842</v>
      </c>
      <c r="AE671" s="67">
        <f t="shared" si="231"/>
        <v>367204</v>
      </c>
      <c r="AF671" s="65">
        <f t="shared" si="216"/>
        <v>60.148075348075345</v>
      </c>
      <c r="AG671" s="21" t="s">
        <v>2640</v>
      </c>
      <c r="AH671" s="67">
        <v>-42835</v>
      </c>
      <c r="AI671" s="70">
        <v>-42835</v>
      </c>
      <c r="AJ671" s="21" t="s">
        <v>2640</v>
      </c>
      <c r="AK671" s="67">
        <f t="shared" si="224"/>
        <v>328007</v>
      </c>
      <c r="AL671" s="70">
        <f t="shared" si="225"/>
        <v>324369</v>
      </c>
      <c r="AM671" s="65">
        <f t="shared" si="217"/>
        <v>53.131695331695333</v>
      </c>
      <c r="AN671" s="25">
        <f t="shared" si="226"/>
        <v>-1.1091226711625057E-2</v>
      </c>
      <c r="AO671" s="25">
        <f t="shared" si="218"/>
        <v>-8.8234588449522811E-3</v>
      </c>
      <c r="AP671" s="24">
        <f t="shared" si="219"/>
        <v>-1.6901577219134345E-3</v>
      </c>
      <c r="AQ671" s="25">
        <f t="shared" si="220"/>
        <v>0.15069674824060991</v>
      </c>
      <c r="AR671" s="2">
        <f t="shared" si="227"/>
        <v>0</v>
      </c>
      <c r="AS671" s="2">
        <f t="shared" si="228"/>
        <v>1</v>
      </c>
      <c r="AT671" s="2">
        <f t="shared" si="229"/>
        <v>0</v>
      </c>
    </row>
    <row r="672" spans="2:46" x14ac:dyDescent="0.2">
      <c r="B672" s="2">
        <v>1</v>
      </c>
      <c r="C672" s="2" t="s">
        <v>1368</v>
      </c>
      <c r="D672" s="3" t="s">
        <v>1377</v>
      </c>
      <c r="E672" s="2" t="s">
        <v>1378</v>
      </c>
      <c r="F672" s="2" t="s">
        <v>6</v>
      </c>
      <c r="G672" s="2" t="s">
        <v>38</v>
      </c>
      <c r="H672" s="2">
        <v>28</v>
      </c>
      <c r="I672" s="30">
        <v>9985</v>
      </c>
      <c r="J672" s="30">
        <v>9955</v>
      </c>
      <c r="K672" s="63">
        <v>387.22360600000002</v>
      </c>
      <c r="L672" s="2">
        <v>0.41438000000000003</v>
      </c>
      <c r="M672" s="67">
        <v>18240.021248608722</v>
      </c>
      <c r="N672" s="67">
        <v>4156650.1100000003</v>
      </c>
      <c r="O672" s="67">
        <v>99519</v>
      </c>
      <c r="P672" s="70">
        <v>95905</v>
      </c>
      <c r="Q672" s="63">
        <v>0</v>
      </c>
      <c r="R672" s="24">
        <f t="shared" si="211"/>
        <v>-3.6314673579919465E-2</v>
      </c>
      <c r="S672" s="24">
        <f t="shared" si="212"/>
        <v>-8.6945013517146855E-4</v>
      </c>
      <c r="T672" s="65">
        <f t="shared" si="213"/>
        <v>9.6338523355097934</v>
      </c>
      <c r="U672" s="67">
        <v>96486.000000000015</v>
      </c>
      <c r="V672" s="70">
        <v>115435</v>
      </c>
      <c r="W672" s="24">
        <f t="shared" si="214"/>
        <v>0.1963911862860932</v>
      </c>
      <c r="X672" s="24">
        <f t="shared" si="215"/>
        <v>4.5587190402225086E-3</v>
      </c>
      <c r="Y672" s="63">
        <f t="shared" si="221"/>
        <v>9.663094641962946</v>
      </c>
      <c r="Z672" s="63">
        <f t="shared" si="222"/>
        <v>11.595680562531392</v>
      </c>
      <c r="AA672" s="24">
        <f t="shared" si="223"/>
        <v>0.19999700000000001</v>
      </c>
      <c r="AB672" s="63">
        <v>0</v>
      </c>
      <c r="AC672" s="69">
        <v>0</v>
      </c>
      <c r="AD672" s="67">
        <f t="shared" si="230"/>
        <v>196005</v>
      </c>
      <c r="AE672" s="67">
        <f t="shared" si="231"/>
        <v>211340</v>
      </c>
      <c r="AF672" s="65">
        <f t="shared" si="216"/>
        <v>21.229532898041185</v>
      </c>
      <c r="AG672" s="21" t="s">
        <v>2640</v>
      </c>
      <c r="AH672" s="67">
        <v>-82421</v>
      </c>
      <c r="AI672" s="70">
        <v>-82421</v>
      </c>
      <c r="AJ672" s="21" t="s">
        <v>2640</v>
      </c>
      <c r="AK672" s="67">
        <f t="shared" si="224"/>
        <v>113584</v>
      </c>
      <c r="AL672" s="70">
        <f t="shared" si="225"/>
        <v>128919</v>
      </c>
      <c r="AM672" s="65">
        <f t="shared" si="217"/>
        <v>12.950175791059769</v>
      </c>
      <c r="AN672" s="25">
        <f t="shared" si="226"/>
        <v>0.13501021270601493</v>
      </c>
      <c r="AO672" s="25">
        <f t="shared" si="218"/>
        <v>0.13843063524556087</v>
      </c>
      <c r="AP672" s="24">
        <f t="shared" si="219"/>
        <v>3.6892689050510431E-3</v>
      </c>
      <c r="AQ672" s="25">
        <f t="shared" si="220"/>
        <v>3.101511952854747E-2</v>
      </c>
      <c r="AR672" s="2">
        <f t="shared" si="227"/>
        <v>1</v>
      </c>
      <c r="AS672" s="2">
        <f t="shared" si="228"/>
        <v>0</v>
      </c>
      <c r="AT672" s="2">
        <f t="shared" si="229"/>
        <v>0</v>
      </c>
    </row>
    <row r="673" spans="2:46" x14ac:dyDescent="0.2">
      <c r="B673" s="2">
        <v>1</v>
      </c>
      <c r="C673" s="2" t="s">
        <v>1368</v>
      </c>
      <c r="D673" s="3" t="s">
        <v>1379</v>
      </c>
      <c r="E673" s="2" t="s">
        <v>1380</v>
      </c>
      <c r="F673" s="2" t="s">
        <v>6</v>
      </c>
      <c r="G673" s="2" t="s">
        <v>38</v>
      </c>
      <c r="H673" s="2">
        <v>62</v>
      </c>
      <c r="I673" s="30">
        <v>22461</v>
      </c>
      <c r="J673" s="30">
        <v>22290</v>
      </c>
      <c r="K673" s="63">
        <v>397.41561200000001</v>
      </c>
      <c r="L673" s="2">
        <v>0.60667800000000005</v>
      </c>
      <c r="M673" s="67">
        <v>17679.041294486273</v>
      </c>
      <c r="N673" s="67">
        <v>12724067.000000007</v>
      </c>
      <c r="O673" s="67">
        <v>612288</v>
      </c>
      <c r="P673" s="70">
        <v>590054</v>
      </c>
      <c r="Q673" s="63">
        <v>0</v>
      </c>
      <c r="R673" s="24">
        <f t="shared" si="211"/>
        <v>-3.6312976899759541E-2</v>
      </c>
      <c r="S673" s="24">
        <f t="shared" si="212"/>
        <v>-1.7473972747864331E-3</v>
      </c>
      <c r="T673" s="65">
        <f t="shared" si="213"/>
        <v>26.471691341408704</v>
      </c>
      <c r="U673" s="67">
        <v>468117.99999999994</v>
      </c>
      <c r="V673" s="70">
        <v>557465</v>
      </c>
      <c r="W673" s="24">
        <f t="shared" si="214"/>
        <v>0.19086426926544187</v>
      </c>
      <c r="X673" s="24">
        <f t="shared" si="215"/>
        <v>7.0218900922165853E-3</v>
      </c>
      <c r="Y673" s="63">
        <f t="shared" si="221"/>
        <v>20.841369484884908</v>
      </c>
      <c r="Z673" s="63">
        <f t="shared" si="222"/>
        <v>25.009645580978017</v>
      </c>
      <c r="AA673" s="24">
        <f t="shared" si="223"/>
        <v>0.2</v>
      </c>
      <c r="AB673" s="63">
        <v>0</v>
      </c>
      <c r="AC673" s="69">
        <v>0</v>
      </c>
      <c r="AD673" s="67">
        <f t="shared" si="230"/>
        <v>1080406</v>
      </c>
      <c r="AE673" s="67">
        <f t="shared" si="231"/>
        <v>1147519</v>
      </c>
      <c r="AF673" s="65">
        <f t="shared" si="216"/>
        <v>51.481336922386717</v>
      </c>
      <c r="AG673" s="21" t="s">
        <v>2640</v>
      </c>
      <c r="AH673" s="67">
        <v>-291903</v>
      </c>
      <c r="AI673" s="70">
        <v>-291903</v>
      </c>
      <c r="AJ673" s="21" t="s">
        <v>2640</v>
      </c>
      <c r="AK673" s="67">
        <f t="shared" si="224"/>
        <v>788503</v>
      </c>
      <c r="AL673" s="70">
        <f t="shared" si="225"/>
        <v>855616</v>
      </c>
      <c r="AM673" s="65">
        <f t="shared" si="217"/>
        <v>38.385643786451325</v>
      </c>
      <c r="AN673" s="25">
        <f t="shared" si="226"/>
        <v>8.5114451054720153E-2</v>
      </c>
      <c r="AO673" s="25">
        <f t="shared" si="218"/>
        <v>9.3439016829971688E-2</v>
      </c>
      <c r="AP673" s="24">
        <f t="shared" si="219"/>
        <v>5.2744928174301474E-3</v>
      </c>
      <c r="AQ673" s="25">
        <f t="shared" si="220"/>
        <v>6.7243908728239127E-2</v>
      </c>
      <c r="AR673" s="2">
        <f t="shared" si="227"/>
        <v>1</v>
      </c>
      <c r="AS673" s="2">
        <f t="shared" si="228"/>
        <v>0</v>
      </c>
      <c r="AT673" s="2">
        <f t="shared" si="229"/>
        <v>0</v>
      </c>
    </row>
    <row r="674" spans="2:46" x14ac:dyDescent="0.2">
      <c r="B674" s="2">
        <v>1</v>
      </c>
      <c r="C674" s="2" t="s">
        <v>1368</v>
      </c>
      <c r="D674" s="3" t="s">
        <v>1381</v>
      </c>
      <c r="E674" s="2" t="s">
        <v>1382</v>
      </c>
      <c r="F674" s="2" t="s">
        <v>6</v>
      </c>
      <c r="G674" s="2" t="s">
        <v>38</v>
      </c>
      <c r="H674" s="2">
        <v>51</v>
      </c>
      <c r="I674" s="30">
        <v>21828</v>
      </c>
      <c r="J674" s="30">
        <v>21745</v>
      </c>
      <c r="K674" s="63">
        <v>273.65803599999998</v>
      </c>
      <c r="L674" s="2">
        <v>0.49171799999999999</v>
      </c>
      <c r="M674" s="67">
        <v>19211.258122658066</v>
      </c>
      <c r="N674" s="67">
        <v>13247841.520000001</v>
      </c>
      <c r="O674" s="67">
        <v>345200</v>
      </c>
      <c r="P674" s="70">
        <v>332665</v>
      </c>
      <c r="Q674" s="63">
        <v>0</v>
      </c>
      <c r="R674" s="24">
        <f t="shared" si="211"/>
        <v>-3.6312282734646595E-2</v>
      </c>
      <c r="S674" s="24">
        <f t="shared" si="212"/>
        <v>-9.4619187443299052E-4</v>
      </c>
      <c r="T674" s="65">
        <f t="shared" si="213"/>
        <v>15.298459415957691</v>
      </c>
      <c r="U674" s="67">
        <v>336300.99999999994</v>
      </c>
      <c r="V674" s="70">
        <v>402027</v>
      </c>
      <c r="W674" s="24">
        <f t="shared" si="214"/>
        <v>0.19543801534934491</v>
      </c>
      <c r="X674" s="24">
        <f t="shared" si="215"/>
        <v>4.9612610402060466E-3</v>
      </c>
      <c r="Y674" s="63">
        <f t="shared" si="221"/>
        <v>15.406862745098037</v>
      </c>
      <c r="Z674" s="63">
        <f t="shared" si="222"/>
        <v>18.488250172453437</v>
      </c>
      <c r="AA674" s="24">
        <f t="shared" si="223"/>
        <v>0.20000100000000001</v>
      </c>
      <c r="AB674" s="63">
        <v>0</v>
      </c>
      <c r="AC674" s="69">
        <v>0</v>
      </c>
      <c r="AD674" s="67">
        <f t="shared" si="230"/>
        <v>681501</v>
      </c>
      <c r="AE674" s="67">
        <f t="shared" si="231"/>
        <v>734692</v>
      </c>
      <c r="AF674" s="65">
        <f t="shared" si="216"/>
        <v>33.786709588411128</v>
      </c>
      <c r="AG674" s="21" t="s">
        <v>2640</v>
      </c>
      <c r="AH674" s="67">
        <v>-232546</v>
      </c>
      <c r="AI674" s="70">
        <v>-232546</v>
      </c>
      <c r="AJ674" s="21" t="s">
        <v>2640</v>
      </c>
      <c r="AK674" s="67">
        <f t="shared" si="224"/>
        <v>448955</v>
      </c>
      <c r="AL674" s="70">
        <f t="shared" si="225"/>
        <v>502146</v>
      </c>
      <c r="AM674" s="65">
        <f t="shared" si="217"/>
        <v>23.092481030121867</v>
      </c>
      <c r="AN674" s="25">
        <f t="shared" si="226"/>
        <v>0.11847735296410554</v>
      </c>
      <c r="AO674" s="25">
        <f t="shared" si="218"/>
        <v>0.12274654681538255</v>
      </c>
      <c r="AP674" s="24">
        <f t="shared" si="219"/>
        <v>4.0150691657730511E-3</v>
      </c>
      <c r="AQ674" s="25">
        <f t="shared" si="220"/>
        <v>3.7903986037417507E-2</v>
      </c>
      <c r="AR674" s="2">
        <f t="shared" si="227"/>
        <v>1</v>
      </c>
      <c r="AS674" s="2">
        <f t="shared" si="228"/>
        <v>0</v>
      </c>
      <c r="AT674" s="2">
        <f t="shared" si="229"/>
        <v>0</v>
      </c>
    </row>
    <row r="675" spans="2:46" x14ac:dyDescent="0.2">
      <c r="B675" s="2">
        <v>1</v>
      </c>
      <c r="C675" s="2" t="s">
        <v>1368</v>
      </c>
      <c r="D675" s="3" t="s">
        <v>1383</v>
      </c>
      <c r="E675" s="2" t="s">
        <v>1384</v>
      </c>
      <c r="F675" s="2" t="s">
        <v>14</v>
      </c>
      <c r="G675" s="2" t="s">
        <v>7</v>
      </c>
      <c r="H675" s="2">
        <v>45</v>
      </c>
      <c r="I675" s="30">
        <v>81462</v>
      </c>
      <c r="J675" s="30">
        <v>80716</v>
      </c>
      <c r="K675" s="63">
        <v>477.72042699999997</v>
      </c>
      <c r="L675" s="2">
        <v>0.42160399999999998</v>
      </c>
      <c r="M675" s="67">
        <v>14875.147998048707</v>
      </c>
      <c r="N675" s="67">
        <v>49063210.079999998</v>
      </c>
      <c r="O675" s="67">
        <v>4355551</v>
      </c>
      <c r="P675" s="70">
        <v>4200431</v>
      </c>
      <c r="Q675" s="63">
        <v>0</v>
      </c>
      <c r="R675" s="24">
        <f t="shared" si="211"/>
        <v>-3.5614322963960277E-2</v>
      </c>
      <c r="S675" s="24">
        <f t="shared" si="212"/>
        <v>-3.1616357704086044E-3</v>
      </c>
      <c r="T675" s="65">
        <f t="shared" si="213"/>
        <v>52.039632786560283</v>
      </c>
      <c r="U675" s="67">
        <v>2019649.0000000002</v>
      </c>
      <c r="V675" s="70">
        <v>2001154</v>
      </c>
      <c r="W675" s="24">
        <f t="shared" si="214"/>
        <v>-9.1575318285505025E-3</v>
      </c>
      <c r="X675" s="24">
        <f t="shared" si="215"/>
        <v>-3.7696269709713691E-4</v>
      </c>
      <c r="Y675" s="63">
        <f t="shared" si="221"/>
        <v>24.792529031941275</v>
      </c>
      <c r="Z675" s="63">
        <f t="shared" si="222"/>
        <v>24.792531840031717</v>
      </c>
      <c r="AA675" s="24">
        <f t="shared" si="223"/>
        <v>0</v>
      </c>
      <c r="AB675" s="63">
        <v>0</v>
      </c>
      <c r="AC675" s="69">
        <v>0</v>
      </c>
      <c r="AD675" s="67">
        <f t="shared" si="230"/>
        <v>6375200</v>
      </c>
      <c r="AE675" s="67">
        <f t="shared" si="231"/>
        <v>6201585</v>
      </c>
      <c r="AF675" s="65">
        <f t="shared" si="216"/>
        <v>76.832164626592004</v>
      </c>
      <c r="AG675" s="21" t="s">
        <v>2640</v>
      </c>
      <c r="AH675" s="67">
        <v>0</v>
      </c>
      <c r="AI675" s="70">
        <v>0</v>
      </c>
      <c r="AJ675" s="21" t="s">
        <v>2640</v>
      </c>
      <c r="AK675" s="67">
        <f t="shared" si="224"/>
        <v>6375200</v>
      </c>
      <c r="AL675" s="70">
        <f t="shared" si="225"/>
        <v>6201585</v>
      </c>
      <c r="AM675" s="65">
        <f t="shared" si="217"/>
        <v>76.832164626592004</v>
      </c>
      <c r="AN675" s="25">
        <f t="shared" si="226"/>
        <v>-2.7232871125611745E-2</v>
      </c>
      <c r="AO675" s="25">
        <f t="shared" si="218"/>
        <v>-1.8242283408922533E-2</v>
      </c>
      <c r="AP675" s="24">
        <f t="shared" si="219"/>
        <v>-3.5385984675057364E-3</v>
      </c>
      <c r="AQ675" s="25">
        <f t="shared" si="220"/>
        <v>0.12639990310230431</v>
      </c>
      <c r="AR675" s="2">
        <f t="shared" si="227"/>
        <v>0</v>
      </c>
      <c r="AS675" s="2">
        <f t="shared" si="228"/>
        <v>1</v>
      </c>
      <c r="AT675" s="2">
        <f t="shared" si="229"/>
        <v>0</v>
      </c>
    </row>
    <row r="676" spans="2:46" x14ac:dyDescent="0.2">
      <c r="B676" s="2">
        <v>1</v>
      </c>
      <c r="C676" s="2" t="s">
        <v>1368</v>
      </c>
      <c r="D676" s="3" t="s">
        <v>1385</v>
      </c>
      <c r="E676" s="2" t="s">
        <v>1386</v>
      </c>
      <c r="F676" s="2" t="s">
        <v>316</v>
      </c>
      <c r="G676" s="2" t="s">
        <v>7</v>
      </c>
      <c r="H676" s="2">
        <v>143</v>
      </c>
      <c r="I676" s="30">
        <v>306376</v>
      </c>
      <c r="J676" s="30">
        <v>307383</v>
      </c>
      <c r="K676" s="63">
        <v>576.41349400000001</v>
      </c>
      <c r="L676" s="2">
        <v>0.46932099999999999</v>
      </c>
      <c r="M676" s="67">
        <v>17120.039709567987</v>
      </c>
      <c r="N676" s="67">
        <v>176445184.89000013</v>
      </c>
      <c r="O676" s="67">
        <v>24859689</v>
      </c>
      <c r="P676" s="70">
        <v>23971601</v>
      </c>
      <c r="Q676" s="63">
        <v>0</v>
      </c>
      <c r="R676" s="24">
        <f t="shared" si="211"/>
        <v>-3.5724018912706379E-2</v>
      </c>
      <c r="S676" s="24">
        <f t="shared" si="212"/>
        <v>-5.0332232106739209E-3</v>
      </c>
      <c r="T676" s="65">
        <f t="shared" si="213"/>
        <v>77.98609877579436</v>
      </c>
      <c r="U676" s="67">
        <v>8199170.9999999991</v>
      </c>
      <c r="V676" s="70">
        <v>8226120</v>
      </c>
      <c r="W676" s="24">
        <f t="shared" si="214"/>
        <v>3.2867957016631255E-3</v>
      </c>
      <c r="X676" s="24">
        <f t="shared" si="215"/>
        <v>1.5273298626313628E-4</v>
      </c>
      <c r="Y676" s="63">
        <f t="shared" si="221"/>
        <v>26.761792699167035</v>
      </c>
      <c r="Z676" s="63">
        <f t="shared" si="222"/>
        <v>26.761792291701234</v>
      </c>
      <c r="AA676" s="24">
        <f t="shared" si="223"/>
        <v>0</v>
      </c>
      <c r="AB676" s="63">
        <v>0</v>
      </c>
      <c r="AC676" s="69">
        <v>0</v>
      </c>
      <c r="AD676" s="67">
        <f t="shared" si="230"/>
        <v>33058860</v>
      </c>
      <c r="AE676" s="67">
        <f t="shared" si="231"/>
        <v>32197721</v>
      </c>
      <c r="AF676" s="65">
        <f t="shared" si="216"/>
        <v>104.7478910674956</v>
      </c>
      <c r="AG676" s="21" t="s">
        <v>2640</v>
      </c>
      <c r="AH676" s="67">
        <v>0</v>
      </c>
      <c r="AI676" s="70">
        <v>0</v>
      </c>
      <c r="AJ676" s="21" t="s">
        <v>2640</v>
      </c>
      <c r="AK676" s="67">
        <f t="shared" si="224"/>
        <v>33058860</v>
      </c>
      <c r="AL676" s="70">
        <f t="shared" si="225"/>
        <v>32197721</v>
      </c>
      <c r="AM676" s="65">
        <f t="shared" si="217"/>
        <v>104.7478910674956</v>
      </c>
      <c r="AN676" s="25">
        <f t="shared" si="226"/>
        <v>-2.6048659875143911E-2</v>
      </c>
      <c r="AO676" s="25">
        <f t="shared" si="218"/>
        <v>-2.9239366581454096E-2</v>
      </c>
      <c r="AP676" s="24">
        <f t="shared" si="219"/>
        <v>-4.8804902244107898E-3</v>
      </c>
      <c r="AQ676" s="25">
        <f t="shared" si="220"/>
        <v>0.18248002075019942</v>
      </c>
      <c r="AR676" s="2">
        <f t="shared" si="227"/>
        <v>0</v>
      </c>
      <c r="AS676" s="2">
        <f t="shared" si="228"/>
        <v>1</v>
      </c>
      <c r="AT676" s="2">
        <f t="shared" si="229"/>
        <v>0</v>
      </c>
    </row>
    <row r="677" spans="2:46" x14ac:dyDescent="0.2">
      <c r="B677" s="2">
        <v>1</v>
      </c>
      <c r="C677" s="2" t="s">
        <v>1368</v>
      </c>
      <c r="D677" s="3" t="s">
        <v>1387</v>
      </c>
      <c r="E677" s="2" t="s">
        <v>1388</v>
      </c>
      <c r="F677" s="2" t="s">
        <v>6</v>
      </c>
      <c r="G677" s="2" t="s">
        <v>7</v>
      </c>
      <c r="H677" s="2">
        <v>40</v>
      </c>
      <c r="I677" s="30">
        <v>11815</v>
      </c>
      <c r="J677" s="30">
        <v>11771</v>
      </c>
      <c r="K677" s="63">
        <v>287.93653899999998</v>
      </c>
      <c r="L677" s="2">
        <v>0.49747400000000003</v>
      </c>
      <c r="M677" s="67">
        <v>15283.731522207849</v>
      </c>
      <c r="N677" s="67">
        <v>4914308.93</v>
      </c>
      <c r="O677" s="67">
        <v>178510</v>
      </c>
      <c r="P677" s="70">
        <v>172028</v>
      </c>
      <c r="Q677" s="63">
        <v>0</v>
      </c>
      <c r="R677" s="24">
        <f t="shared" si="211"/>
        <v>-3.631169122178024E-2</v>
      </c>
      <c r="S677" s="24">
        <f t="shared" si="212"/>
        <v>-1.3190053967567724E-3</v>
      </c>
      <c r="T677" s="65">
        <f t="shared" si="213"/>
        <v>14.614561209752782</v>
      </c>
      <c r="U677" s="67">
        <v>490675.99999999988</v>
      </c>
      <c r="V677" s="70">
        <v>464406</v>
      </c>
      <c r="W677" s="24">
        <f t="shared" si="214"/>
        <v>-5.3538383780743048E-2</v>
      </c>
      <c r="X677" s="24">
        <f t="shared" si="215"/>
        <v>-5.3456142815180904E-3</v>
      </c>
      <c r="Y677" s="63">
        <f t="shared" si="221"/>
        <v>41.529919593736764</v>
      </c>
      <c r="Z677" s="63">
        <f t="shared" si="222"/>
        <v>39.453402429700112</v>
      </c>
      <c r="AA677" s="24">
        <f t="shared" si="223"/>
        <v>-5.0000999999999997E-2</v>
      </c>
      <c r="AB677" s="63">
        <v>0</v>
      </c>
      <c r="AC677" s="69">
        <v>0</v>
      </c>
      <c r="AD677" s="67">
        <f t="shared" si="230"/>
        <v>669185.99999999988</v>
      </c>
      <c r="AE677" s="67">
        <f t="shared" si="231"/>
        <v>636434</v>
      </c>
      <c r="AF677" s="65">
        <f t="shared" si="216"/>
        <v>54.067963639452891</v>
      </c>
      <c r="AG677" s="21" t="s">
        <v>2640</v>
      </c>
      <c r="AH677" s="67">
        <v>0</v>
      </c>
      <c r="AI677" s="70">
        <v>0</v>
      </c>
      <c r="AJ677" s="21" t="s">
        <v>2640</v>
      </c>
      <c r="AK677" s="67">
        <f t="shared" si="224"/>
        <v>669185.99999999988</v>
      </c>
      <c r="AL677" s="70">
        <f t="shared" si="225"/>
        <v>636434</v>
      </c>
      <c r="AM677" s="65">
        <f t="shared" si="217"/>
        <v>54.067963639452891</v>
      </c>
      <c r="AN677" s="25">
        <f t="shared" si="226"/>
        <v>-4.8943044235832622E-2</v>
      </c>
      <c r="AO677" s="25">
        <f t="shared" si="218"/>
        <v>-4.5387993173592989E-2</v>
      </c>
      <c r="AP677" s="24">
        <f t="shared" si="219"/>
        <v>-6.6646196782748626E-3</v>
      </c>
      <c r="AQ677" s="25">
        <f t="shared" si="220"/>
        <v>0.1295063068002931</v>
      </c>
      <c r="AR677" s="2">
        <f t="shared" si="227"/>
        <v>0</v>
      </c>
      <c r="AS677" s="2">
        <f t="shared" si="228"/>
        <v>1</v>
      </c>
      <c r="AT677" s="2">
        <f t="shared" si="229"/>
        <v>0</v>
      </c>
    </row>
    <row r="678" spans="2:46" x14ac:dyDescent="0.2">
      <c r="B678" s="2">
        <v>1</v>
      </c>
      <c r="C678" s="2" t="s">
        <v>1368</v>
      </c>
      <c r="D678" s="3" t="s">
        <v>1389</v>
      </c>
      <c r="E678" s="2" t="s">
        <v>1390</v>
      </c>
      <c r="F678" s="2" t="s">
        <v>14</v>
      </c>
      <c r="G678" s="2" t="s">
        <v>7</v>
      </c>
      <c r="H678" s="2">
        <v>47</v>
      </c>
      <c r="I678" s="30">
        <v>48906</v>
      </c>
      <c r="J678" s="30">
        <v>48993</v>
      </c>
      <c r="K678" s="63">
        <v>719.76255800000001</v>
      </c>
      <c r="L678" s="2">
        <v>0.39458399999999999</v>
      </c>
      <c r="M678" s="67">
        <v>18726.871938243272</v>
      </c>
      <c r="N678" s="67">
        <v>37197168.560000002</v>
      </c>
      <c r="O678" s="67">
        <v>3771779</v>
      </c>
      <c r="P678" s="70">
        <v>3637028</v>
      </c>
      <c r="Q678" s="63">
        <v>0</v>
      </c>
      <c r="R678" s="24">
        <f t="shared" si="211"/>
        <v>-3.5726112266917021E-2</v>
      </c>
      <c r="S678" s="24">
        <f t="shared" si="212"/>
        <v>-3.6226144412750965E-3</v>
      </c>
      <c r="T678" s="65">
        <f t="shared" si="213"/>
        <v>74.235666319678316</v>
      </c>
      <c r="U678" s="67">
        <v>472583</v>
      </c>
      <c r="V678" s="70">
        <v>568108</v>
      </c>
      <c r="W678" s="24">
        <f t="shared" si="214"/>
        <v>0.20213380506704648</v>
      </c>
      <c r="X678" s="24">
        <f t="shared" si="215"/>
        <v>2.5680718102485591E-3</v>
      </c>
      <c r="Y678" s="63">
        <f t="shared" si="221"/>
        <v>9.6630883736146895</v>
      </c>
      <c r="Z678" s="63">
        <f t="shared" si="222"/>
        <v>11.595697344518605</v>
      </c>
      <c r="AA678" s="24">
        <f t="shared" si="223"/>
        <v>0.19999900000000001</v>
      </c>
      <c r="AB678" s="63">
        <v>0</v>
      </c>
      <c r="AC678" s="69">
        <v>0</v>
      </c>
      <c r="AD678" s="67">
        <f t="shared" si="230"/>
        <v>4244362</v>
      </c>
      <c r="AE678" s="67">
        <f t="shared" si="231"/>
        <v>4205136</v>
      </c>
      <c r="AF678" s="65">
        <f t="shared" si="216"/>
        <v>85.831363664196928</v>
      </c>
      <c r="AG678" s="21" t="s">
        <v>2640</v>
      </c>
      <c r="AH678" s="67">
        <v>0</v>
      </c>
      <c r="AI678" s="70">
        <v>0</v>
      </c>
      <c r="AJ678" s="21" t="s">
        <v>2640</v>
      </c>
      <c r="AK678" s="67">
        <f t="shared" si="224"/>
        <v>4244362</v>
      </c>
      <c r="AL678" s="70">
        <f t="shared" si="225"/>
        <v>4205136</v>
      </c>
      <c r="AM678" s="65">
        <f t="shared" si="217"/>
        <v>85.831363664196928</v>
      </c>
      <c r="AN678" s="25">
        <f t="shared" si="226"/>
        <v>-9.241907264271992E-3</v>
      </c>
      <c r="AO678" s="25">
        <f t="shared" si="218"/>
        <v>-1.1001259703763422E-2</v>
      </c>
      <c r="AP678" s="24">
        <f t="shared" si="219"/>
        <v>-1.0545426310265373E-3</v>
      </c>
      <c r="AQ678" s="25">
        <f t="shared" si="220"/>
        <v>0.11304989499985747</v>
      </c>
      <c r="AR678" s="2">
        <f t="shared" si="227"/>
        <v>0</v>
      </c>
      <c r="AS678" s="2">
        <f t="shared" si="228"/>
        <v>1</v>
      </c>
      <c r="AT678" s="2">
        <f t="shared" si="229"/>
        <v>0</v>
      </c>
    </row>
    <row r="679" spans="2:46" x14ac:dyDescent="0.2">
      <c r="B679" s="2">
        <v>1</v>
      </c>
      <c r="C679" s="2" t="s">
        <v>1368</v>
      </c>
      <c r="D679" s="3" t="s">
        <v>1391</v>
      </c>
      <c r="E679" s="2" t="s">
        <v>1392</v>
      </c>
      <c r="F679" s="2" t="s">
        <v>6</v>
      </c>
      <c r="G679" s="2" t="s">
        <v>7</v>
      </c>
      <c r="H679" s="2">
        <v>14</v>
      </c>
      <c r="I679" s="30">
        <v>14777</v>
      </c>
      <c r="J679" s="30">
        <v>14712</v>
      </c>
      <c r="K679" s="63">
        <v>651.67625099999998</v>
      </c>
      <c r="L679" s="2">
        <v>0.34257300000000002</v>
      </c>
      <c r="M679" s="67">
        <v>22127.811904433089</v>
      </c>
      <c r="N679" s="67">
        <v>8789226.799999997</v>
      </c>
      <c r="O679" s="67">
        <v>635134</v>
      </c>
      <c r="P679" s="70">
        <v>612071</v>
      </c>
      <c r="Q679" s="63">
        <v>0</v>
      </c>
      <c r="R679" s="24">
        <f t="shared" si="211"/>
        <v>-3.6312022344890948E-2</v>
      </c>
      <c r="S679" s="24">
        <f t="shared" si="212"/>
        <v>-2.6240078365027523E-3</v>
      </c>
      <c r="T679" s="65">
        <f t="shared" si="213"/>
        <v>41.603520935290916</v>
      </c>
      <c r="U679" s="67">
        <v>142791</v>
      </c>
      <c r="V679" s="70">
        <v>170595</v>
      </c>
      <c r="W679" s="24">
        <f t="shared" si="214"/>
        <v>0.19471815450553609</v>
      </c>
      <c r="X679" s="24">
        <f t="shared" si="215"/>
        <v>3.1634181973777273E-3</v>
      </c>
      <c r="Y679" s="63">
        <f t="shared" si="221"/>
        <v>9.6630574541517227</v>
      </c>
      <c r="Z679" s="63">
        <f t="shared" si="222"/>
        <v>11.595636215334421</v>
      </c>
      <c r="AA679" s="24">
        <f t="shared" si="223"/>
        <v>0.19999700000000001</v>
      </c>
      <c r="AB679" s="63">
        <v>0</v>
      </c>
      <c r="AC679" s="69">
        <v>0</v>
      </c>
      <c r="AD679" s="67">
        <f t="shared" si="230"/>
        <v>777925</v>
      </c>
      <c r="AE679" s="67">
        <f t="shared" si="231"/>
        <v>782666</v>
      </c>
      <c r="AF679" s="65">
        <f t="shared" si="216"/>
        <v>53.199157150625339</v>
      </c>
      <c r="AG679" s="21" t="s">
        <v>2640</v>
      </c>
      <c r="AH679" s="67">
        <v>0</v>
      </c>
      <c r="AI679" s="70">
        <v>0</v>
      </c>
      <c r="AJ679" s="21" t="s">
        <v>2640</v>
      </c>
      <c r="AK679" s="67">
        <f t="shared" si="224"/>
        <v>777925</v>
      </c>
      <c r="AL679" s="70">
        <f t="shared" si="225"/>
        <v>782666</v>
      </c>
      <c r="AM679" s="65">
        <f t="shared" si="217"/>
        <v>53.199157150625339</v>
      </c>
      <c r="AN679" s="25">
        <f t="shared" si="226"/>
        <v>6.0944178423369862E-3</v>
      </c>
      <c r="AO679" s="25">
        <f t="shared" si="218"/>
        <v>1.0539506012521294E-2</v>
      </c>
      <c r="AP679" s="24">
        <f t="shared" si="219"/>
        <v>5.3941036087497502E-4</v>
      </c>
      <c r="AQ679" s="25">
        <f t="shared" si="220"/>
        <v>8.9048333580378225E-2</v>
      </c>
      <c r="AR679" s="2">
        <f t="shared" si="227"/>
        <v>1</v>
      </c>
      <c r="AS679" s="2">
        <f t="shared" si="228"/>
        <v>0</v>
      </c>
      <c r="AT679" s="2">
        <f t="shared" si="229"/>
        <v>0</v>
      </c>
    </row>
    <row r="680" spans="2:46" x14ac:dyDescent="0.2">
      <c r="B680" s="2">
        <v>1</v>
      </c>
      <c r="C680" s="2" t="s">
        <v>1368</v>
      </c>
      <c r="D680" s="3" t="s">
        <v>1393</v>
      </c>
      <c r="E680" s="2" t="s">
        <v>1394</v>
      </c>
      <c r="F680" s="2" t="s">
        <v>6</v>
      </c>
      <c r="G680" s="2" t="s">
        <v>38</v>
      </c>
      <c r="H680" s="2">
        <v>20</v>
      </c>
      <c r="I680" s="30">
        <v>8072</v>
      </c>
      <c r="J680" s="30">
        <v>8034</v>
      </c>
      <c r="K680" s="63">
        <v>332.25516599999997</v>
      </c>
      <c r="L680" s="2">
        <v>0.66418500000000003</v>
      </c>
      <c r="M680" s="67">
        <v>15706.082592786199</v>
      </c>
      <c r="N680" s="67">
        <v>5741383.2400000012</v>
      </c>
      <c r="O680" s="67">
        <v>173167</v>
      </c>
      <c r="P680" s="70">
        <v>166879</v>
      </c>
      <c r="Q680" s="63">
        <v>0</v>
      </c>
      <c r="R680" s="24">
        <f t="shared" si="211"/>
        <v>-3.6311768408530454E-2</v>
      </c>
      <c r="S680" s="24">
        <f t="shared" si="212"/>
        <v>-1.0952064575992316E-3</v>
      </c>
      <c r="T680" s="65">
        <f t="shared" si="213"/>
        <v>20.771595718197659</v>
      </c>
      <c r="U680" s="67">
        <v>239970</v>
      </c>
      <c r="V680" s="70">
        <v>246920</v>
      </c>
      <c r="W680" s="24">
        <f t="shared" si="214"/>
        <v>2.8961953577530508E-2</v>
      </c>
      <c r="X680" s="24">
        <f t="shared" si="215"/>
        <v>1.2105096819838834E-3</v>
      </c>
      <c r="Y680" s="63">
        <f t="shared" si="221"/>
        <v>29.728691774033695</v>
      </c>
      <c r="Z680" s="63">
        <f t="shared" si="222"/>
        <v>30.734378889718695</v>
      </c>
      <c r="AA680" s="24">
        <f t="shared" si="223"/>
        <v>3.3828999999999998E-2</v>
      </c>
      <c r="AB680" s="63">
        <v>0</v>
      </c>
      <c r="AC680" s="69">
        <v>0</v>
      </c>
      <c r="AD680" s="67">
        <f t="shared" si="230"/>
        <v>413137</v>
      </c>
      <c r="AE680" s="67">
        <f t="shared" si="231"/>
        <v>413799</v>
      </c>
      <c r="AF680" s="65">
        <f t="shared" si="216"/>
        <v>51.505974607916357</v>
      </c>
      <c r="AG680" s="21" t="s">
        <v>2640</v>
      </c>
      <c r="AH680" s="67">
        <v>-76901</v>
      </c>
      <c r="AI680" s="70">
        <v>-76901</v>
      </c>
      <c r="AJ680" s="21" t="s">
        <v>2640</v>
      </c>
      <c r="AK680" s="67">
        <f t="shared" si="224"/>
        <v>336236</v>
      </c>
      <c r="AL680" s="70">
        <f t="shared" si="225"/>
        <v>336898</v>
      </c>
      <c r="AM680" s="65">
        <f t="shared" si="217"/>
        <v>41.934030370923573</v>
      </c>
      <c r="AN680" s="25">
        <f t="shared" si="226"/>
        <v>1.9688552088414088E-3</v>
      </c>
      <c r="AO680" s="25">
        <f t="shared" si="218"/>
        <v>6.708065626807036E-3</v>
      </c>
      <c r="AP680" s="24">
        <f t="shared" si="219"/>
        <v>1.1530322438465192E-4</v>
      </c>
      <c r="AQ680" s="25">
        <f t="shared" si="220"/>
        <v>5.8678890768490123E-2</v>
      </c>
      <c r="AR680" s="2">
        <f t="shared" si="227"/>
        <v>1</v>
      </c>
      <c r="AS680" s="2">
        <f t="shared" si="228"/>
        <v>0</v>
      </c>
      <c r="AT680" s="2">
        <f t="shared" si="229"/>
        <v>0</v>
      </c>
    </row>
    <row r="681" spans="2:46" x14ac:dyDescent="0.2">
      <c r="B681" s="2">
        <v>1</v>
      </c>
      <c r="C681" s="2" t="s">
        <v>1368</v>
      </c>
      <c r="D681" s="3" t="s">
        <v>1395</v>
      </c>
      <c r="E681" s="2" t="s">
        <v>1396</v>
      </c>
      <c r="F681" s="2" t="s">
        <v>6</v>
      </c>
      <c r="G681" s="2" t="s">
        <v>38</v>
      </c>
      <c r="H681" s="2">
        <v>14</v>
      </c>
      <c r="I681" s="30">
        <v>6054</v>
      </c>
      <c r="J681" s="30">
        <v>6054</v>
      </c>
      <c r="K681" s="63">
        <v>521.14585399999999</v>
      </c>
      <c r="L681" s="2">
        <v>0.396399</v>
      </c>
      <c r="M681" s="67">
        <v>16339.163752521856</v>
      </c>
      <c r="N681" s="67">
        <v>3028665.44</v>
      </c>
      <c r="O681" s="67">
        <v>62315</v>
      </c>
      <c r="P681" s="70">
        <v>60052</v>
      </c>
      <c r="Q681" s="63">
        <v>0</v>
      </c>
      <c r="R681" s="24">
        <f t="shared" si="211"/>
        <v>-3.6315493861830972E-2</v>
      </c>
      <c r="S681" s="24">
        <f t="shared" si="212"/>
        <v>-7.4719378710908391E-4</v>
      </c>
      <c r="T681" s="65">
        <f t="shared" si="213"/>
        <v>9.9193921374297993</v>
      </c>
      <c r="U681" s="67">
        <v>58501</v>
      </c>
      <c r="V681" s="70">
        <v>70201</v>
      </c>
      <c r="W681" s="24">
        <f t="shared" si="214"/>
        <v>0.19999658125502129</v>
      </c>
      <c r="X681" s="24">
        <f t="shared" si="215"/>
        <v>3.8630876310986662E-3</v>
      </c>
      <c r="Y681" s="63">
        <f t="shared" si="221"/>
        <v>9.6631978856954088</v>
      </c>
      <c r="Z681" s="63">
        <f t="shared" si="222"/>
        <v>11.595804426825239</v>
      </c>
      <c r="AA681" s="24">
        <f t="shared" si="223"/>
        <v>0.19999700000000001</v>
      </c>
      <c r="AB681" s="63">
        <v>0</v>
      </c>
      <c r="AC681" s="69">
        <v>0</v>
      </c>
      <c r="AD681" s="67">
        <f t="shared" si="230"/>
        <v>120816</v>
      </c>
      <c r="AE681" s="67">
        <f t="shared" si="231"/>
        <v>130253</v>
      </c>
      <c r="AF681" s="65">
        <f t="shared" si="216"/>
        <v>21.515196564255039</v>
      </c>
      <c r="AG681" s="21" t="s">
        <v>2640</v>
      </c>
      <c r="AH681" s="67">
        <v>-62417</v>
      </c>
      <c r="AI681" s="70">
        <v>-62417</v>
      </c>
      <c r="AJ681" s="21" t="s">
        <v>2640</v>
      </c>
      <c r="AK681" s="67">
        <f t="shared" si="224"/>
        <v>58399</v>
      </c>
      <c r="AL681" s="70">
        <f t="shared" si="225"/>
        <v>67836</v>
      </c>
      <c r="AM681" s="65">
        <f t="shared" si="217"/>
        <v>11.205153617443013</v>
      </c>
      <c r="AN681" s="25">
        <f t="shared" si="226"/>
        <v>0.16159523279508212</v>
      </c>
      <c r="AO681" s="25">
        <f t="shared" si="218"/>
        <v>0.16159523279508203</v>
      </c>
      <c r="AP681" s="24">
        <f t="shared" si="219"/>
        <v>3.1158938439895824E-3</v>
      </c>
      <c r="AQ681" s="25">
        <f t="shared" si="220"/>
        <v>2.2397983978052063E-2</v>
      </c>
      <c r="AR681" s="2">
        <f t="shared" si="227"/>
        <v>1</v>
      </c>
      <c r="AS681" s="2">
        <f t="shared" si="228"/>
        <v>0</v>
      </c>
      <c r="AT681" s="2">
        <f t="shared" si="229"/>
        <v>0</v>
      </c>
    </row>
    <row r="682" spans="2:46" x14ac:dyDescent="0.2">
      <c r="B682" s="2">
        <v>1</v>
      </c>
      <c r="C682" s="2" t="s">
        <v>1397</v>
      </c>
      <c r="D682" s="3" t="s">
        <v>1398</v>
      </c>
      <c r="E682" s="2" t="s">
        <v>1399</v>
      </c>
      <c r="F682" s="2" t="s">
        <v>6</v>
      </c>
      <c r="G682" s="2" t="s">
        <v>38</v>
      </c>
      <c r="H682" s="2">
        <v>51</v>
      </c>
      <c r="I682" s="30">
        <v>9024</v>
      </c>
      <c r="J682" s="30">
        <v>8980</v>
      </c>
      <c r="K682" s="63">
        <v>313.65178200000003</v>
      </c>
      <c r="L682" s="2">
        <v>0.71235700000000002</v>
      </c>
      <c r="M682" s="67">
        <v>16139.894226103834</v>
      </c>
      <c r="N682" s="67">
        <v>5111162.1600000011</v>
      </c>
      <c r="O682" s="67">
        <v>102252</v>
      </c>
      <c r="P682" s="70">
        <v>98539</v>
      </c>
      <c r="Q682" s="63">
        <v>0</v>
      </c>
      <c r="R682" s="24">
        <f t="shared" si="211"/>
        <v>-3.6312248171184947E-2</v>
      </c>
      <c r="S682" s="24">
        <f t="shared" si="212"/>
        <v>-7.2644926609019957E-4</v>
      </c>
      <c r="T682" s="65">
        <f t="shared" si="213"/>
        <v>10.973162583518931</v>
      </c>
      <c r="U682" s="67">
        <v>382025.99999999988</v>
      </c>
      <c r="V682" s="70">
        <v>380163</v>
      </c>
      <c r="W682" s="24">
        <f t="shared" si="214"/>
        <v>-4.8766314334622862E-3</v>
      </c>
      <c r="X682" s="24">
        <f t="shared" si="215"/>
        <v>-3.6449635947372939E-4</v>
      </c>
      <c r="Y682" s="63">
        <f t="shared" si="221"/>
        <v>42.334441489361687</v>
      </c>
      <c r="Z682" s="63">
        <f t="shared" si="222"/>
        <v>42.334409799554564</v>
      </c>
      <c r="AA682" s="24">
        <f t="shared" si="223"/>
        <v>-9.9999999999999995E-7</v>
      </c>
      <c r="AB682" s="63">
        <v>0</v>
      </c>
      <c r="AC682" s="69">
        <v>0</v>
      </c>
      <c r="AD682" s="67">
        <f t="shared" si="230"/>
        <v>484277.99999999988</v>
      </c>
      <c r="AE682" s="67">
        <f t="shared" si="231"/>
        <v>478702</v>
      </c>
      <c r="AF682" s="65">
        <f t="shared" si="216"/>
        <v>53.307572383073499</v>
      </c>
      <c r="AG682" s="21" t="s">
        <v>2640</v>
      </c>
      <c r="AH682" s="67">
        <v>-44902</v>
      </c>
      <c r="AI682" s="70">
        <v>-44902</v>
      </c>
      <c r="AJ682" s="21" t="s">
        <v>2640</v>
      </c>
      <c r="AK682" s="67">
        <f t="shared" si="224"/>
        <v>439375.99999999988</v>
      </c>
      <c r="AL682" s="70">
        <f t="shared" si="225"/>
        <v>433800</v>
      </c>
      <c r="AM682" s="65">
        <f t="shared" si="217"/>
        <v>48.307349665924278</v>
      </c>
      <c r="AN682" s="25">
        <f t="shared" si="226"/>
        <v>-1.269072502822158E-2</v>
      </c>
      <c r="AO682" s="25">
        <f t="shared" si="218"/>
        <v>-7.8531294715669109E-3</v>
      </c>
      <c r="AP682" s="24">
        <f t="shared" si="219"/>
        <v>-1.0909456255639291E-3</v>
      </c>
      <c r="AQ682" s="25">
        <f t="shared" si="220"/>
        <v>8.4873065346062093E-2</v>
      </c>
      <c r="AR682" s="2">
        <f t="shared" si="227"/>
        <v>0</v>
      </c>
      <c r="AS682" s="2">
        <f t="shared" si="228"/>
        <v>1</v>
      </c>
      <c r="AT682" s="2">
        <f t="shared" si="229"/>
        <v>0</v>
      </c>
    </row>
    <row r="683" spans="2:46" x14ac:dyDescent="0.2">
      <c r="B683" s="2">
        <v>1</v>
      </c>
      <c r="C683" s="2" t="s">
        <v>1397</v>
      </c>
      <c r="D683" s="3" t="s">
        <v>1400</v>
      </c>
      <c r="E683" s="2" t="s">
        <v>1401</v>
      </c>
      <c r="F683" s="2" t="s">
        <v>6</v>
      </c>
      <c r="G683" s="2" t="s">
        <v>7</v>
      </c>
      <c r="H683" s="2">
        <v>59</v>
      </c>
      <c r="I683" s="30">
        <v>13109</v>
      </c>
      <c r="J683" s="30">
        <v>13032</v>
      </c>
      <c r="K683" s="63">
        <v>329.084945</v>
      </c>
      <c r="L683" s="2">
        <v>0.42469200000000001</v>
      </c>
      <c r="M683" s="67">
        <v>13518.205085017646</v>
      </c>
      <c r="N683" s="67">
        <v>6773446.9699999969</v>
      </c>
      <c r="O683" s="67">
        <v>187898</v>
      </c>
      <c r="P683" s="70">
        <v>181075</v>
      </c>
      <c r="Q683" s="63">
        <v>0</v>
      </c>
      <c r="R683" s="24">
        <f t="shared" si="211"/>
        <v>-3.6312254521069898E-2</v>
      </c>
      <c r="S683" s="24">
        <f t="shared" si="212"/>
        <v>-1.0073157773611392E-3</v>
      </c>
      <c r="T683" s="65">
        <f t="shared" si="213"/>
        <v>13.894643953345611</v>
      </c>
      <c r="U683" s="67">
        <v>327889</v>
      </c>
      <c r="V683" s="70">
        <v>335712</v>
      </c>
      <c r="W683" s="24">
        <f t="shared" si="214"/>
        <v>2.3858683883875242E-2</v>
      </c>
      <c r="X683" s="24">
        <f t="shared" si="215"/>
        <v>1.1549510957491122E-3</v>
      </c>
      <c r="Y683" s="63">
        <f t="shared" si="221"/>
        <v>25.012510488977039</v>
      </c>
      <c r="Z683" s="63">
        <f t="shared" si="222"/>
        <v>25.760589318600367</v>
      </c>
      <c r="AA683" s="24">
        <f t="shared" si="223"/>
        <v>2.9908000000000001E-2</v>
      </c>
      <c r="AB683" s="63">
        <v>0</v>
      </c>
      <c r="AC683" s="69">
        <v>0</v>
      </c>
      <c r="AD683" s="67">
        <f t="shared" si="230"/>
        <v>515787</v>
      </c>
      <c r="AE683" s="67">
        <f t="shared" si="231"/>
        <v>516787</v>
      </c>
      <c r="AF683" s="65">
        <f t="shared" si="216"/>
        <v>39.655233271945981</v>
      </c>
      <c r="AG683" s="21" t="s">
        <v>2640</v>
      </c>
      <c r="AH683" s="67">
        <v>0</v>
      </c>
      <c r="AI683" s="70">
        <v>0</v>
      </c>
      <c r="AJ683" s="21" t="s">
        <v>2640</v>
      </c>
      <c r="AK683" s="67">
        <f t="shared" si="224"/>
        <v>515787</v>
      </c>
      <c r="AL683" s="70">
        <f t="shared" si="225"/>
        <v>516787</v>
      </c>
      <c r="AM683" s="65">
        <f t="shared" si="217"/>
        <v>39.655233271945981</v>
      </c>
      <c r="AN683" s="25">
        <f t="shared" si="226"/>
        <v>1.9387848084577548E-3</v>
      </c>
      <c r="AO683" s="25">
        <f t="shared" si="218"/>
        <v>7.858773024407073E-3</v>
      </c>
      <c r="AP683" s="24">
        <f t="shared" si="219"/>
        <v>1.4763531838797291E-4</v>
      </c>
      <c r="AQ683" s="25">
        <f t="shared" si="220"/>
        <v>7.6296013283765354E-2</v>
      </c>
      <c r="AR683" s="2">
        <f t="shared" si="227"/>
        <v>1</v>
      </c>
      <c r="AS683" s="2">
        <f t="shared" si="228"/>
        <v>0</v>
      </c>
      <c r="AT683" s="2">
        <f t="shared" si="229"/>
        <v>0</v>
      </c>
    </row>
    <row r="684" spans="2:46" x14ac:dyDescent="0.2">
      <c r="B684" s="2">
        <v>1</v>
      </c>
      <c r="C684" s="2" t="s">
        <v>1397</v>
      </c>
      <c r="D684" s="3" t="s">
        <v>1402</v>
      </c>
      <c r="E684" s="2" t="s">
        <v>1403</v>
      </c>
      <c r="F684" s="2" t="s">
        <v>14</v>
      </c>
      <c r="G684" s="2" t="s">
        <v>7</v>
      </c>
      <c r="H684" s="2">
        <v>63</v>
      </c>
      <c r="I684" s="30">
        <v>46767</v>
      </c>
      <c r="J684" s="30">
        <v>46370</v>
      </c>
      <c r="K684" s="63">
        <v>397.23155100000002</v>
      </c>
      <c r="L684" s="2">
        <v>0.449096</v>
      </c>
      <c r="M684" s="67">
        <v>15144.592243694149</v>
      </c>
      <c r="N684" s="67">
        <v>32209265.729999989</v>
      </c>
      <c r="O684" s="67">
        <v>2115275</v>
      </c>
      <c r="P684" s="70">
        <v>2038464</v>
      </c>
      <c r="Q684" s="63">
        <v>0</v>
      </c>
      <c r="R684" s="24">
        <f t="shared" si="211"/>
        <v>-3.6312536195057366E-2</v>
      </c>
      <c r="S684" s="24">
        <f t="shared" si="212"/>
        <v>-2.384748557880274E-3</v>
      </c>
      <c r="T684" s="65">
        <f t="shared" si="213"/>
        <v>43.960836747897346</v>
      </c>
      <c r="U684" s="67">
        <v>1453694</v>
      </c>
      <c r="V684" s="70">
        <v>1441354</v>
      </c>
      <c r="W684" s="24">
        <f t="shared" si="214"/>
        <v>-8.4887190839337823E-3</v>
      </c>
      <c r="X684" s="24">
        <f t="shared" si="215"/>
        <v>-3.8311956886699275E-4</v>
      </c>
      <c r="Y684" s="63">
        <f t="shared" si="221"/>
        <v>31.083755639660446</v>
      </c>
      <c r="Z684" s="63">
        <f t="shared" si="222"/>
        <v>31.083761052404572</v>
      </c>
      <c r="AA684" s="24">
        <f t="shared" si="223"/>
        <v>0</v>
      </c>
      <c r="AB684" s="63">
        <v>0</v>
      </c>
      <c r="AC684" s="69">
        <v>0</v>
      </c>
      <c r="AD684" s="67">
        <f t="shared" si="230"/>
        <v>3568969</v>
      </c>
      <c r="AE684" s="67">
        <f t="shared" si="231"/>
        <v>3479818</v>
      </c>
      <c r="AF684" s="65">
        <f t="shared" si="216"/>
        <v>75.044597800301915</v>
      </c>
      <c r="AG684" s="21" t="s">
        <v>2640</v>
      </c>
      <c r="AH684" s="67">
        <v>0</v>
      </c>
      <c r="AI684" s="70">
        <v>0</v>
      </c>
      <c r="AJ684" s="21" t="s">
        <v>2640</v>
      </c>
      <c r="AK684" s="67">
        <f t="shared" si="224"/>
        <v>3568969</v>
      </c>
      <c r="AL684" s="70">
        <f t="shared" si="225"/>
        <v>3479818</v>
      </c>
      <c r="AM684" s="65">
        <f t="shared" si="217"/>
        <v>75.044597800301915</v>
      </c>
      <c r="AN684" s="25">
        <f t="shared" si="226"/>
        <v>-2.4979482870263092E-2</v>
      </c>
      <c r="AO684" s="25">
        <f t="shared" si="218"/>
        <v>-1.6631776480345084E-2</v>
      </c>
      <c r="AP684" s="24">
        <f t="shared" si="219"/>
        <v>-2.7678681267472665E-3</v>
      </c>
      <c r="AQ684" s="25">
        <f t="shared" si="220"/>
        <v>0.10803779350855761</v>
      </c>
      <c r="AR684" s="2">
        <f t="shared" si="227"/>
        <v>0</v>
      </c>
      <c r="AS684" s="2">
        <f t="shared" si="228"/>
        <v>1</v>
      </c>
      <c r="AT684" s="2">
        <f t="shared" si="229"/>
        <v>0</v>
      </c>
    </row>
    <row r="685" spans="2:46" x14ac:dyDescent="0.2">
      <c r="B685" s="2">
        <v>1</v>
      </c>
      <c r="C685" s="2" t="s">
        <v>1397</v>
      </c>
      <c r="D685" s="3" t="s">
        <v>1404</v>
      </c>
      <c r="E685" s="2" t="s">
        <v>1405</v>
      </c>
      <c r="F685" s="2" t="s">
        <v>14</v>
      </c>
      <c r="G685" s="2" t="s">
        <v>7</v>
      </c>
      <c r="H685" s="2">
        <v>60</v>
      </c>
      <c r="I685" s="30">
        <v>58143</v>
      </c>
      <c r="J685" s="30">
        <v>57627</v>
      </c>
      <c r="K685" s="63">
        <v>482.762542</v>
      </c>
      <c r="L685" s="2">
        <v>0.42258200000000001</v>
      </c>
      <c r="M685" s="67">
        <v>13647.46704168724</v>
      </c>
      <c r="N685" s="67">
        <v>50204185.560000017</v>
      </c>
      <c r="O685" s="67">
        <v>3663705</v>
      </c>
      <c r="P685" s="70">
        <v>3530667</v>
      </c>
      <c r="Q685" s="63">
        <v>0</v>
      </c>
      <c r="R685" s="24">
        <f t="shared" si="211"/>
        <v>-3.6312421442228571E-2</v>
      </c>
      <c r="S685" s="24">
        <f t="shared" si="212"/>
        <v>-2.6499384168079702E-3</v>
      </c>
      <c r="T685" s="65">
        <f t="shared" si="213"/>
        <v>61.267582903847156</v>
      </c>
      <c r="U685" s="67">
        <v>1794858.0000000005</v>
      </c>
      <c r="V685" s="70">
        <v>1778929</v>
      </c>
      <c r="W685" s="24">
        <f t="shared" si="214"/>
        <v>-8.8747967805812289E-3</v>
      </c>
      <c r="X685" s="24">
        <f t="shared" si="215"/>
        <v>-3.1728430254014184E-4</v>
      </c>
      <c r="Y685" s="63">
        <f t="shared" si="221"/>
        <v>30.869717764821225</v>
      </c>
      <c r="Z685" s="63">
        <f t="shared" si="222"/>
        <v>30.869713849410868</v>
      </c>
      <c r="AA685" s="24">
        <f t="shared" si="223"/>
        <v>0</v>
      </c>
      <c r="AB685" s="63">
        <v>0</v>
      </c>
      <c r="AC685" s="69">
        <v>0</v>
      </c>
      <c r="AD685" s="67">
        <f t="shared" si="230"/>
        <v>5458563</v>
      </c>
      <c r="AE685" s="67">
        <f t="shared" si="231"/>
        <v>5309596</v>
      </c>
      <c r="AF685" s="65">
        <f t="shared" si="216"/>
        <v>92.137296753258028</v>
      </c>
      <c r="AG685" s="21" t="s">
        <v>2640</v>
      </c>
      <c r="AH685" s="67">
        <v>0</v>
      </c>
      <c r="AI685" s="70">
        <v>0</v>
      </c>
      <c r="AJ685" s="21" t="s">
        <v>2640</v>
      </c>
      <c r="AK685" s="67">
        <f t="shared" si="224"/>
        <v>5458563</v>
      </c>
      <c r="AL685" s="70">
        <f t="shared" si="225"/>
        <v>5309596</v>
      </c>
      <c r="AM685" s="65">
        <f t="shared" si="217"/>
        <v>92.137296753258028</v>
      </c>
      <c r="AN685" s="25">
        <f t="shared" si="226"/>
        <v>-2.7290515837226758E-2</v>
      </c>
      <c r="AO685" s="25">
        <f t="shared" si="218"/>
        <v>-1.8580742747737466E-2</v>
      </c>
      <c r="AP685" s="24">
        <f t="shared" si="219"/>
        <v>-2.9672227193481026E-3</v>
      </c>
      <c r="AQ685" s="25">
        <f t="shared" si="220"/>
        <v>0.10576002659488215</v>
      </c>
      <c r="AR685" s="2">
        <f t="shared" si="227"/>
        <v>0</v>
      </c>
      <c r="AS685" s="2">
        <f t="shared" si="228"/>
        <v>1</v>
      </c>
      <c r="AT685" s="2">
        <f t="shared" si="229"/>
        <v>0</v>
      </c>
    </row>
    <row r="686" spans="2:46" x14ac:dyDescent="0.2">
      <c r="B686" s="2">
        <v>1</v>
      </c>
      <c r="C686" s="2" t="s">
        <v>1397</v>
      </c>
      <c r="D686" s="3" t="s">
        <v>1406</v>
      </c>
      <c r="E686" s="2" t="s">
        <v>1407</v>
      </c>
      <c r="F686" s="2" t="s">
        <v>6</v>
      </c>
      <c r="G686" s="2" t="s">
        <v>38</v>
      </c>
      <c r="H686" s="2">
        <v>59</v>
      </c>
      <c r="I686" s="30">
        <v>11531</v>
      </c>
      <c r="J686" s="30">
        <v>11343</v>
      </c>
      <c r="K686" s="63">
        <v>204.26289299999999</v>
      </c>
      <c r="L686" s="2">
        <v>0.43391299999999999</v>
      </c>
      <c r="M686" s="67">
        <v>14226.909672563041</v>
      </c>
      <c r="N686" s="67">
        <v>2923177.9400000004</v>
      </c>
      <c r="O686" s="67">
        <v>91946</v>
      </c>
      <c r="P686" s="70">
        <v>88607</v>
      </c>
      <c r="Q686" s="63">
        <v>0</v>
      </c>
      <c r="R686" s="24">
        <f t="shared" si="211"/>
        <v>-3.6314793465729855E-2</v>
      </c>
      <c r="S686" s="24">
        <f t="shared" si="212"/>
        <v>-1.1422499993277862E-3</v>
      </c>
      <c r="T686" s="65">
        <f t="shared" si="213"/>
        <v>7.8116018689940931</v>
      </c>
      <c r="U686" s="67">
        <v>246198.99999999997</v>
      </c>
      <c r="V686" s="70">
        <v>290622</v>
      </c>
      <c r="W686" s="24">
        <f t="shared" si="214"/>
        <v>0.18043533889252195</v>
      </c>
      <c r="X686" s="24">
        <f t="shared" si="215"/>
        <v>1.5196816927265133E-2</v>
      </c>
      <c r="Y686" s="63">
        <f t="shared" si="221"/>
        <v>21.351053681380623</v>
      </c>
      <c r="Z686" s="63">
        <f t="shared" si="222"/>
        <v>25.621264215815923</v>
      </c>
      <c r="AA686" s="24">
        <f t="shared" si="223"/>
        <v>0.2</v>
      </c>
      <c r="AB686" s="63">
        <v>0</v>
      </c>
      <c r="AC686" s="69">
        <v>0</v>
      </c>
      <c r="AD686" s="67">
        <f t="shared" si="230"/>
        <v>338145</v>
      </c>
      <c r="AE686" s="67">
        <f t="shared" si="231"/>
        <v>379229</v>
      </c>
      <c r="AF686" s="65">
        <f t="shared" si="216"/>
        <v>33.432866084810016</v>
      </c>
      <c r="AG686" s="21" t="s">
        <v>2640</v>
      </c>
      <c r="AH686" s="67">
        <v>-91958</v>
      </c>
      <c r="AI686" s="70">
        <v>-91958</v>
      </c>
      <c r="AJ686" s="21" t="s">
        <v>2640</v>
      </c>
      <c r="AK686" s="67">
        <f t="shared" si="224"/>
        <v>246187</v>
      </c>
      <c r="AL686" s="70">
        <f t="shared" si="225"/>
        <v>287271</v>
      </c>
      <c r="AM686" s="65">
        <f t="shared" si="217"/>
        <v>25.325839724940494</v>
      </c>
      <c r="AN686" s="25">
        <f t="shared" si="226"/>
        <v>0.16688127317851878</v>
      </c>
      <c r="AO686" s="25">
        <f t="shared" si="218"/>
        <v>0.18622127841148739</v>
      </c>
      <c r="AP686" s="24">
        <f t="shared" si="219"/>
        <v>1.4054566927937337E-2</v>
      </c>
      <c r="AQ686" s="25">
        <f t="shared" si="220"/>
        <v>9.827352487478061E-2</v>
      </c>
      <c r="AR686" s="2">
        <f t="shared" si="227"/>
        <v>1</v>
      </c>
      <c r="AS686" s="2">
        <f t="shared" si="228"/>
        <v>0</v>
      </c>
      <c r="AT686" s="2">
        <f t="shared" si="229"/>
        <v>0</v>
      </c>
    </row>
    <row r="687" spans="2:46" x14ac:dyDescent="0.2">
      <c r="B687" s="2">
        <v>1</v>
      </c>
      <c r="C687" s="2" t="s">
        <v>1397</v>
      </c>
      <c r="D687" s="3" t="s">
        <v>1408</v>
      </c>
      <c r="E687" s="2" t="s">
        <v>1409</v>
      </c>
      <c r="F687" s="2" t="s">
        <v>6</v>
      </c>
      <c r="G687" s="2" t="s">
        <v>7</v>
      </c>
      <c r="H687" s="2">
        <v>63</v>
      </c>
      <c r="I687" s="30">
        <v>17958</v>
      </c>
      <c r="J687" s="30">
        <v>17961</v>
      </c>
      <c r="K687" s="63">
        <v>254.66249099999999</v>
      </c>
      <c r="L687" s="2">
        <v>0.52994799999999997</v>
      </c>
      <c r="M687" s="67">
        <v>14195.36089689586</v>
      </c>
      <c r="N687" s="67">
        <v>6924109.8500000024</v>
      </c>
      <c r="O687" s="67">
        <v>271594</v>
      </c>
      <c r="P687" s="70">
        <v>261732</v>
      </c>
      <c r="Q687" s="63">
        <v>0</v>
      </c>
      <c r="R687" s="24">
        <f t="shared" si="211"/>
        <v>-3.6311553274372743E-2</v>
      </c>
      <c r="S687" s="24">
        <f t="shared" si="212"/>
        <v>-1.4242986049679725E-3</v>
      </c>
      <c r="T687" s="65">
        <f t="shared" si="213"/>
        <v>14.572239853014866</v>
      </c>
      <c r="U687" s="67">
        <v>605911.99999999977</v>
      </c>
      <c r="V687" s="70">
        <v>621291</v>
      </c>
      <c r="W687" s="24">
        <f t="shared" si="214"/>
        <v>2.5381573561837678E-2</v>
      </c>
      <c r="X687" s="24">
        <f t="shared" si="215"/>
        <v>2.2210797247822732E-3</v>
      </c>
      <c r="Y687" s="63">
        <f t="shared" si="221"/>
        <v>33.740505624234309</v>
      </c>
      <c r="Z687" s="63">
        <f t="shared" si="222"/>
        <v>34.591114080507765</v>
      </c>
      <c r="AA687" s="24">
        <f t="shared" si="223"/>
        <v>2.521E-2</v>
      </c>
      <c r="AB687" s="63">
        <v>0</v>
      </c>
      <c r="AC687" s="69">
        <v>0</v>
      </c>
      <c r="AD687" s="67">
        <f t="shared" si="230"/>
        <v>877505.99999999977</v>
      </c>
      <c r="AE687" s="67">
        <f t="shared" si="231"/>
        <v>883023</v>
      </c>
      <c r="AF687" s="65">
        <f t="shared" si="216"/>
        <v>49.163353933522629</v>
      </c>
      <c r="AG687" s="21" t="s">
        <v>2640</v>
      </c>
      <c r="AH687" s="67">
        <v>0</v>
      </c>
      <c r="AI687" s="70">
        <v>0</v>
      </c>
      <c r="AJ687" s="21" t="s">
        <v>2640</v>
      </c>
      <c r="AK687" s="67">
        <f t="shared" si="224"/>
        <v>877505.99999999977</v>
      </c>
      <c r="AL687" s="70">
        <f t="shared" si="225"/>
        <v>883023</v>
      </c>
      <c r="AM687" s="65">
        <f t="shared" si="217"/>
        <v>49.163353933522629</v>
      </c>
      <c r="AN687" s="25">
        <f t="shared" si="226"/>
        <v>6.2871364982122454E-3</v>
      </c>
      <c r="AO687" s="25">
        <f t="shared" si="218"/>
        <v>6.1190578049603594E-3</v>
      </c>
      <c r="AP687" s="24">
        <f t="shared" si="219"/>
        <v>7.9678111981430083E-4</v>
      </c>
      <c r="AQ687" s="25">
        <f t="shared" si="220"/>
        <v>0.12752873930791259</v>
      </c>
      <c r="AR687" s="2">
        <f t="shared" si="227"/>
        <v>1</v>
      </c>
      <c r="AS687" s="2">
        <f t="shared" si="228"/>
        <v>0</v>
      </c>
      <c r="AT687" s="2">
        <f t="shared" si="229"/>
        <v>0</v>
      </c>
    </row>
    <row r="688" spans="2:46" x14ac:dyDescent="0.2">
      <c r="B688" s="2">
        <v>1</v>
      </c>
      <c r="C688" s="2" t="s">
        <v>1397</v>
      </c>
      <c r="D688" s="3" t="s">
        <v>1410</v>
      </c>
      <c r="E688" s="2" t="s">
        <v>1411</v>
      </c>
      <c r="F688" s="2" t="s">
        <v>6</v>
      </c>
      <c r="G688" s="2" t="s">
        <v>7</v>
      </c>
      <c r="H688" s="2">
        <v>54</v>
      </c>
      <c r="I688" s="30">
        <v>22332</v>
      </c>
      <c r="J688" s="30">
        <v>22311</v>
      </c>
      <c r="K688" s="63">
        <v>570.93931199999997</v>
      </c>
      <c r="L688" s="2">
        <v>0.55399900000000002</v>
      </c>
      <c r="M688" s="67">
        <v>15462.196844512906</v>
      </c>
      <c r="N688" s="67">
        <v>15980863.849999998</v>
      </c>
      <c r="O688" s="67">
        <v>1215939</v>
      </c>
      <c r="P688" s="70">
        <v>1171785</v>
      </c>
      <c r="Q688" s="63">
        <v>0</v>
      </c>
      <c r="R688" s="24">
        <f t="shared" si="211"/>
        <v>-3.6312676869481142E-2</v>
      </c>
      <c r="S688" s="24">
        <f t="shared" si="212"/>
        <v>-2.7629294895719927E-3</v>
      </c>
      <c r="T688" s="65">
        <f t="shared" si="213"/>
        <v>52.520505580207072</v>
      </c>
      <c r="U688" s="67">
        <v>566361</v>
      </c>
      <c r="V688" s="70">
        <v>609793</v>
      </c>
      <c r="W688" s="24">
        <f t="shared" si="214"/>
        <v>7.6686071251375054E-2</v>
      </c>
      <c r="X688" s="24">
        <f t="shared" si="215"/>
        <v>2.7177504550231187E-3</v>
      </c>
      <c r="Y688" s="63">
        <f t="shared" si="221"/>
        <v>25.360961848468566</v>
      </c>
      <c r="Z688" s="63">
        <f t="shared" si="222"/>
        <v>27.331495674779259</v>
      </c>
      <c r="AA688" s="24">
        <f t="shared" si="223"/>
        <v>7.7699000000000004E-2</v>
      </c>
      <c r="AB688" s="63">
        <v>0</v>
      </c>
      <c r="AC688" s="69">
        <v>0</v>
      </c>
      <c r="AD688" s="67">
        <f t="shared" si="230"/>
        <v>1782300</v>
      </c>
      <c r="AE688" s="67">
        <f t="shared" si="231"/>
        <v>1781578</v>
      </c>
      <c r="AF688" s="65">
        <f t="shared" si="216"/>
        <v>79.852001254986334</v>
      </c>
      <c r="AG688" s="21" t="s">
        <v>2640</v>
      </c>
      <c r="AH688" s="67">
        <v>0</v>
      </c>
      <c r="AI688" s="70">
        <v>0</v>
      </c>
      <c r="AJ688" s="21" t="s">
        <v>2640</v>
      </c>
      <c r="AK688" s="67">
        <f t="shared" si="224"/>
        <v>1782300</v>
      </c>
      <c r="AL688" s="70">
        <f t="shared" si="225"/>
        <v>1781578</v>
      </c>
      <c r="AM688" s="65">
        <f t="shared" si="217"/>
        <v>79.852001254986334</v>
      </c>
      <c r="AN688" s="25">
        <f t="shared" si="226"/>
        <v>-4.050945407619368E-4</v>
      </c>
      <c r="AO688" s="25">
        <f t="shared" si="218"/>
        <v>5.3576391536491741E-4</v>
      </c>
      <c r="AP688" s="24">
        <f t="shared" si="219"/>
        <v>-4.5179034548873909E-5</v>
      </c>
      <c r="AQ688" s="25">
        <f t="shared" si="220"/>
        <v>0.11148195846747047</v>
      </c>
      <c r="AR688" s="2">
        <f t="shared" si="227"/>
        <v>0</v>
      </c>
      <c r="AS688" s="2">
        <f t="shared" si="228"/>
        <v>1</v>
      </c>
      <c r="AT688" s="2">
        <f t="shared" si="229"/>
        <v>0</v>
      </c>
    </row>
    <row r="689" spans="2:46" x14ac:dyDescent="0.2">
      <c r="B689" s="2">
        <v>1</v>
      </c>
      <c r="C689" s="2" t="s">
        <v>1397</v>
      </c>
      <c r="D689" s="3" t="s">
        <v>1412</v>
      </c>
      <c r="E689" s="2" t="s">
        <v>1413</v>
      </c>
      <c r="F689" s="2" t="s">
        <v>6</v>
      </c>
      <c r="G689" s="2" t="s">
        <v>38</v>
      </c>
      <c r="H689" s="2">
        <v>29</v>
      </c>
      <c r="I689" s="30">
        <v>8108</v>
      </c>
      <c r="J689" s="30">
        <v>8143</v>
      </c>
      <c r="K689" s="63">
        <v>149.89094900000001</v>
      </c>
      <c r="L689" s="2">
        <v>0.33883000000000002</v>
      </c>
      <c r="M689" s="67">
        <v>15009.392717990058</v>
      </c>
      <c r="N689" s="67">
        <v>1302773.58</v>
      </c>
      <c r="O689" s="67">
        <v>55337</v>
      </c>
      <c r="P689" s="70">
        <v>53328</v>
      </c>
      <c r="Q689" s="63">
        <v>0</v>
      </c>
      <c r="R689" s="24">
        <f t="shared" si="211"/>
        <v>-3.6304823174368006E-2</v>
      </c>
      <c r="S689" s="24">
        <f t="shared" si="212"/>
        <v>-1.5420945211369729E-3</v>
      </c>
      <c r="T689" s="65">
        <f t="shared" si="213"/>
        <v>6.5489377379344225</v>
      </c>
      <c r="U689" s="67">
        <v>171572.00000000003</v>
      </c>
      <c r="V689" s="70">
        <v>189442</v>
      </c>
      <c r="W689" s="24">
        <f t="shared" si="214"/>
        <v>0.1041545240482129</v>
      </c>
      <c r="X689" s="24">
        <f t="shared" si="215"/>
        <v>1.3716888547893311E-2</v>
      </c>
      <c r="Y689" s="63">
        <f t="shared" si="221"/>
        <v>21.160828811050816</v>
      </c>
      <c r="Z689" s="63">
        <f t="shared" si="222"/>
        <v>23.264398870195258</v>
      </c>
      <c r="AA689" s="24">
        <f t="shared" si="223"/>
        <v>9.9408999999999997E-2</v>
      </c>
      <c r="AB689" s="63">
        <v>0</v>
      </c>
      <c r="AC689" s="69">
        <v>0</v>
      </c>
      <c r="AD689" s="67">
        <f t="shared" si="230"/>
        <v>226909.00000000003</v>
      </c>
      <c r="AE689" s="67">
        <f t="shared" si="231"/>
        <v>242770</v>
      </c>
      <c r="AF689" s="65">
        <f t="shared" si="216"/>
        <v>29.813336608129681</v>
      </c>
      <c r="AG689" s="21" t="s">
        <v>2640</v>
      </c>
      <c r="AH689" s="67">
        <v>-56169</v>
      </c>
      <c r="AI689" s="70">
        <v>-56169</v>
      </c>
      <c r="AJ689" s="21" t="s">
        <v>2640</v>
      </c>
      <c r="AK689" s="67">
        <f t="shared" si="224"/>
        <v>170740.00000000003</v>
      </c>
      <c r="AL689" s="70">
        <f t="shared" si="225"/>
        <v>186601</v>
      </c>
      <c r="AM689" s="65">
        <f t="shared" si="217"/>
        <v>22.915510254206065</v>
      </c>
      <c r="AN689" s="25">
        <f t="shared" si="226"/>
        <v>9.2895630783647459E-2</v>
      </c>
      <c r="AO689" s="25">
        <f t="shared" si="218"/>
        <v>8.819817934346208E-2</v>
      </c>
      <c r="AP689" s="24">
        <f t="shared" si="219"/>
        <v>1.2174794026756338E-2</v>
      </c>
      <c r="AQ689" s="25">
        <f t="shared" si="220"/>
        <v>0.14323363849610765</v>
      </c>
      <c r="AR689" s="2">
        <f t="shared" si="227"/>
        <v>1</v>
      </c>
      <c r="AS689" s="2">
        <f t="shared" si="228"/>
        <v>0</v>
      </c>
      <c r="AT689" s="2">
        <f t="shared" si="229"/>
        <v>0</v>
      </c>
    </row>
    <row r="690" spans="2:46" x14ac:dyDescent="0.2">
      <c r="B690" s="2">
        <v>1</v>
      </c>
      <c r="C690" s="2" t="s">
        <v>1414</v>
      </c>
      <c r="D690" s="3" t="s">
        <v>1415</v>
      </c>
      <c r="E690" s="2" t="s">
        <v>1416</v>
      </c>
      <c r="F690" s="2" t="s">
        <v>6</v>
      </c>
      <c r="G690" s="2" t="s">
        <v>7</v>
      </c>
      <c r="H690" s="2">
        <v>29</v>
      </c>
      <c r="I690" s="30">
        <v>28652</v>
      </c>
      <c r="J690" s="30">
        <v>28428</v>
      </c>
      <c r="K690" s="63">
        <v>461.60493200000002</v>
      </c>
      <c r="L690" s="2">
        <v>0.77088400000000001</v>
      </c>
      <c r="M690" s="67">
        <v>14312.687390029325</v>
      </c>
      <c r="N690" s="67">
        <v>27914702.98</v>
      </c>
      <c r="O690" s="67">
        <v>1145013</v>
      </c>
      <c r="P690" s="70">
        <v>1103435</v>
      </c>
      <c r="Q690" s="63">
        <v>0</v>
      </c>
      <c r="R690" s="24">
        <f t="shared" si="211"/>
        <v>-3.631225147662076E-2</v>
      </c>
      <c r="S690" s="24">
        <f t="shared" si="212"/>
        <v>-1.4894659645774959E-3</v>
      </c>
      <c r="T690" s="65">
        <f t="shared" si="213"/>
        <v>38.815076684958491</v>
      </c>
      <c r="U690" s="67">
        <v>554115</v>
      </c>
      <c r="V690" s="70">
        <v>659740</v>
      </c>
      <c r="W690" s="24">
        <f t="shared" si="214"/>
        <v>0.19061927578210303</v>
      </c>
      <c r="X690" s="24">
        <f t="shared" si="215"/>
        <v>3.7838482492784167E-3</v>
      </c>
      <c r="Y690" s="63">
        <f t="shared" si="221"/>
        <v>19.339487644841547</v>
      </c>
      <c r="Z690" s="63">
        <f t="shared" si="222"/>
        <v>23.207401153792038</v>
      </c>
      <c r="AA690" s="24">
        <f t="shared" si="223"/>
        <v>0.20000100000000001</v>
      </c>
      <c r="AB690" s="63">
        <v>0</v>
      </c>
      <c r="AC690" s="69">
        <v>0</v>
      </c>
      <c r="AD690" s="67">
        <f t="shared" si="230"/>
        <v>1699128</v>
      </c>
      <c r="AE690" s="67">
        <f t="shared" si="231"/>
        <v>1763175</v>
      </c>
      <c r="AF690" s="65">
        <f t="shared" si="216"/>
        <v>62.022477838750525</v>
      </c>
      <c r="AG690" s="21" t="s">
        <v>2640</v>
      </c>
      <c r="AH690" s="67">
        <v>0</v>
      </c>
      <c r="AI690" s="70">
        <v>0</v>
      </c>
      <c r="AJ690" s="21" t="s">
        <v>2640</v>
      </c>
      <c r="AK690" s="67">
        <f t="shared" si="224"/>
        <v>1699128</v>
      </c>
      <c r="AL690" s="70">
        <f t="shared" si="225"/>
        <v>1763175</v>
      </c>
      <c r="AM690" s="65">
        <f t="shared" si="217"/>
        <v>62.022477838750525</v>
      </c>
      <c r="AN690" s="25">
        <f t="shared" si="226"/>
        <v>3.7694040707939601E-2</v>
      </c>
      <c r="AO690" s="25">
        <f t="shared" si="218"/>
        <v>4.587060835668666E-2</v>
      </c>
      <c r="AP690" s="24">
        <f t="shared" si="219"/>
        <v>2.2943822847009206E-3</v>
      </c>
      <c r="AQ690" s="25">
        <f t="shared" si="220"/>
        <v>6.3162950408723995E-2</v>
      </c>
      <c r="AR690" s="2">
        <f t="shared" si="227"/>
        <v>1</v>
      </c>
      <c r="AS690" s="2">
        <f t="shared" si="228"/>
        <v>0</v>
      </c>
      <c r="AT690" s="2">
        <f t="shared" si="229"/>
        <v>0</v>
      </c>
    </row>
    <row r="691" spans="2:46" x14ac:dyDescent="0.2">
      <c r="B691" s="2">
        <v>1</v>
      </c>
      <c r="C691" s="2" t="s">
        <v>1414</v>
      </c>
      <c r="D691" s="3" t="s">
        <v>1417</v>
      </c>
      <c r="E691" s="2" t="s">
        <v>1418</v>
      </c>
      <c r="F691" s="2" t="s">
        <v>6</v>
      </c>
      <c r="G691" s="2" t="s">
        <v>7</v>
      </c>
      <c r="H691" s="2">
        <v>26</v>
      </c>
      <c r="I691" s="30">
        <v>17330</v>
      </c>
      <c r="J691" s="30">
        <v>17274</v>
      </c>
      <c r="K691" s="63">
        <v>375.471923</v>
      </c>
      <c r="L691" s="2">
        <v>0.48823899999999998</v>
      </c>
      <c r="M691" s="67">
        <v>14662.384881671702</v>
      </c>
      <c r="N691" s="67">
        <v>9389036.450000003</v>
      </c>
      <c r="O691" s="67">
        <v>742029</v>
      </c>
      <c r="P691" s="70">
        <v>715084</v>
      </c>
      <c r="Q691" s="63">
        <v>0</v>
      </c>
      <c r="R691" s="24">
        <f t="shared" si="211"/>
        <v>-3.6312596947019604E-2</v>
      </c>
      <c r="S691" s="24">
        <f t="shared" si="212"/>
        <v>-2.8698365528232656E-3</v>
      </c>
      <c r="T691" s="65">
        <f t="shared" si="213"/>
        <v>41.396549727914788</v>
      </c>
      <c r="U691" s="67">
        <v>258944.00000000003</v>
      </c>
      <c r="V691" s="70">
        <v>309729</v>
      </c>
      <c r="W691" s="24">
        <f t="shared" si="214"/>
        <v>0.19612348615916941</v>
      </c>
      <c r="X691" s="24">
        <f t="shared" si="215"/>
        <v>5.4089682440203917E-3</v>
      </c>
      <c r="Y691" s="63">
        <f t="shared" si="221"/>
        <v>14.94195037507213</v>
      </c>
      <c r="Z691" s="63">
        <f t="shared" si="222"/>
        <v>17.930357763112191</v>
      </c>
      <c r="AA691" s="24">
        <f t="shared" si="223"/>
        <v>0.20000100000000001</v>
      </c>
      <c r="AB691" s="63">
        <v>0</v>
      </c>
      <c r="AC691" s="69">
        <v>0</v>
      </c>
      <c r="AD691" s="67">
        <f t="shared" si="230"/>
        <v>1000973</v>
      </c>
      <c r="AE691" s="67">
        <f t="shared" si="231"/>
        <v>1024813</v>
      </c>
      <c r="AF691" s="65">
        <f t="shared" si="216"/>
        <v>59.326907491026979</v>
      </c>
      <c r="AG691" s="21" t="s">
        <v>2640</v>
      </c>
      <c r="AH691" s="67">
        <v>0</v>
      </c>
      <c r="AI691" s="70">
        <v>0</v>
      </c>
      <c r="AJ691" s="21" t="s">
        <v>2640</v>
      </c>
      <c r="AK691" s="67">
        <f t="shared" si="224"/>
        <v>1000973</v>
      </c>
      <c r="AL691" s="70">
        <f t="shared" si="225"/>
        <v>1024813</v>
      </c>
      <c r="AM691" s="65">
        <f t="shared" si="217"/>
        <v>59.326907491026979</v>
      </c>
      <c r="AN691" s="25">
        <f t="shared" si="226"/>
        <v>2.3816826228080078E-2</v>
      </c>
      <c r="AO691" s="25">
        <f t="shared" si="218"/>
        <v>2.7135903585309151E-2</v>
      </c>
      <c r="AP691" s="24">
        <f t="shared" si="219"/>
        <v>2.5391316911971295E-3</v>
      </c>
      <c r="AQ691" s="25">
        <f t="shared" si="220"/>
        <v>0.10914996501052029</v>
      </c>
      <c r="AR691" s="2">
        <f t="shared" si="227"/>
        <v>1</v>
      </c>
      <c r="AS691" s="2">
        <f t="shared" si="228"/>
        <v>0</v>
      </c>
      <c r="AT691" s="2">
        <f t="shared" si="229"/>
        <v>0</v>
      </c>
    </row>
    <row r="692" spans="2:46" x14ac:dyDescent="0.2">
      <c r="B692" s="2">
        <v>1</v>
      </c>
      <c r="C692" s="2" t="s">
        <v>1414</v>
      </c>
      <c r="D692" s="3" t="s">
        <v>1419</v>
      </c>
      <c r="E692" s="2" t="s">
        <v>1420</v>
      </c>
      <c r="F692" s="2" t="s">
        <v>6</v>
      </c>
      <c r="G692" s="2" t="s">
        <v>7</v>
      </c>
      <c r="H692" s="2">
        <v>37</v>
      </c>
      <c r="I692" s="30">
        <v>29913</v>
      </c>
      <c r="J692" s="30">
        <v>29891</v>
      </c>
      <c r="K692" s="63">
        <v>385.87150000000003</v>
      </c>
      <c r="L692" s="2">
        <v>0.465945</v>
      </c>
      <c r="M692" s="67">
        <v>14184.381438721137</v>
      </c>
      <c r="N692" s="67">
        <v>14141243.01</v>
      </c>
      <c r="O692" s="67">
        <v>1083169</v>
      </c>
      <c r="P692" s="70">
        <v>1043836</v>
      </c>
      <c r="Q692" s="63">
        <v>0</v>
      </c>
      <c r="R692" s="24">
        <f t="shared" si="211"/>
        <v>-3.6312893001923086E-2</v>
      </c>
      <c r="S692" s="24">
        <f t="shared" si="212"/>
        <v>-2.7814386594011298E-3</v>
      </c>
      <c r="T692" s="65">
        <f t="shared" si="213"/>
        <v>34.92141447258372</v>
      </c>
      <c r="U692" s="67">
        <v>623390.99999999988</v>
      </c>
      <c r="V692" s="70">
        <v>747519</v>
      </c>
      <c r="W692" s="24">
        <f t="shared" si="214"/>
        <v>0.19911740785478149</v>
      </c>
      <c r="X692" s="24">
        <f t="shared" si="215"/>
        <v>8.777729080267048E-3</v>
      </c>
      <c r="Y692" s="63">
        <f t="shared" si="221"/>
        <v>20.840136395547084</v>
      </c>
      <c r="Z692" s="63">
        <f t="shared" si="222"/>
        <v>25.008162992205012</v>
      </c>
      <c r="AA692" s="24">
        <f t="shared" si="223"/>
        <v>0.2</v>
      </c>
      <c r="AB692" s="63">
        <v>0</v>
      </c>
      <c r="AC692" s="69">
        <v>0</v>
      </c>
      <c r="AD692" s="67">
        <f t="shared" si="230"/>
        <v>1706560</v>
      </c>
      <c r="AE692" s="67">
        <f t="shared" si="231"/>
        <v>1791355</v>
      </c>
      <c r="AF692" s="65">
        <f t="shared" si="216"/>
        <v>59.929577464788736</v>
      </c>
      <c r="AG692" s="21" t="s">
        <v>2640</v>
      </c>
      <c r="AH692" s="67">
        <v>0</v>
      </c>
      <c r="AI692" s="70">
        <v>0</v>
      </c>
      <c r="AJ692" s="21" t="s">
        <v>2640</v>
      </c>
      <c r="AK692" s="67">
        <f t="shared" si="224"/>
        <v>1706560</v>
      </c>
      <c r="AL692" s="70">
        <f t="shared" si="225"/>
        <v>1791355</v>
      </c>
      <c r="AM692" s="65">
        <f t="shared" si="217"/>
        <v>59.929577464788736</v>
      </c>
      <c r="AN692" s="25">
        <f t="shared" si="226"/>
        <v>4.9687675792237013E-2</v>
      </c>
      <c r="AO692" s="25">
        <f t="shared" si="218"/>
        <v>5.0460253787868892E-2</v>
      </c>
      <c r="AP692" s="24">
        <f t="shared" si="219"/>
        <v>5.9962904208659094E-3</v>
      </c>
      <c r="AQ692" s="25">
        <f t="shared" si="220"/>
        <v>0.12667592224624391</v>
      </c>
      <c r="AR692" s="2">
        <f t="shared" si="227"/>
        <v>1</v>
      </c>
      <c r="AS692" s="2">
        <f t="shared" si="228"/>
        <v>0</v>
      </c>
      <c r="AT692" s="2">
        <f t="shared" si="229"/>
        <v>0</v>
      </c>
    </row>
    <row r="693" spans="2:46" x14ac:dyDescent="0.2">
      <c r="B693" s="2">
        <v>1</v>
      </c>
      <c r="C693" s="2" t="s">
        <v>1414</v>
      </c>
      <c r="D693" s="3" t="s">
        <v>1421</v>
      </c>
      <c r="E693" s="2" t="s">
        <v>1422</v>
      </c>
      <c r="F693" s="2" t="s">
        <v>6</v>
      </c>
      <c r="G693" s="2" t="s">
        <v>7</v>
      </c>
      <c r="H693" s="2">
        <v>33</v>
      </c>
      <c r="I693" s="30">
        <v>39192</v>
      </c>
      <c r="J693" s="30">
        <v>39171</v>
      </c>
      <c r="K693" s="63">
        <v>536.29212900000005</v>
      </c>
      <c r="L693" s="2">
        <v>0.38298700000000002</v>
      </c>
      <c r="M693" s="67">
        <v>15354.792293084349</v>
      </c>
      <c r="N693" s="67">
        <v>19499297.469999999</v>
      </c>
      <c r="O693" s="67">
        <v>2064071</v>
      </c>
      <c r="P693" s="70">
        <v>1989119</v>
      </c>
      <c r="Q693" s="63">
        <v>0</v>
      </c>
      <c r="R693" s="24">
        <f t="shared" si="211"/>
        <v>-3.6312704359491521E-2</v>
      </c>
      <c r="S693" s="24">
        <f t="shared" si="212"/>
        <v>-3.8438307900741002E-3</v>
      </c>
      <c r="T693" s="65">
        <f t="shared" si="213"/>
        <v>50.780398764392025</v>
      </c>
      <c r="U693" s="67">
        <v>378713.99999999994</v>
      </c>
      <c r="V693" s="70">
        <v>454213</v>
      </c>
      <c r="W693" s="24">
        <f t="shared" si="214"/>
        <v>0.19935624244152605</v>
      </c>
      <c r="X693" s="24">
        <f t="shared" si="215"/>
        <v>3.8718830827703691E-3</v>
      </c>
      <c r="Y693" s="63">
        <f t="shared" si="221"/>
        <v>9.6630434782608674</v>
      </c>
      <c r="Z693" s="63">
        <f t="shared" si="222"/>
        <v>11.595644737178015</v>
      </c>
      <c r="AA693" s="24">
        <f t="shared" si="223"/>
        <v>0.19999900000000001</v>
      </c>
      <c r="AB693" s="63">
        <v>0</v>
      </c>
      <c r="AC693" s="69">
        <v>0</v>
      </c>
      <c r="AD693" s="67">
        <f t="shared" si="230"/>
        <v>2442785</v>
      </c>
      <c r="AE693" s="67">
        <f t="shared" si="231"/>
        <v>2443332</v>
      </c>
      <c r="AF693" s="65">
        <f t="shared" si="216"/>
        <v>62.376043501570038</v>
      </c>
      <c r="AG693" s="21" t="s">
        <v>2640</v>
      </c>
      <c r="AH693" s="67">
        <v>0</v>
      </c>
      <c r="AI693" s="70">
        <v>0</v>
      </c>
      <c r="AJ693" s="21" t="s">
        <v>2640</v>
      </c>
      <c r="AK693" s="67">
        <f t="shared" si="224"/>
        <v>2442785</v>
      </c>
      <c r="AL693" s="70">
        <f t="shared" si="225"/>
        <v>2443332</v>
      </c>
      <c r="AM693" s="65">
        <f t="shared" si="217"/>
        <v>62.376043501570038</v>
      </c>
      <c r="AN693" s="25">
        <f t="shared" si="226"/>
        <v>2.2392474163710684E-4</v>
      </c>
      <c r="AO693" s="25">
        <f t="shared" si="218"/>
        <v>7.6015568850018589E-4</v>
      </c>
      <c r="AP693" s="24">
        <f t="shared" si="219"/>
        <v>2.8052292696266047E-5</v>
      </c>
      <c r="AQ693" s="25">
        <f t="shared" si="220"/>
        <v>0.12530359125804957</v>
      </c>
      <c r="AR693" s="2">
        <f t="shared" si="227"/>
        <v>1</v>
      </c>
      <c r="AS693" s="2">
        <f t="shared" si="228"/>
        <v>0</v>
      </c>
      <c r="AT693" s="2">
        <f t="shared" si="229"/>
        <v>0</v>
      </c>
    </row>
    <row r="694" spans="2:46" x14ac:dyDescent="0.2">
      <c r="B694" s="2">
        <v>1</v>
      </c>
      <c r="C694" s="2" t="s">
        <v>1414</v>
      </c>
      <c r="D694" s="3" t="s">
        <v>1423</v>
      </c>
      <c r="E694" s="2" t="s">
        <v>1424</v>
      </c>
      <c r="F694" s="2" t="s">
        <v>14</v>
      </c>
      <c r="G694" s="2" t="s">
        <v>7</v>
      </c>
      <c r="H694" s="2">
        <v>34</v>
      </c>
      <c r="I694" s="30">
        <v>120282</v>
      </c>
      <c r="J694" s="30">
        <v>120416</v>
      </c>
      <c r="K694" s="63">
        <v>557.35286799999994</v>
      </c>
      <c r="L694" s="2">
        <v>0.46190799999999999</v>
      </c>
      <c r="M694" s="67">
        <v>16856.796961825257</v>
      </c>
      <c r="N694" s="67">
        <v>63446271.30999995</v>
      </c>
      <c r="O694" s="67">
        <v>8650690</v>
      </c>
      <c r="P694" s="70">
        <v>8336562</v>
      </c>
      <c r="Q694" s="63">
        <v>0</v>
      </c>
      <c r="R694" s="24">
        <f t="shared" si="211"/>
        <v>-3.6312479120162666E-2</v>
      </c>
      <c r="S694" s="24">
        <f t="shared" si="212"/>
        <v>-4.9510868568645007E-3</v>
      </c>
      <c r="T694" s="65">
        <f t="shared" si="213"/>
        <v>69.231347993622109</v>
      </c>
      <c r="U694" s="67">
        <v>2728600</v>
      </c>
      <c r="V694" s="70">
        <v>2858474</v>
      </c>
      <c r="W694" s="24">
        <f t="shared" si="214"/>
        <v>4.7597302646045669E-2</v>
      </c>
      <c r="X694" s="24">
        <f t="shared" si="215"/>
        <v>2.0469918455165415E-3</v>
      </c>
      <c r="Y694" s="63">
        <f t="shared" si="221"/>
        <v>22.685023528042432</v>
      </c>
      <c r="Z694" s="63">
        <f t="shared" si="222"/>
        <v>23.738323810789264</v>
      </c>
      <c r="AA694" s="24">
        <f t="shared" si="223"/>
        <v>4.6432000000000001E-2</v>
      </c>
      <c r="AB694" s="63">
        <v>0</v>
      </c>
      <c r="AC694" s="69">
        <v>0</v>
      </c>
      <c r="AD694" s="67">
        <f t="shared" si="230"/>
        <v>11379290</v>
      </c>
      <c r="AE694" s="67">
        <f t="shared" si="231"/>
        <v>11195036</v>
      </c>
      <c r="AF694" s="65">
        <f t="shared" si="216"/>
        <v>92.969671804411377</v>
      </c>
      <c r="AG694" s="21" t="s">
        <v>2640</v>
      </c>
      <c r="AH694" s="67">
        <v>0</v>
      </c>
      <c r="AI694" s="70">
        <v>0</v>
      </c>
      <c r="AJ694" s="21" t="s">
        <v>2640</v>
      </c>
      <c r="AK694" s="67">
        <f t="shared" si="224"/>
        <v>11379290</v>
      </c>
      <c r="AL694" s="70">
        <f t="shared" si="225"/>
        <v>11195036</v>
      </c>
      <c r="AM694" s="65">
        <f t="shared" si="217"/>
        <v>92.969671804411377</v>
      </c>
      <c r="AN694" s="25">
        <f t="shared" si="226"/>
        <v>-1.619204713123578E-2</v>
      </c>
      <c r="AO694" s="25">
        <f t="shared" si="218"/>
        <v>-1.7286837405654509E-2</v>
      </c>
      <c r="AP694" s="24">
        <f t="shared" si="219"/>
        <v>-2.9040950113479592E-3</v>
      </c>
      <c r="AQ694" s="25">
        <f t="shared" si="220"/>
        <v>0.17644907681494465</v>
      </c>
      <c r="AR694" s="2">
        <f t="shared" si="227"/>
        <v>0</v>
      </c>
      <c r="AS694" s="2">
        <f t="shared" si="228"/>
        <v>1</v>
      </c>
      <c r="AT694" s="2">
        <f t="shared" si="229"/>
        <v>0</v>
      </c>
    </row>
    <row r="695" spans="2:46" x14ac:dyDescent="0.2">
      <c r="B695" s="2">
        <v>1</v>
      </c>
      <c r="C695" s="2" t="s">
        <v>1414</v>
      </c>
      <c r="D695" s="3" t="s">
        <v>1425</v>
      </c>
      <c r="E695" s="2" t="s">
        <v>1426</v>
      </c>
      <c r="F695" s="2" t="s">
        <v>6</v>
      </c>
      <c r="G695" s="2" t="s">
        <v>7</v>
      </c>
      <c r="H695" s="2">
        <v>22</v>
      </c>
      <c r="I695" s="30">
        <v>14544</v>
      </c>
      <c r="J695" s="30">
        <v>14573</v>
      </c>
      <c r="K695" s="63">
        <v>330.53674599999999</v>
      </c>
      <c r="L695" s="2">
        <v>0.36630200000000002</v>
      </c>
      <c r="M695" s="67">
        <v>14532.729529062368</v>
      </c>
      <c r="N695" s="67">
        <v>6832469.4699999997</v>
      </c>
      <c r="O695" s="67">
        <v>412851</v>
      </c>
      <c r="P695" s="70">
        <v>397859</v>
      </c>
      <c r="Q695" s="63">
        <v>0</v>
      </c>
      <c r="R695" s="24">
        <f t="shared" si="211"/>
        <v>-3.631334307050238E-2</v>
      </c>
      <c r="S695" s="24">
        <f t="shared" si="212"/>
        <v>-2.1942286117525821E-3</v>
      </c>
      <c r="T695" s="65">
        <f t="shared" si="213"/>
        <v>27.301104782817539</v>
      </c>
      <c r="U695" s="67">
        <v>240675.99999999997</v>
      </c>
      <c r="V695" s="70">
        <v>289387</v>
      </c>
      <c r="W695" s="24">
        <f t="shared" si="214"/>
        <v>0.20239242799448243</v>
      </c>
      <c r="X695" s="24">
        <f t="shared" si="215"/>
        <v>7.1293403086366124E-3</v>
      </c>
      <c r="Y695" s="63">
        <f t="shared" si="221"/>
        <v>16.548129812981298</v>
      </c>
      <c r="Z695" s="63">
        <f t="shared" si="222"/>
        <v>19.857750634735471</v>
      </c>
      <c r="AA695" s="24">
        <f t="shared" si="223"/>
        <v>0.2</v>
      </c>
      <c r="AB695" s="63">
        <v>0</v>
      </c>
      <c r="AC695" s="69">
        <v>0</v>
      </c>
      <c r="AD695" s="67">
        <f t="shared" si="230"/>
        <v>653527</v>
      </c>
      <c r="AE695" s="67">
        <f t="shared" si="231"/>
        <v>687246</v>
      </c>
      <c r="AF695" s="65">
        <f t="shared" si="216"/>
        <v>47.158855417553006</v>
      </c>
      <c r="AG695" s="21" t="s">
        <v>2640</v>
      </c>
      <c r="AH695" s="67">
        <v>0</v>
      </c>
      <c r="AI695" s="70">
        <v>0</v>
      </c>
      <c r="AJ695" s="21" t="s">
        <v>2640</v>
      </c>
      <c r="AK695" s="67">
        <f t="shared" si="224"/>
        <v>653527</v>
      </c>
      <c r="AL695" s="70">
        <f t="shared" si="225"/>
        <v>687246</v>
      </c>
      <c r="AM695" s="65">
        <f t="shared" si="217"/>
        <v>47.158855417553006</v>
      </c>
      <c r="AN695" s="25">
        <f t="shared" si="226"/>
        <v>5.1595419929092445E-2</v>
      </c>
      <c r="AO695" s="25">
        <f t="shared" si="218"/>
        <v>4.9502764526776932E-2</v>
      </c>
      <c r="AP695" s="24">
        <f t="shared" si="219"/>
        <v>4.935111696884026E-3</v>
      </c>
      <c r="AQ695" s="25">
        <f t="shared" si="220"/>
        <v>0.10058530126150714</v>
      </c>
      <c r="AR695" s="2">
        <f t="shared" si="227"/>
        <v>1</v>
      </c>
      <c r="AS695" s="2">
        <f t="shared" si="228"/>
        <v>0</v>
      </c>
      <c r="AT695" s="2">
        <f t="shared" si="229"/>
        <v>0</v>
      </c>
    </row>
    <row r="696" spans="2:46" x14ac:dyDescent="0.2">
      <c r="B696" s="2">
        <v>1</v>
      </c>
      <c r="C696" s="2" t="s">
        <v>1414</v>
      </c>
      <c r="D696" s="3" t="s">
        <v>1427</v>
      </c>
      <c r="E696" s="2" t="s">
        <v>1428</v>
      </c>
      <c r="F696" s="2" t="s">
        <v>6</v>
      </c>
      <c r="G696" s="2" t="s">
        <v>7</v>
      </c>
      <c r="H696" s="2">
        <v>15</v>
      </c>
      <c r="I696" s="30">
        <v>21526</v>
      </c>
      <c r="J696" s="30">
        <v>21380</v>
      </c>
      <c r="K696" s="63">
        <v>313.77904599999999</v>
      </c>
      <c r="L696" s="2">
        <v>0.33145999999999998</v>
      </c>
      <c r="M696" s="67">
        <v>15016.215723088773</v>
      </c>
      <c r="N696" s="67">
        <v>7825376.9899999984</v>
      </c>
      <c r="O696" s="67">
        <v>640443</v>
      </c>
      <c r="P696" s="70">
        <v>617187</v>
      </c>
      <c r="Q696" s="63">
        <v>0</v>
      </c>
      <c r="R696" s="24">
        <f t="shared" si="211"/>
        <v>-3.6312365034827487E-2</v>
      </c>
      <c r="S696" s="24">
        <f t="shared" si="212"/>
        <v>-2.9718696019014421E-3</v>
      </c>
      <c r="T696" s="65">
        <f t="shared" si="213"/>
        <v>28.867492984097286</v>
      </c>
      <c r="U696" s="67">
        <v>325691.99999999994</v>
      </c>
      <c r="V696" s="70">
        <v>388180</v>
      </c>
      <c r="W696" s="24">
        <f t="shared" si="214"/>
        <v>0.19186225022413828</v>
      </c>
      <c r="X696" s="24">
        <f t="shared" si="215"/>
        <v>7.9853021879780477E-3</v>
      </c>
      <c r="Y696" s="63">
        <f t="shared" si="221"/>
        <v>15.13016816872619</v>
      </c>
      <c r="Z696" s="63">
        <f t="shared" si="222"/>
        <v>18.156220767072028</v>
      </c>
      <c r="AA696" s="24">
        <f t="shared" si="223"/>
        <v>0.20000100000000001</v>
      </c>
      <c r="AB696" s="63">
        <v>0</v>
      </c>
      <c r="AC696" s="69">
        <v>0</v>
      </c>
      <c r="AD696" s="67">
        <f t="shared" si="230"/>
        <v>966135</v>
      </c>
      <c r="AE696" s="67">
        <f t="shared" si="231"/>
        <v>1005367</v>
      </c>
      <c r="AF696" s="65">
        <f t="shared" si="216"/>
        <v>47.023713751169318</v>
      </c>
      <c r="AG696" s="21" t="s">
        <v>2640</v>
      </c>
      <c r="AH696" s="67">
        <v>0</v>
      </c>
      <c r="AI696" s="70">
        <v>0</v>
      </c>
      <c r="AJ696" s="21" t="s">
        <v>2640</v>
      </c>
      <c r="AK696" s="67">
        <f t="shared" si="224"/>
        <v>966135</v>
      </c>
      <c r="AL696" s="70">
        <f t="shared" si="225"/>
        <v>1005367</v>
      </c>
      <c r="AM696" s="65">
        <f t="shared" si="217"/>
        <v>47.023713751169318</v>
      </c>
      <c r="AN696" s="25">
        <f t="shared" si="226"/>
        <v>4.0607161525045669E-2</v>
      </c>
      <c r="AO696" s="25">
        <f t="shared" si="218"/>
        <v>4.7713272169697563E-2</v>
      </c>
      <c r="AP696" s="24">
        <f t="shared" si="219"/>
        <v>5.0134325860765987E-3</v>
      </c>
      <c r="AQ696" s="25">
        <f t="shared" si="220"/>
        <v>0.12847521611862947</v>
      </c>
      <c r="AR696" s="2">
        <f t="shared" si="227"/>
        <v>1</v>
      </c>
      <c r="AS696" s="2">
        <f t="shared" si="228"/>
        <v>0</v>
      </c>
      <c r="AT696" s="2">
        <f t="shared" si="229"/>
        <v>0</v>
      </c>
    </row>
    <row r="697" spans="2:46" x14ac:dyDescent="0.2">
      <c r="B697" s="2">
        <v>1</v>
      </c>
      <c r="C697" s="2" t="s">
        <v>1414</v>
      </c>
      <c r="D697" s="3" t="s">
        <v>1429</v>
      </c>
      <c r="E697" s="2" t="s">
        <v>1430</v>
      </c>
      <c r="F697" s="2" t="s">
        <v>6</v>
      </c>
      <c r="G697" s="2" t="s">
        <v>7</v>
      </c>
      <c r="H697" s="2">
        <v>27</v>
      </c>
      <c r="I697" s="30">
        <v>20142</v>
      </c>
      <c r="J697" s="30">
        <v>20079</v>
      </c>
      <c r="K697" s="63">
        <v>305.729917</v>
      </c>
      <c r="L697" s="2">
        <v>0.40621800000000002</v>
      </c>
      <c r="M697" s="67">
        <v>14590.510772858828</v>
      </c>
      <c r="N697" s="67">
        <v>8174481.7199999988</v>
      </c>
      <c r="O697" s="67">
        <v>528406</v>
      </c>
      <c r="P697" s="70">
        <v>509218</v>
      </c>
      <c r="Q697" s="63">
        <v>0</v>
      </c>
      <c r="R697" s="24">
        <f t="shared" si="211"/>
        <v>-3.6312986604996933E-2</v>
      </c>
      <c r="S697" s="24">
        <f t="shared" si="212"/>
        <v>-2.3473047781187042E-3</v>
      </c>
      <c r="T697" s="65">
        <f t="shared" si="213"/>
        <v>25.360725135713931</v>
      </c>
      <c r="U697" s="67">
        <v>449823</v>
      </c>
      <c r="V697" s="70">
        <v>492757</v>
      </c>
      <c r="W697" s="24">
        <f t="shared" si="214"/>
        <v>9.5446431151808619E-2</v>
      </c>
      <c r="X697" s="24">
        <f t="shared" si="215"/>
        <v>5.2521984231680445E-3</v>
      </c>
      <c r="Y697" s="63">
        <f t="shared" si="221"/>
        <v>22.332588620792375</v>
      </c>
      <c r="Z697" s="63">
        <f t="shared" si="222"/>
        <v>24.540913392101199</v>
      </c>
      <c r="AA697" s="24">
        <f t="shared" si="223"/>
        <v>9.8884E-2</v>
      </c>
      <c r="AB697" s="63">
        <v>0</v>
      </c>
      <c r="AC697" s="69">
        <v>0</v>
      </c>
      <c r="AD697" s="67">
        <f t="shared" si="230"/>
        <v>978229</v>
      </c>
      <c r="AE697" s="67">
        <f t="shared" si="231"/>
        <v>1001975</v>
      </c>
      <c r="AF697" s="65">
        <f t="shared" si="216"/>
        <v>49.90163852781513</v>
      </c>
      <c r="AG697" s="21" t="s">
        <v>2640</v>
      </c>
      <c r="AH697" s="67">
        <v>0</v>
      </c>
      <c r="AI697" s="70">
        <v>0</v>
      </c>
      <c r="AJ697" s="21" t="s">
        <v>2640</v>
      </c>
      <c r="AK697" s="67">
        <f t="shared" si="224"/>
        <v>978229</v>
      </c>
      <c r="AL697" s="70">
        <f t="shared" si="225"/>
        <v>1001975</v>
      </c>
      <c r="AM697" s="65">
        <f t="shared" si="217"/>
        <v>49.90163852781513</v>
      </c>
      <c r="AN697" s="25">
        <f t="shared" si="226"/>
        <v>2.4274479697494144E-2</v>
      </c>
      <c r="AO697" s="25">
        <f t="shared" si="218"/>
        <v>2.7488249916177487E-2</v>
      </c>
      <c r="AP697" s="24">
        <f t="shared" si="219"/>
        <v>2.9048936450493407E-3</v>
      </c>
      <c r="AQ697" s="25">
        <f t="shared" si="220"/>
        <v>0.12257352017174737</v>
      </c>
      <c r="AR697" s="2">
        <f t="shared" si="227"/>
        <v>1</v>
      </c>
      <c r="AS697" s="2">
        <f t="shared" si="228"/>
        <v>0</v>
      </c>
      <c r="AT697" s="2">
        <f t="shared" si="229"/>
        <v>0</v>
      </c>
    </row>
    <row r="698" spans="2:46" x14ac:dyDescent="0.2">
      <c r="B698" s="2">
        <v>1</v>
      </c>
      <c r="C698" s="2" t="s">
        <v>1414</v>
      </c>
      <c r="D698" s="3" t="s">
        <v>1431</v>
      </c>
      <c r="E698" s="2" t="s">
        <v>1432</v>
      </c>
      <c r="F698" s="2" t="s">
        <v>6</v>
      </c>
      <c r="G698" s="2" t="s">
        <v>7</v>
      </c>
      <c r="H698" s="2">
        <v>16</v>
      </c>
      <c r="I698" s="30">
        <v>31614</v>
      </c>
      <c r="J698" s="30">
        <v>31481</v>
      </c>
      <c r="K698" s="63">
        <v>454.31037800000001</v>
      </c>
      <c r="L698" s="2">
        <v>0.51246499999999995</v>
      </c>
      <c r="M698" s="67">
        <v>16028.33445530455</v>
      </c>
      <c r="N698" s="67">
        <v>17941418.319999997</v>
      </c>
      <c r="O698" s="67">
        <v>1609726</v>
      </c>
      <c r="P698" s="70">
        <v>1552429</v>
      </c>
      <c r="Q698" s="63">
        <v>0</v>
      </c>
      <c r="R698" s="24">
        <f t="shared" si="211"/>
        <v>-3.559425641382441E-2</v>
      </c>
      <c r="S698" s="24">
        <f t="shared" si="212"/>
        <v>-3.1935602290778095E-3</v>
      </c>
      <c r="T698" s="65">
        <f t="shared" si="213"/>
        <v>49.313204790190909</v>
      </c>
      <c r="U698" s="67">
        <v>816602.99999999988</v>
      </c>
      <c r="V698" s="70">
        <v>831037</v>
      </c>
      <c r="W698" s="24">
        <f t="shared" si="214"/>
        <v>1.7675663694598276E-2</v>
      </c>
      <c r="X698" s="24">
        <f t="shared" si="215"/>
        <v>8.0450718792448954E-4</v>
      </c>
      <c r="Y698" s="63">
        <f t="shared" si="221"/>
        <v>25.830423230214457</v>
      </c>
      <c r="Z698" s="63">
        <f t="shared" si="222"/>
        <v>26.398049617229439</v>
      </c>
      <c r="AA698" s="24">
        <f t="shared" si="223"/>
        <v>2.1975000000000001E-2</v>
      </c>
      <c r="AB698" s="63">
        <v>0</v>
      </c>
      <c r="AC698" s="69">
        <v>0</v>
      </c>
      <c r="AD698" s="67">
        <f t="shared" si="230"/>
        <v>2426329</v>
      </c>
      <c r="AE698" s="67">
        <f t="shared" si="231"/>
        <v>2383466</v>
      </c>
      <c r="AF698" s="65">
        <f t="shared" si="216"/>
        <v>75.711254407420356</v>
      </c>
      <c r="AG698" s="21" t="s">
        <v>2640</v>
      </c>
      <c r="AH698" s="67">
        <v>0</v>
      </c>
      <c r="AI698" s="70">
        <v>0</v>
      </c>
      <c r="AJ698" s="21" t="s">
        <v>2640</v>
      </c>
      <c r="AK698" s="67">
        <f t="shared" si="224"/>
        <v>2426329</v>
      </c>
      <c r="AL698" s="70">
        <f t="shared" si="225"/>
        <v>2383466</v>
      </c>
      <c r="AM698" s="65">
        <f t="shared" si="217"/>
        <v>75.711254407420356</v>
      </c>
      <c r="AN698" s="25">
        <f t="shared" si="226"/>
        <v>-1.7665782340317411E-2</v>
      </c>
      <c r="AO698" s="25">
        <f t="shared" si="218"/>
        <v>-1.3515645719856084E-2</v>
      </c>
      <c r="AP698" s="24">
        <f t="shared" si="219"/>
        <v>-2.3890530411533268E-3</v>
      </c>
      <c r="AQ698" s="25">
        <f t="shared" si="220"/>
        <v>0.13284713379337784</v>
      </c>
      <c r="AR698" s="2">
        <f t="shared" si="227"/>
        <v>0</v>
      </c>
      <c r="AS698" s="2">
        <f t="shared" si="228"/>
        <v>1</v>
      </c>
      <c r="AT698" s="2">
        <f t="shared" si="229"/>
        <v>0</v>
      </c>
    </row>
    <row r="699" spans="2:46" x14ac:dyDescent="0.2">
      <c r="B699" s="2">
        <v>1</v>
      </c>
      <c r="C699" s="2" t="s">
        <v>1433</v>
      </c>
      <c r="D699" s="3" t="s">
        <v>1434</v>
      </c>
      <c r="E699" s="2" t="s">
        <v>1435</v>
      </c>
      <c r="F699" s="2" t="s">
        <v>6</v>
      </c>
      <c r="G699" s="2" t="s">
        <v>38</v>
      </c>
      <c r="H699" s="2">
        <v>55</v>
      </c>
      <c r="I699" s="30">
        <v>14736</v>
      </c>
      <c r="J699" s="30">
        <v>14703</v>
      </c>
      <c r="K699" s="63">
        <v>104.93688400000001</v>
      </c>
      <c r="L699" s="2">
        <v>0.37259900000000001</v>
      </c>
      <c r="M699" s="67">
        <v>17187.57744921929</v>
      </c>
      <c r="N699" s="67">
        <v>2281841.7500000005</v>
      </c>
      <c r="O699" s="67">
        <v>94163</v>
      </c>
      <c r="P699" s="70">
        <v>90744</v>
      </c>
      <c r="Q699" s="63">
        <v>0</v>
      </c>
      <c r="R699" s="24">
        <f t="shared" si="211"/>
        <v>-3.630937841827464E-2</v>
      </c>
      <c r="S699" s="24">
        <f t="shared" si="212"/>
        <v>-1.4983510578680573E-3</v>
      </c>
      <c r="T699" s="65">
        <f t="shared" si="213"/>
        <v>6.1718016731279333</v>
      </c>
      <c r="U699" s="67">
        <v>411567.99999999988</v>
      </c>
      <c r="V699" s="70">
        <v>431780</v>
      </c>
      <c r="W699" s="24">
        <f t="shared" si="214"/>
        <v>4.9109746141585697E-2</v>
      </c>
      <c r="X699" s="24">
        <f t="shared" si="215"/>
        <v>8.8577571165923807E-3</v>
      </c>
      <c r="Y699" s="63">
        <f t="shared" si="221"/>
        <v>27.929424538545053</v>
      </c>
      <c r="Z699" s="63">
        <f t="shared" si="222"/>
        <v>29.36679589199483</v>
      </c>
      <c r="AA699" s="24">
        <f t="shared" si="223"/>
        <v>5.1464000000000003E-2</v>
      </c>
      <c r="AB699" s="63">
        <v>0</v>
      </c>
      <c r="AC699" s="69">
        <v>0</v>
      </c>
      <c r="AD699" s="67">
        <f t="shared" si="230"/>
        <v>505730.99999999988</v>
      </c>
      <c r="AE699" s="67">
        <f t="shared" si="231"/>
        <v>522524</v>
      </c>
      <c r="AF699" s="65">
        <f t="shared" si="216"/>
        <v>35.538597565122764</v>
      </c>
      <c r="AG699" s="21" t="s">
        <v>2640</v>
      </c>
      <c r="AH699" s="67">
        <v>-95251</v>
      </c>
      <c r="AI699" s="70">
        <v>-95251</v>
      </c>
      <c r="AJ699" s="21" t="s">
        <v>2640</v>
      </c>
      <c r="AK699" s="67">
        <f t="shared" si="224"/>
        <v>410479.99999999988</v>
      </c>
      <c r="AL699" s="70">
        <f t="shared" si="225"/>
        <v>427273</v>
      </c>
      <c r="AM699" s="65">
        <f t="shared" si="217"/>
        <v>29.06025981092294</v>
      </c>
      <c r="AN699" s="25">
        <f t="shared" si="226"/>
        <v>4.0910641200546001E-2</v>
      </c>
      <c r="AO699" s="25">
        <f t="shared" si="218"/>
        <v>4.3246902586631775E-2</v>
      </c>
      <c r="AP699" s="24">
        <f t="shared" si="219"/>
        <v>7.3594060587243238E-3</v>
      </c>
      <c r="AQ699" s="25">
        <f t="shared" si="220"/>
        <v>0.18724918149998784</v>
      </c>
      <c r="AR699" s="2">
        <f t="shared" si="227"/>
        <v>1</v>
      </c>
      <c r="AS699" s="2">
        <f t="shared" si="228"/>
        <v>0</v>
      </c>
      <c r="AT699" s="2">
        <f t="shared" si="229"/>
        <v>0</v>
      </c>
    </row>
    <row r="700" spans="2:46" x14ac:dyDescent="0.2">
      <c r="B700" s="2">
        <v>1</v>
      </c>
      <c r="C700" s="2" t="s">
        <v>1433</v>
      </c>
      <c r="D700" s="3" t="s">
        <v>1436</v>
      </c>
      <c r="E700" s="2" t="s">
        <v>1437</v>
      </c>
      <c r="F700" s="2" t="s">
        <v>6</v>
      </c>
      <c r="G700" s="2" t="s">
        <v>7</v>
      </c>
      <c r="H700" s="2">
        <v>31</v>
      </c>
      <c r="I700" s="30">
        <v>41045</v>
      </c>
      <c r="J700" s="30">
        <v>41065</v>
      </c>
      <c r="K700" s="63">
        <v>702.22608100000002</v>
      </c>
      <c r="L700" s="2">
        <v>0.35566199999999998</v>
      </c>
      <c r="M700" s="67">
        <v>15730.371392106814</v>
      </c>
      <c r="N700" s="67">
        <v>20296533.289999999</v>
      </c>
      <c r="O700" s="67">
        <v>2557995</v>
      </c>
      <c r="P700" s="70">
        <v>2465931</v>
      </c>
      <c r="Q700" s="63">
        <v>0</v>
      </c>
      <c r="R700" s="24">
        <f t="shared" si="211"/>
        <v>-3.5990688019327588E-2</v>
      </c>
      <c r="S700" s="24">
        <f t="shared" si="212"/>
        <v>-4.5359470351204988E-3</v>
      </c>
      <c r="T700" s="65">
        <f t="shared" si="213"/>
        <v>60.049458176062338</v>
      </c>
      <c r="U700" s="67">
        <v>396620</v>
      </c>
      <c r="V700" s="70">
        <v>476176</v>
      </c>
      <c r="W700" s="24">
        <f t="shared" si="214"/>
        <v>0.20058494276637595</v>
      </c>
      <c r="X700" s="24">
        <f t="shared" si="215"/>
        <v>3.9196841580427357E-3</v>
      </c>
      <c r="Y700" s="63">
        <f t="shared" si="221"/>
        <v>9.6630527469850165</v>
      </c>
      <c r="Z700" s="63">
        <f t="shared" si="222"/>
        <v>11.595665408498721</v>
      </c>
      <c r="AA700" s="24">
        <f t="shared" si="223"/>
        <v>0.2</v>
      </c>
      <c r="AB700" s="63">
        <v>0</v>
      </c>
      <c r="AC700" s="69">
        <v>0</v>
      </c>
      <c r="AD700" s="67">
        <f t="shared" si="230"/>
        <v>2954615</v>
      </c>
      <c r="AE700" s="67">
        <f t="shared" si="231"/>
        <v>2942107</v>
      </c>
      <c r="AF700" s="65">
        <f t="shared" si="216"/>
        <v>71.645123584561063</v>
      </c>
      <c r="AG700" s="21" t="s">
        <v>2640</v>
      </c>
      <c r="AH700" s="67">
        <v>0</v>
      </c>
      <c r="AI700" s="70">
        <v>0</v>
      </c>
      <c r="AJ700" s="21" t="s">
        <v>2640</v>
      </c>
      <c r="AK700" s="67">
        <f t="shared" si="224"/>
        <v>2954615</v>
      </c>
      <c r="AL700" s="70">
        <f t="shared" si="225"/>
        <v>2942107</v>
      </c>
      <c r="AM700" s="65">
        <f t="shared" si="217"/>
        <v>71.645123584561063</v>
      </c>
      <c r="AN700" s="25">
        <f t="shared" si="226"/>
        <v>-4.2333772758887372E-3</v>
      </c>
      <c r="AO700" s="25">
        <f t="shared" si="218"/>
        <v>-4.7183482354524742E-3</v>
      </c>
      <c r="AP700" s="24">
        <f t="shared" si="219"/>
        <v>-6.162628770777633E-4</v>
      </c>
      <c r="AQ700" s="25">
        <f t="shared" si="220"/>
        <v>0.14495613403346874</v>
      </c>
      <c r="AR700" s="2">
        <f t="shared" si="227"/>
        <v>0</v>
      </c>
      <c r="AS700" s="2">
        <f t="shared" si="228"/>
        <v>1</v>
      </c>
      <c r="AT700" s="2">
        <f t="shared" si="229"/>
        <v>0</v>
      </c>
    </row>
    <row r="701" spans="2:46" x14ac:dyDescent="0.2">
      <c r="B701" s="2">
        <v>1</v>
      </c>
      <c r="C701" s="2" t="s">
        <v>1433</v>
      </c>
      <c r="D701" s="3" t="s">
        <v>1438</v>
      </c>
      <c r="E701" s="2" t="s">
        <v>1439</v>
      </c>
      <c r="F701" s="2" t="s">
        <v>6</v>
      </c>
      <c r="G701" s="2" t="s">
        <v>7</v>
      </c>
      <c r="H701" s="2">
        <v>27</v>
      </c>
      <c r="I701" s="30">
        <v>15809</v>
      </c>
      <c r="J701" s="30">
        <v>15772</v>
      </c>
      <c r="K701" s="63">
        <v>218.06264300000001</v>
      </c>
      <c r="L701" s="2">
        <v>0.45516699999999999</v>
      </c>
      <c r="M701" s="67">
        <v>16135.750304584803</v>
      </c>
      <c r="N701" s="67">
        <v>4040326.8999999994</v>
      </c>
      <c r="O701" s="67">
        <v>249748</v>
      </c>
      <c r="P701" s="70">
        <v>240679</v>
      </c>
      <c r="Q701" s="63">
        <v>0</v>
      </c>
      <c r="R701" s="24">
        <f t="shared" si="211"/>
        <v>-3.6312603103928809E-2</v>
      </c>
      <c r="S701" s="24">
        <f t="shared" si="212"/>
        <v>-2.24462035485297E-3</v>
      </c>
      <c r="T701" s="65">
        <f t="shared" si="213"/>
        <v>15.259890945980217</v>
      </c>
      <c r="U701" s="67">
        <v>433495</v>
      </c>
      <c r="V701" s="70">
        <v>479675</v>
      </c>
      <c r="W701" s="24">
        <f t="shared" si="214"/>
        <v>0.10652948707597543</v>
      </c>
      <c r="X701" s="24">
        <f t="shared" si="215"/>
        <v>1.14297682199923E-2</v>
      </c>
      <c r="Y701" s="63">
        <f t="shared" si="221"/>
        <v>27.420772977417926</v>
      </c>
      <c r="Z701" s="63">
        <f t="shared" si="222"/>
        <v>30.413073801673853</v>
      </c>
      <c r="AA701" s="24">
        <f t="shared" si="223"/>
        <v>0.109125</v>
      </c>
      <c r="AB701" s="63">
        <v>0</v>
      </c>
      <c r="AC701" s="69">
        <v>0</v>
      </c>
      <c r="AD701" s="67">
        <f t="shared" si="230"/>
        <v>683243</v>
      </c>
      <c r="AE701" s="67">
        <f t="shared" si="231"/>
        <v>720354</v>
      </c>
      <c r="AF701" s="65">
        <f t="shared" si="216"/>
        <v>45.672964747654071</v>
      </c>
      <c r="AG701" s="21" t="s">
        <v>2640</v>
      </c>
      <c r="AH701" s="67">
        <v>0</v>
      </c>
      <c r="AI701" s="70">
        <v>0</v>
      </c>
      <c r="AJ701" s="21" t="s">
        <v>2640</v>
      </c>
      <c r="AK701" s="67">
        <f t="shared" si="224"/>
        <v>683243</v>
      </c>
      <c r="AL701" s="70">
        <f t="shared" si="225"/>
        <v>720354</v>
      </c>
      <c r="AM701" s="65">
        <f t="shared" si="217"/>
        <v>45.672964747654071</v>
      </c>
      <c r="AN701" s="25">
        <f t="shared" si="226"/>
        <v>5.431596079286579E-2</v>
      </c>
      <c r="AO701" s="25">
        <f t="shared" si="218"/>
        <v>5.6789311702663881E-2</v>
      </c>
      <c r="AP701" s="24">
        <f t="shared" si="219"/>
        <v>9.1851478651393294E-3</v>
      </c>
      <c r="AQ701" s="25">
        <f t="shared" si="220"/>
        <v>0.17829101897670707</v>
      </c>
      <c r="AR701" s="2">
        <f t="shared" si="227"/>
        <v>1</v>
      </c>
      <c r="AS701" s="2">
        <f t="shared" si="228"/>
        <v>0</v>
      </c>
      <c r="AT701" s="2">
        <f t="shared" si="229"/>
        <v>0</v>
      </c>
    </row>
    <row r="702" spans="2:46" x14ac:dyDescent="0.2">
      <c r="B702" s="2">
        <v>1</v>
      </c>
      <c r="C702" s="2" t="s">
        <v>1433</v>
      </c>
      <c r="D702" s="3" t="s">
        <v>1440</v>
      </c>
      <c r="E702" s="2" t="s">
        <v>1441</v>
      </c>
      <c r="F702" s="2" t="s">
        <v>6</v>
      </c>
      <c r="G702" s="2" t="s">
        <v>38</v>
      </c>
      <c r="H702" s="2">
        <v>37</v>
      </c>
      <c r="I702" s="30">
        <v>16895</v>
      </c>
      <c r="J702" s="30">
        <v>16862</v>
      </c>
      <c r="K702" s="63">
        <v>114.279208</v>
      </c>
      <c r="L702" s="2">
        <v>0.32596199999999997</v>
      </c>
      <c r="M702" s="67">
        <v>15771.526240201065</v>
      </c>
      <c r="N702" s="67">
        <v>4289765.9400000004</v>
      </c>
      <c r="O702" s="67">
        <v>289414</v>
      </c>
      <c r="P702" s="70">
        <v>278905</v>
      </c>
      <c r="Q702" s="63">
        <v>0</v>
      </c>
      <c r="R702" s="24">
        <f t="shared" si="211"/>
        <v>-3.6311304912685638E-2</v>
      </c>
      <c r="S702" s="24">
        <f t="shared" si="212"/>
        <v>-2.4497840084953442E-3</v>
      </c>
      <c r="T702" s="65">
        <f t="shared" si="213"/>
        <v>16.540445973194164</v>
      </c>
      <c r="U702" s="67">
        <v>383859.99999999988</v>
      </c>
      <c r="V702" s="70">
        <v>423149</v>
      </c>
      <c r="W702" s="24">
        <f t="shared" si="214"/>
        <v>0.10235242015318113</v>
      </c>
      <c r="X702" s="24">
        <f t="shared" si="215"/>
        <v>9.1587747559019762E-3</v>
      </c>
      <c r="Y702" s="63">
        <f t="shared" si="221"/>
        <v>22.720331459011536</v>
      </c>
      <c r="Z702" s="63">
        <f t="shared" si="222"/>
        <v>25.094828608705967</v>
      </c>
      <c r="AA702" s="24">
        <f t="shared" si="223"/>
        <v>0.10451000000000001</v>
      </c>
      <c r="AB702" s="63">
        <v>0</v>
      </c>
      <c r="AC702" s="69">
        <v>0</v>
      </c>
      <c r="AD702" s="67">
        <f t="shared" si="230"/>
        <v>673273.99999999988</v>
      </c>
      <c r="AE702" s="67">
        <f t="shared" si="231"/>
        <v>702054</v>
      </c>
      <c r="AF702" s="65">
        <f t="shared" si="216"/>
        <v>41.635274581900127</v>
      </c>
      <c r="AG702" s="21" t="s">
        <v>2640</v>
      </c>
      <c r="AH702" s="67">
        <v>-294086</v>
      </c>
      <c r="AI702" s="70">
        <v>-294086</v>
      </c>
      <c r="AJ702" s="21" t="s">
        <v>2640</v>
      </c>
      <c r="AK702" s="67">
        <f t="shared" si="224"/>
        <v>379187.99999999988</v>
      </c>
      <c r="AL702" s="70">
        <f t="shared" si="225"/>
        <v>407968</v>
      </c>
      <c r="AM702" s="65">
        <f t="shared" si="217"/>
        <v>24.194520222986597</v>
      </c>
      <c r="AN702" s="25">
        <f t="shared" si="226"/>
        <v>7.5899026340496334E-2</v>
      </c>
      <c r="AO702" s="25">
        <f t="shared" si="218"/>
        <v>7.8004628752383232E-2</v>
      </c>
      <c r="AP702" s="24">
        <f t="shared" si="219"/>
        <v>6.708990747406632E-3</v>
      </c>
      <c r="AQ702" s="25">
        <f t="shared" si="220"/>
        <v>9.5102624643432165E-2</v>
      </c>
      <c r="AR702" s="2">
        <f t="shared" si="227"/>
        <v>1</v>
      </c>
      <c r="AS702" s="2">
        <f t="shared" si="228"/>
        <v>0</v>
      </c>
      <c r="AT702" s="2">
        <f t="shared" si="229"/>
        <v>0</v>
      </c>
    </row>
    <row r="703" spans="2:46" x14ac:dyDescent="0.2">
      <c r="B703" s="2">
        <v>1</v>
      </c>
      <c r="C703" s="2" t="s">
        <v>1433</v>
      </c>
      <c r="D703" s="3" t="s">
        <v>1442</v>
      </c>
      <c r="E703" s="2" t="s">
        <v>1443</v>
      </c>
      <c r="F703" s="2" t="s">
        <v>6</v>
      </c>
      <c r="G703" s="2" t="s">
        <v>38</v>
      </c>
      <c r="H703" s="2">
        <v>51</v>
      </c>
      <c r="I703" s="30">
        <v>12448</v>
      </c>
      <c r="J703" s="30">
        <v>12332</v>
      </c>
      <c r="K703" s="63">
        <v>145.462536</v>
      </c>
      <c r="L703" s="2">
        <v>0.32255400000000001</v>
      </c>
      <c r="M703" s="67">
        <v>12567.9695492259</v>
      </c>
      <c r="N703" s="67">
        <v>2164580.8699999992</v>
      </c>
      <c r="O703" s="67">
        <v>37141</v>
      </c>
      <c r="P703" s="70">
        <v>35792</v>
      </c>
      <c r="Q703" s="63">
        <v>0</v>
      </c>
      <c r="R703" s="24">
        <f t="shared" si="211"/>
        <v>-3.632104682157189E-2</v>
      </c>
      <c r="S703" s="24">
        <f t="shared" si="212"/>
        <v>-6.2321533868124807E-4</v>
      </c>
      <c r="T703" s="65">
        <f t="shared" si="213"/>
        <v>2.9023678235484915</v>
      </c>
      <c r="U703" s="67">
        <v>288807</v>
      </c>
      <c r="V703" s="70">
        <v>293295</v>
      </c>
      <c r="W703" s="24">
        <f t="shared" si="214"/>
        <v>1.5539789548037364E-2</v>
      </c>
      <c r="X703" s="24">
        <f t="shared" si="215"/>
        <v>2.0733806078587409E-3</v>
      </c>
      <c r="Y703" s="63">
        <f t="shared" si="221"/>
        <v>23.201076478149101</v>
      </c>
      <c r="Z703" s="63">
        <f t="shared" si="222"/>
        <v>23.783246837495945</v>
      </c>
      <c r="AA703" s="24">
        <f t="shared" si="223"/>
        <v>2.5092E-2</v>
      </c>
      <c r="AB703" s="63">
        <v>0</v>
      </c>
      <c r="AC703" s="69">
        <v>0</v>
      </c>
      <c r="AD703" s="67">
        <f t="shared" si="230"/>
        <v>325948</v>
      </c>
      <c r="AE703" s="67">
        <f t="shared" si="231"/>
        <v>329087</v>
      </c>
      <c r="AF703" s="65">
        <f t="shared" si="216"/>
        <v>26.685614661044436</v>
      </c>
      <c r="AG703" s="21" t="s">
        <v>2640</v>
      </c>
      <c r="AH703" s="67">
        <v>-32352</v>
      </c>
      <c r="AI703" s="70">
        <v>-32352</v>
      </c>
      <c r="AJ703" s="21" t="s">
        <v>2640</v>
      </c>
      <c r="AK703" s="67">
        <f t="shared" si="224"/>
        <v>293596</v>
      </c>
      <c r="AL703" s="70">
        <f t="shared" si="225"/>
        <v>296735</v>
      </c>
      <c r="AM703" s="65">
        <f t="shared" si="217"/>
        <v>24.062195913071683</v>
      </c>
      <c r="AN703" s="25">
        <f t="shared" si="226"/>
        <v>1.0691562555348165E-2</v>
      </c>
      <c r="AO703" s="25">
        <f t="shared" si="218"/>
        <v>2.0198554223886944E-2</v>
      </c>
      <c r="AP703" s="24">
        <f t="shared" si="219"/>
        <v>1.4501652691774926E-3</v>
      </c>
      <c r="AQ703" s="25">
        <f t="shared" si="220"/>
        <v>0.1370865852658118</v>
      </c>
      <c r="AR703" s="2">
        <f t="shared" si="227"/>
        <v>1</v>
      </c>
      <c r="AS703" s="2">
        <f t="shared" si="228"/>
        <v>0</v>
      </c>
      <c r="AT703" s="2">
        <f t="shared" si="229"/>
        <v>0</v>
      </c>
    </row>
    <row r="704" spans="2:46" x14ac:dyDescent="0.2">
      <c r="B704" s="2">
        <v>1</v>
      </c>
      <c r="C704" s="2" t="s">
        <v>1433</v>
      </c>
      <c r="D704" s="3" t="s">
        <v>1444</v>
      </c>
      <c r="E704" s="2" t="s">
        <v>1445</v>
      </c>
      <c r="F704" s="2" t="s">
        <v>6</v>
      </c>
      <c r="G704" s="2" t="s">
        <v>7</v>
      </c>
      <c r="H704" s="2">
        <v>25</v>
      </c>
      <c r="I704" s="30">
        <v>23767</v>
      </c>
      <c r="J704" s="30">
        <v>23836</v>
      </c>
      <c r="K704" s="63">
        <v>181.91743600000001</v>
      </c>
      <c r="L704" s="2">
        <v>0.53026300000000004</v>
      </c>
      <c r="M704" s="67">
        <v>14951.502169791447</v>
      </c>
      <c r="N704" s="67">
        <v>9805315.2199999951</v>
      </c>
      <c r="O704" s="67">
        <v>286398</v>
      </c>
      <c r="P704" s="70">
        <v>275998</v>
      </c>
      <c r="Q704" s="63">
        <v>0</v>
      </c>
      <c r="R704" s="24">
        <f t="shared" si="211"/>
        <v>-3.6313102745130887E-2</v>
      </c>
      <c r="S704" s="24">
        <f t="shared" si="212"/>
        <v>-1.0606492261245228E-3</v>
      </c>
      <c r="T704" s="65">
        <f t="shared" si="213"/>
        <v>11.579040107400571</v>
      </c>
      <c r="U704" s="67">
        <v>877987.99999999988</v>
      </c>
      <c r="V704" s="70">
        <v>939025</v>
      </c>
      <c r="W704" s="24">
        <f t="shared" si="214"/>
        <v>6.9519173382779798E-2</v>
      </c>
      <c r="X704" s="24">
        <f t="shared" si="215"/>
        <v>6.2248891168233287E-3</v>
      </c>
      <c r="Y704" s="63">
        <f t="shared" si="221"/>
        <v>36.941473471620306</v>
      </c>
      <c r="Z704" s="63">
        <f t="shared" si="222"/>
        <v>39.395242490350732</v>
      </c>
      <c r="AA704" s="24">
        <f t="shared" si="223"/>
        <v>6.6422999999999996E-2</v>
      </c>
      <c r="AB704" s="63">
        <v>0</v>
      </c>
      <c r="AC704" s="69">
        <v>0</v>
      </c>
      <c r="AD704" s="67">
        <f t="shared" si="230"/>
        <v>1164386</v>
      </c>
      <c r="AE704" s="67">
        <f t="shared" si="231"/>
        <v>1215023</v>
      </c>
      <c r="AF704" s="65">
        <f t="shared" si="216"/>
        <v>50.974282597751298</v>
      </c>
      <c r="AG704" s="21" t="s">
        <v>2640</v>
      </c>
      <c r="AH704" s="67">
        <v>0</v>
      </c>
      <c r="AI704" s="70">
        <v>0</v>
      </c>
      <c r="AJ704" s="21" t="s">
        <v>2640</v>
      </c>
      <c r="AK704" s="67">
        <f t="shared" si="224"/>
        <v>1164386</v>
      </c>
      <c r="AL704" s="70">
        <f t="shared" si="225"/>
        <v>1215023</v>
      </c>
      <c r="AM704" s="65">
        <f t="shared" si="217"/>
        <v>50.974282597751298</v>
      </c>
      <c r="AN704" s="25">
        <f t="shared" si="226"/>
        <v>4.3488155989508635E-2</v>
      </c>
      <c r="AO704" s="25">
        <f t="shared" si="218"/>
        <v>4.0467486298147781E-2</v>
      </c>
      <c r="AP704" s="24">
        <f t="shared" si="219"/>
        <v>5.1642398906987944E-3</v>
      </c>
      <c r="AQ704" s="25">
        <f t="shared" si="220"/>
        <v>0.1239147312186054</v>
      </c>
      <c r="AR704" s="2">
        <f t="shared" si="227"/>
        <v>1</v>
      </c>
      <c r="AS704" s="2">
        <f t="shared" si="228"/>
        <v>0</v>
      </c>
      <c r="AT704" s="2">
        <f t="shared" si="229"/>
        <v>0</v>
      </c>
    </row>
    <row r="705" spans="2:46" x14ac:dyDescent="0.2">
      <c r="B705" s="2">
        <v>1</v>
      </c>
      <c r="C705" s="2" t="s">
        <v>1433</v>
      </c>
      <c r="D705" s="3" t="s">
        <v>1446</v>
      </c>
      <c r="E705" s="2" t="s">
        <v>1447</v>
      </c>
      <c r="F705" s="2" t="s">
        <v>6</v>
      </c>
      <c r="G705" s="2" t="s">
        <v>7</v>
      </c>
      <c r="H705" s="2">
        <v>43</v>
      </c>
      <c r="I705" s="30">
        <v>41627</v>
      </c>
      <c r="J705" s="30">
        <v>41672</v>
      </c>
      <c r="K705" s="63">
        <v>328.160347</v>
      </c>
      <c r="L705" s="2">
        <v>0.33483000000000002</v>
      </c>
      <c r="M705" s="67">
        <v>14504.676895087932</v>
      </c>
      <c r="N705" s="67">
        <v>9951403.6499999985</v>
      </c>
      <c r="O705" s="67">
        <v>1231286</v>
      </c>
      <c r="P705" s="70">
        <v>1186575</v>
      </c>
      <c r="Q705" s="63">
        <v>0</v>
      </c>
      <c r="R705" s="24">
        <f t="shared" si="211"/>
        <v>-3.6312440813913271E-2</v>
      </c>
      <c r="S705" s="24">
        <f t="shared" si="212"/>
        <v>-4.4929340194134332E-3</v>
      </c>
      <c r="T705" s="65">
        <f t="shared" si="213"/>
        <v>28.474155308120562</v>
      </c>
      <c r="U705" s="67">
        <v>562237.00000000012</v>
      </c>
      <c r="V705" s="70">
        <v>675414</v>
      </c>
      <c r="W705" s="24">
        <f t="shared" si="214"/>
        <v>0.2012976734010743</v>
      </c>
      <c r="X705" s="24">
        <f t="shared" si="215"/>
        <v>1.1372968475658196E-2</v>
      </c>
      <c r="Y705" s="63">
        <f t="shared" si="221"/>
        <v>13.506546232012878</v>
      </c>
      <c r="Z705" s="63">
        <f t="shared" si="222"/>
        <v>16.207861393741602</v>
      </c>
      <c r="AA705" s="24">
        <f t="shared" si="223"/>
        <v>0.2</v>
      </c>
      <c r="AB705" s="63">
        <v>0</v>
      </c>
      <c r="AC705" s="69">
        <v>0</v>
      </c>
      <c r="AD705" s="67">
        <f t="shared" si="230"/>
        <v>1793523</v>
      </c>
      <c r="AE705" s="67">
        <f t="shared" si="231"/>
        <v>1861989</v>
      </c>
      <c r="AF705" s="65">
        <f t="shared" si="216"/>
        <v>44.68201670186216</v>
      </c>
      <c r="AG705" s="21" t="s">
        <v>2640</v>
      </c>
      <c r="AH705" s="67">
        <v>0</v>
      </c>
      <c r="AI705" s="70">
        <v>0</v>
      </c>
      <c r="AJ705" s="21" t="s">
        <v>2640</v>
      </c>
      <c r="AK705" s="67">
        <f t="shared" si="224"/>
        <v>1793523</v>
      </c>
      <c r="AL705" s="70">
        <f t="shared" si="225"/>
        <v>1861989</v>
      </c>
      <c r="AM705" s="65">
        <f t="shared" si="217"/>
        <v>44.68201670186216</v>
      </c>
      <c r="AN705" s="25">
        <f t="shared" si="226"/>
        <v>3.8174029549662869E-2</v>
      </c>
      <c r="AO705" s="25">
        <f t="shared" si="218"/>
        <v>3.705294509655932E-2</v>
      </c>
      <c r="AP705" s="24">
        <f t="shared" si="219"/>
        <v>6.8800344562447739E-3</v>
      </c>
      <c r="AQ705" s="25">
        <f t="shared" si="220"/>
        <v>0.18710817744791211</v>
      </c>
      <c r="AR705" s="2">
        <f t="shared" si="227"/>
        <v>1</v>
      </c>
      <c r="AS705" s="2">
        <f t="shared" si="228"/>
        <v>0</v>
      </c>
      <c r="AT705" s="2">
        <f t="shared" si="229"/>
        <v>0</v>
      </c>
    </row>
    <row r="706" spans="2:46" x14ac:dyDescent="0.2">
      <c r="B706" s="2">
        <v>1</v>
      </c>
      <c r="C706" s="2" t="s">
        <v>1433</v>
      </c>
      <c r="D706" s="3" t="s">
        <v>1448</v>
      </c>
      <c r="E706" s="2" t="s">
        <v>1449</v>
      </c>
      <c r="F706" s="2" t="s">
        <v>6</v>
      </c>
      <c r="G706" s="2" t="s">
        <v>7</v>
      </c>
      <c r="H706" s="2">
        <v>41</v>
      </c>
      <c r="I706" s="30">
        <v>45750</v>
      </c>
      <c r="J706" s="30">
        <v>45393</v>
      </c>
      <c r="K706" s="63">
        <v>458.55565799999999</v>
      </c>
      <c r="L706" s="2">
        <v>0.34751199999999999</v>
      </c>
      <c r="M706" s="67">
        <v>15747.533758556316</v>
      </c>
      <c r="N706" s="67">
        <v>15740888.319999993</v>
      </c>
      <c r="O706" s="67">
        <v>1613346</v>
      </c>
      <c r="P706" s="70">
        <v>1554761</v>
      </c>
      <c r="Q706" s="63">
        <v>0</v>
      </c>
      <c r="R706" s="24">
        <f t="shared" si="211"/>
        <v>-3.631273142896807E-2</v>
      </c>
      <c r="S706" s="24">
        <f t="shared" si="212"/>
        <v>-3.7218356937049933E-3</v>
      </c>
      <c r="T706" s="65">
        <f t="shared" si="213"/>
        <v>34.251118013790673</v>
      </c>
      <c r="U706" s="67">
        <v>763912</v>
      </c>
      <c r="V706" s="70">
        <v>816139</v>
      </c>
      <c r="W706" s="24">
        <f t="shared" si="214"/>
        <v>6.836782247169837E-2</v>
      </c>
      <c r="X706" s="24">
        <f t="shared" si="215"/>
        <v>3.3179194806713438E-3</v>
      </c>
      <c r="Y706" s="63">
        <f t="shared" si="221"/>
        <v>16.697530054644808</v>
      </c>
      <c r="Z706" s="63">
        <f t="shared" si="222"/>
        <v>17.97940211045756</v>
      </c>
      <c r="AA706" s="24">
        <f t="shared" si="223"/>
        <v>7.6770000000000005E-2</v>
      </c>
      <c r="AB706" s="63">
        <v>0</v>
      </c>
      <c r="AC706" s="69">
        <v>0</v>
      </c>
      <c r="AD706" s="67">
        <f t="shared" si="230"/>
        <v>2377258</v>
      </c>
      <c r="AE706" s="67">
        <f t="shared" si="231"/>
        <v>2370900</v>
      </c>
      <c r="AF706" s="65">
        <f t="shared" si="216"/>
        <v>52.23052012424823</v>
      </c>
      <c r="AG706" s="21" t="s">
        <v>2640</v>
      </c>
      <c r="AH706" s="67">
        <v>0</v>
      </c>
      <c r="AI706" s="70">
        <v>0</v>
      </c>
      <c r="AJ706" s="21" t="s">
        <v>2640</v>
      </c>
      <c r="AK706" s="67">
        <f t="shared" si="224"/>
        <v>2377258</v>
      </c>
      <c r="AL706" s="70">
        <f t="shared" si="225"/>
        <v>2370900</v>
      </c>
      <c r="AM706" s="65">
        <f t="shared" si="217"/>
        <v>52.23052012424823</v>
      </c>
      <c r="AN706" s="25">
        <f t="shared" si="226"/>
        <v>-2.67450987650478E-3</v>
      </c>
      <c r="AO706" s="25">
        <f t="shared" si="218"/>
        <v>5.1691047771660337E-3</v>
      </c>
      <c r="AP706" s="24">
        <f t="shared" si="219"/>
        <v>-4.0391621303364936E-4</v>
      </c>
      <c r="AQ706" s="25">
        <f t="shared" si="220"/>
        <v>0.15062047019211691</v>
      </c>
      <c r="AR706" s="2">
        <f t="shared" si="227"/>
        <v>0</v>
      </c>
      <c r="AS706" s="2">
        <f t="shared" si="228"/>
        <v>1</v>
      </c>
      <c r="AT706" s="2">
        <f t="shared" si="229"/>
        <v>0</v>
      </c>
    </row>
    <row r="707" spans="2:46" x14ac:dyDescent="0.2">
      <c r="B707" s="2">
        <v>1</v>
      </c>
      <c r="C707" s="2" t="s">
        <v>1433</v>
      </c>
      <c r="D707" s="3" t="s">
        <v>1450</v>
      </c>
      <c r="E707" s="2" t="s">
        <v>1451</v>
      </c>
      <c r="F707" s="2" t="s">
        <v>6</v>
      </c>
      <c r="G707" s="2" t="s">
        <v>7</v>
      </c>
      <c r="H707" s="2">
        <v>42</v>
      </c>
      <c r="I707" s="30">
        <v>19278</v>
      </c>
      <c r="J707" s="30">
        <v>19327</v>
      </c>
      <c r="K707" s="63">
        <v>307.945154</v>
      </c>
      <c r="L707" s="2">
        <v>0.47946699999999998</v>
      </c>
      <c r="M707" s="67">
        <v>18116.572551264704</v>
      </c>
      <c r="N707" s="67">
        <v>8743684.5299999956</v>
      </c>
      <c r="O707" s="67">
        <v>104849</v>
      </c>
      <c r="P707" s="70">
        <v>101042</v>
      </c>
      <c r="Q707" s="63">
        <v>0</v>
      </c>
      <c r="R707" s="24">
        <f t="shared" si="211"/>
        <v>-3.6309359173668843E-2</v>
      </c>
      <c r="S707" s="24">
        <f t="shared" si="212"/>
        <v>-4.3539997205274309E-4</v>
      </c>
      <c r="T707" s="65">
        <f t="shared" si="213"/>
        <v>5.2280229730428935</v>
      </c>
      <c r="U707" s="67">
        <v>506934.99999999988</v>
      </c>
      <c r="V707" s="70">
        <v>518695</v>
      </c>
      <c r="W707" s="24">
        <f t="shared" si="214"/>
        <v>2.3198240405574833E-2</v>
      </c>
      <c r="X707" s="24">
        <f t="shared" si="215"/>
        <v>1.3449707568532463E-3</v>
      </c>
      <c r="Y707" s="63">
        <f t="shared" si="221"/>
        <v>26.29603693329183</v>
      </c>
      <c r="Z707" s="63">
        <f t="shared" si="222"/>
        <v>26.837843431468929</v>
      </c>
      <c r="AA707" s="24">
        <f t="shared" si="223"/>
        <v>2.0604000000000001E-2</v>
      </c>
      <c r="AB707" s="63">
        <v>0</v>
      </c>
      <c r="AC707" s="69">
        <v>0</v>
      </c>
      <c r="AD707" s="67">
        <f t="shared" si="230"/>
        <v>611783.99999999988</v>
      </c>
      <c r="AE707" s="67">
        <f t="shared" si="231"/>
        <v>619737</v>
      </c>
      <c r="AF707" s="65">
        <f t="shared" si="216"/>
        <v>32.065866404511823</v>
      </c>
      <c r="AG707" s="21" t="s">
        <v>2640</v>
      </c>
      <c r="AH707" s="67">
        <v>0</v>
      </c>
      <c r="AI707" s="70">
        <v>0</v>
      </c>
      <c r="AJ707" s="21" t="s">
        <v>2640</v>
      </c>
      <c r="AK707" s="67">
        <f t="shared" si="224"/>
        <v>611783.99999999988</v>
      </c>
      <c r="AL707" s="70">
        <f t="shared" si="225"/>
        <v>619737</v>
      </c>
      <c r="AM707" s="65">
        <f t="shared" si="217"/>
        <v>32.065866404511823</v>
      </c>
      <c r="AN707" s="25">
        <f t="shared" si="226"/>
        <v>1.2999686163744259E-2</v>
      </c>
      <c r="AO707" s="25">
        <f t="shared" si="218"/>
        <v>1.0431414594332278E-2</v>
      </c>
      <c r="AP707" s="24">
        <f t="shared" si="219"/>
        <v>9.095707848005034E-4</v>
      </c>
      <c r="AQ707" s="25">
        <f t="shared" si="220"/>
        <v>7.0878243362240828E-2</v>
      </c>
      <c r="AR707" s="2">
        <f t="shared" si="227"/>
        <v>1</v>
      </c>
      <c r="AS707" s="2">
        <f t="shared" si="228"/>
        <v>0</v>
      </c>
      <c r="AT707" s="2">
        <f t="shared" si="229"/>
        <v>0</v>
      </c>
    </row>
    <row r="708" spans="2:46" x14ac:dyDescent="0.2">
      <c r="B708" s="2">
        <v>1</v>
      </c>
      <c r="C708" s="2" t="s">
        <v>1433</v>
      </c>
      <c r="D708" s="3" t="s">
        <v>1452</v>
      </c>
      <c r="E708" s="2" t="s">
        <v>1453</v>
      </c>
      <c r="F708" s="2" t="s">
        <v>6</v>
      </c>
      <c r="G708" s="2" t="s">
        <v>7</v>
      </c>
      <c r="H708" s="2">
        <v>47</v>
      </c>
      <c r="I708" s="30">
        <v>19644</v>
      </c>
      <c r="J708" s="30">
        <v>19633</v>
      </c>
      <c r="K708" s="63">
        <v>245.51265699999999</v>
      </c>
      <c r="L708" s="2">
        <v>0.51556500000000005</v>
      </c>
      <c r="M708" s="67">
        <v>17899.247607286201</v>
      </c>
      <c r="N708" s="67">
        <v>8275165.049999998</v>
      </c>
      <c r="O708" s="67">
        <v>225724</v>
      </c>
      <c r="P708" s="70">
        <v>217527</v>
      </c>
      <c r="Q708" s="63">
        <v>0</v>
      </c>
      <c r="R708" s="24">
        <f t="shared" si="211"/>
        <v>-3.6314259892612166E-2</v>
      </c>
      <c r="S708" s="24">
        <f t="shared" si="212"/>
        <v>-9.9055426090866928E-4</v>
      </c>
      <c r="T708" s="65">
        <f t="shared" si="213"/>
        <v>11.079661793918403</v>
      </c>
      <c r="U708" s="67">
        <v>577058.00000000012</v>
      </c>
      <c r="V708" s="70">
        <v>622872</v>
      </c>
      <c r="W708" s="24">
        <f t="shared" si="214"/>
        <v>7.9392366105313306E-2</v>
      </c>
      <c r="X708" s="24">
        <f t="shared" si="215"/>
        <v>5.5363246198938225E-3</v>
      </c>
      <c r="Y708" s="63">
        <f t="shared" si="221"/>
        <v>29.375789045001024</v>
      </c>
      <c r="Z708" s="63">
        <f t="shared" si="222"/>
        <v>31.725767839861458</v>
      </c>
      <c r="AA708" s="24">
        <f t="shared" si="223"/>
        <v>7.9996999999999999E-2</v>
      </c>
      <c r="AB708" s="63">
        <v>0</v>
      </c>
      <c r="AC708" s="69">
        <v>0</v>
      </c>
      <c r="AD708" s="67">
        <f t="shared" si="230"/>
        <v>802782.00000000012</v>
      </c>
      <c r="AE708" s="67">
        <f t="shared" si="231"/>
        <v>840399</v>
      </c>
      <c r="AF708" s="65">
        <f t="shared" si="216"/>
        <v>42.805429633779859</v>
      </c>
      <c r="AG708" s="21" t="s">
        <v>2640</v>
      </c>
      <c r="AH708" s="67">
        <v>0</v>
      </c>
      <c r="AI708" s="70">
        <v>0</v>
      </c>
      <c r="AJ708" s="21" t="s">
        <v>2640</v>
      </c>
      <c r="AK708" s="67">
        <f t="shared" si="224"/>
        <v>802782.00000000012</v>
      </c>
      <c r="AL708" s="70">
        <f t="shared" si="225"/>
        <v>840399</v>
      </c>
      <c r="AM708" s="65">
        <f t="shared" si="217"/>
        <v>42.805429633779859</v>
      </c>
      <c r="AN708" s="25">
        <f t="shared" si="226"/>
        <v>4.685830026084277E-2</v>
      </c>
      <c r="AO708" s="25">
        <f t="shared" si="218"/>
        <v>4.7444835242907102E-2</v>
      </c>
      <c r="AP708" s="24">
        <f t="shared" si="219"/>
        <v>4.5457703589851534E-3</v>
      </c>
      <c r="AQ708" s="25">
        <f t="shared" si="220"/>
        <v>0.10155676592819139</v>
      </c>
      <c r="AR708" s="2">
        <f t="shared" si="227"/>
        <v>1</v>
      </c>
      <c r="AS708" s="2">
        <f t="shared" si="228"/>
        <v>0</v>
      </c>
      <c r="AT708" s="2">
        <f t="shared" si="229"/>
        <v>0</v>
      </c>
    </row>
    <row r="709" spans="2:46" x14ac:dyDescent="0.2">
      <c r="B709" s="2">
        <v>1</v>
      </c>
      <c r="C709" s="2" t="s">
        <v>1433</v>
      </c>
      <c r="D709" s="3" t="s">
        <v>1454</v>
      </c>
      <c r="E709" s="2" t="s">
        <v>1455</v>
      </c>
      <c r="F709" s="2" t="s">
        <v>6</v>
      </c>
      <c r="G709" s="2" t="s">
        <v>7</v>
      </c>
      <c r="H709" s="2">
        <v>41</v>
      </c>
      <c r="I709" s="30">
        <v>54036</v>
      </c>
      <c r="J709" s="30">
        <v>54015</v>
      </c>
      <c r="K709" s="63">
        <v>397.94518199999999</v>
      </c>
      <c r="L709" s="2">
        <v>0.36702000000000001</v>
      </c>
      <c r="M709" s="67">
        <v>14758.47916433918</v>
      </c>
      <c r="N709" s="67">
        <v>24242712.120000023</v>
      </c>
      <c r="O709" s="67">
        <v>1973524</v>
      </c>
      <c r="P709" s="70">
        <v>1901860</v>
      </c>
      <c r="Q709" s="63">
        <v>0</v>
      </c>
      <c r="R709" s="24">
        <f t="shared" si="211"/>
        <v>-3.6312707623520124E-2</v>
      </c>
      <c r="S709" s="24">
        <f t="shared" si="212"/>
        <v>-2.9561048964021576E-3</v>
      </c>
      <c r="T709" s="65">
        <f t="shared" si="213"/>
        <v>35.209849115986302</v>
      </c>
      <c r="U709" s="67">
        <v>1043329</v>
      </c>
      <c r="V709" s="70">
        <v>1095414</v>
      </c>
      <c r="W709" s="24">
        <f t="shared" si="214"/>
        <v>4.9921932583106621E-2</v>
      </c>
      <c r="X709" s="24">
        <f t="shared" si="215"/>
        <v>2.1484807368986713E-3</v>
      </c>
      <c r="Y709" s="63">
        <f t="shared" si="221"/>
        <v>19.308035383818194</v>
      </c>
      <c r="Z709" s="63">
        <f t="shared" si="222"/>
        <v>20.279811163565675</v>
      </c>
      <c r="AA709" s="24">
        <f t="shared" si="223"/>
        <v>5.033E-2</v>
      </c>
      <c r="AB709" s="63">
        <v>0</v>
      </c>
      <c r="AC709" s="69">
        <v>0</v>
      </c>
      <c r="AD709" s="67">
        <f t="shared" si="230"/>
        <v>3016853</v>
      </c>
      <c r="AE709" s="67">
        <f t="shared" si="231"/>
        <v>2997274</v>
      </c>
      <c r="AF709" s="65">
        <f t="shared" si="216"/>
        <v>55.489660279551977</v>
      </c>
      <c r="AG709" s="21" t="s">
        <v>2640</v>
      </c>
      <c r="AH709" s="67">
        <v>0</v>
      </c>
      <c r="AI709" s="70">
        <v>0</v>
      </c>
      <c r="AJ709" s="21" t="s">
        <v>2640</v>
      </c>
      <c r="AK709" s="67">
        <f t="shared" si="224"/>
        <v>3016853</v>
      </c>
      <c r="AL709" s="70">
        <f t="shared" si="225"/>
        <v>2997274</v>
      </c>
      <c r="AM709" s="65">
        <f t="shared" si="217"/>
        <v>55.489660279551977</v>
      </c>
      <c r="AN709" s="25">
        <f t="shared" si="226"/>
        <v>-6.4898753767584968E-3</v>
      </c>
      <c r="AO709" s="25">
        <f t="shared" si="218"/>
        <v>-6.1036176221146432E-3</v>
      </c>
      <c r="AP709" s="24">
        <f t="shared" si="219"/>
        <v>-8.0762415950348632E-4</v>
      </c>
      <c r="AQ709" s="25">
        <f t="shared" si="220"/>
        <v>0.12363608432768029</v>
      </c>
      <c r="AR709" s="2">
        <f t="shared" si="227"/>
        <v>0</v>
      </c>
      <c r="AS709" s="2">
        <f t="shared" si="228"/>
        <v>1</v>
      </c>
      <c r="AT709" s="2">
        <f t="shared" si="229"/>
        <v>0</v>
      </c>
    </row>
    <row r="710" spans="2:46" x14ac:dyDescent="0.2">
      <c r="B710" s="2">
        <v>1</v>
      </c>
      <c r="C710" s="2" t="s">
        <v>1433</v>
      </c>
      <c r="D710" s="3" t="s">
        <v>1456</v>
      </c>
      <c r="E710" s="2" t="s">
        <v>1457</v>
      </c>
      <c r="F710" s="2" t="s">
        <v>6</v>
      </c>
      <c r="G710" s="2" t="s">
        <v>7</v>
      </c>
      <c r="H710" s="2">
        <v>19</v>
      </c>
      <c r="I710" s="30">
        <v>28826</v>
      </c>
      <c r="J710" s="30">
        <v>28776</v>
      </c>
      <c r="K710" s="63">
        <v>465.22431899999998</v>
      </c>
      <c r="L710" s="2">
        <v>0.49598799999999998</v>
      </c>
      <c r="M710" s="67">
        <v>17837.472757812226</v>
      </c>
      <c r="N710" s="67">
        <v>19187084.689999998</v>
      </c>
      <c r="O710" s="67">
        <v>800980</v>
      </c>
      <c r="P710" s="70">
        <v>771894</v>
      </c>
      <c r="Q710" s="63">
        <v>0</v>
      </c>
      <c r="R710" s="24">
        <f t="shared" si="211"/>
        <v>-3.6313016554720412E-2</v>
      </c>
      <c r="S710" s="24">
        <f t="shared" si="212"/>
        <v>-1.5159155478768047E-3</v>
      </c>
      <c r="T710" s="65">
        <f t="shared" si="213"/>
        <v>26.824228523769808</v>
      </c>
      <c r="U710" s="67">
        <v>503943</v>
      </c>
      <c r="V710" s="70">
        <v>603683</v>
      </c>
      <c r="W710" s="24">
        <f t="shared" si="214"/>
        <v>0.19791920911690419</v>
      </c>
      <c r="X710" s="24">
        <f t="shared" si="215"/>
        <v>5.1982884117868569E-3</v>
      </c>
      <c r="Y710" s="63">
        <f t="shared" si="221"/>
        <v>17.48223825712898</v>
      </c>
      <c r="Z710" s="63">
        <f t="shared" si="222"/>
        <v>20.978697525715873</v>
      </c>
      <c r="AA710" s="24">
        <f t="shared" si="223"/>
        <v>0.20000100000000001</v>
      </c>
      <c r="AB710" s="63">
        <v>0</v>
      </c>
      <c r="AC710" s="69">
        <v>0</v>
      </c>
      <c r="AD710" s="67">
        <f t="shared" si="230"/>
        <v>1304923</v>
      </c>
      <c r="AE710" s="67">
        <f t="shared" si="231"/>
        <v>1375577</v>
      </c>
      <c r="AF710" s="65">
        <f t="shared" si="216"/>
        <v>47.802926049485684</v>
      </c>
      <c r="AG710" s="21" t="s">
        <v>2640</v>
      </c>
      <c r="AH710" s="67">
        <v>0</v>
      </c>
      <c r="AI710" s="70">
        <v>0</v>
      </c>
      <c r="AJ710" s="21" t="s">
        <v>2640</v>
      </c>
      <c r="AK710" s="67">
        <f t="shared" si="224"/>
        <v>1304923</v>
      </c>
      <c r="AL710" s="70">
        <f t="shared" si="225"/>
        <v>1375577</v>
      </c>
      <c r="AM710" s="65">
        <f t="shared" si="217"/>
        <v>47.802926049485684</v>
      </c>
      <c r="AN710" s="25">
        <f t="shared" si="226"/>
        <v>5.4144190883293496E-2</v>
      </c>
      <c r="AO710" s="25">
        <f t="shared" si="218"/>
        <v>5.5975828690638663E-2</v>
      </c>
      <c r="AP710" s="24">
        <f t="shared" si="219"/>
        <v>3.6823728639100517E-3</v>
      </c>
      <c r="AQ710" s="25">
        <f t="shared" si="220"/>
        <v>7.1692861225391299E-2</v>
      </c>
      <c r="AR710" s="2">
        <f t="shared" si="227"/>
        <v>1</v>
      </c>
      <c r="AS710" s="2">
        <f t="shared" si="228"/>
        <v>0</v>
      </c>
      <c r="AT710" s="2">
        <f t="shared" si="229"/>
        <v>0</v>
      </c>
    </row>
    <row r="711" spans="2:46" x14ac:dyDescent="0.2">
      <c r="B711" s="2">
        <v>1</v>
      </c>
      <c r="C711" s="2" t="s">
        <v>1433</v>
      </c>
      <c r="D711" s="3" t="s">
        <v>1458</v>
      </c>
      <c r="E711" s="2" t="s">
        <v>1459</v>
      </c>
      <c r="F711" s="2" t="s">
        <v>6</v>
      </c>
      <c r="G711" s="2" t="s">
        <v>7</v>
      </c>
      <c r="H711" s="2">
        <v>16</v>
      </c>
      <c r="I711" s="30">
        <v>29328</v>
      </c>
      <c r="J711" s="30">
        <v>29171</v>
      </c>
      <c r="K711" s="63">
        <v>298.171335</v>
      </c>
      <c r="L711" s="2">
        <v>0.30915300000000001</v>
      </c>
      <c r="M711" s="67">
        <v>16200.142277680383</v>
      </c>
      <c r="N711" s="67">
        <v>11355880.85</v>
      </c>
      <c r="O711" s="67">
        <v>569815</v>
      </c>
      <c r="P711" s="70">
        <v>549124</v>
      </c>
      <c r="Q711" s="63">
        <v>0</v>
      </c>
      <c r="R711" s="24">
        <f t="shared" si="211"/>
        <v>-3.631178540403468E-2</v>
      </c>
      <c r="S711" s="24">
        <f t="shared" si="212"/>
        <v>-1.8220515231982203E-3</v>
      </c>
      <c r="T711" s="65">
        <f t="shared" si="213"/>
        <v>18.824311816530116</v>
      </c>
      <c r="U711" s="67">
        <v>283398</v>
      </c>
      <c r="V711" s="70">
        <v>338257</v>
      </c>
      <c r="W711" s="24">
        <f t="shared" si="214"/>
        <v>0.19357581916597866</v>
      </c>
      <c r="X711" s="24">
        <f t="shared" si="215"/>
        <v>4.8308890102523403E-3</v>
      </c>
      <c r="Y711" s="63">
        <f t="shared" si="221"/>
        <v>9.6630523731587559</v>
      </c>
      <c r="Z711" s="63">
        <f t="shared" si="222"/>
        <v>11.595660073360529</v>
      </c>
      <c r="AA711" s="24">
        <f t="shared" si="223"/>
        <v>0.2</v>
      </c>
      <c r="AB711" s="63">
        <v>0</v>
      </c>
      <c r="AC711" s="69">
        <v>0</v>
      </c>
      <c r="AD711" s="67">
        <f t="shared" si="230"/>
        <v>853213</v>
      </c>
      <c r="AE711" s="67">
        <f t="shared" si="231"/>
        <v>887381</v>
      </c>
      <c r="AF711" s="65">
        <f t="shared" si="216"/>
        <v>30.419971889890643</v>
      </c>
      <c r="AG711" s="21" t="s">
        <v>2640</v>
      </c>
      <c r="AH711" s="67">
        <v>0</v>
      </c>
      <c r="AI711" s="70">
        <v>0</v>
      </c>
      <c r="AJ711" s="21" t="s">
        <v>2640</v>
      </c>
      <c r="AK711" s="67">
        <f t="shared" si="224"/>
        <v>853213</v>
      </c>
      <c r="AL711" s="70">
        <f t="shared" si="225"/>
        <v>887381</v>
      </c>
      <c r="AM711" s="65">
        <f t="shared" si="217"/>
        <v>30.419971889890643</v>
      </c>
      <c r="AN711" s="25">
        <f t="shared" si="226"/>
        <v>4.0046272150096165E-2</v>
      </c>
      <c r="AO711" s="25">
        <f t="shared" si="218"/>
        <v>4.5643861013267228E-2</v>
      </c>
      <c r="AP711" s="24">
        <f t="shared" si="219"/>
        <v>3.0088374870541196E-3</v>
      </c>
      <c r="AQ711" s="25">
        <f t="shared" si="220"/>
        <v>7.8142859344988644E-2</v>
      </c>
      <c r="AR711" s="2">
        <f t="shared" si="227"/>
        <v>1</v>
      </c>
      <c r="AS711" s="2">
        <f t="shared" si="228"/>
        <v>0</v>
      </c>
      <c r="AT711" s="2">
        <f t="shared" si="229"/>
        <v>0</v>
      </c>
    </row>
    <row r="712" spans="2:46" x14ac:dyDescent="0.2">
      <c r="B712" s="2">
        <v>1</v>
      </c>
      <c r="C712" s="2" t="s">
        <v>1433</v>
      </c>
      <c r="D712" s="3" t="s">
        <v>1460</v>
      </c>
      <c r="E712" s="2" t="s">
        <v>1461</v>
      </c>
      <c r="F712" s="2" t="s">
        <v>14</v>
      </c>
      <c r="G712" s="2" t="s">
        <v>7</v>
      </c>
      <c r="H712" s="2">
        <v>21</v>
      </c>
      <c r="I712" s="30">
        <v>64665</v>
      </c>
      <c r="J712" s="30">
        <v>65138</v>
      </c>
      <c r="K712" s="63">
        <v>279.221315</v>
      </c>
      <c r="L712" s="2">
        <v>0.39054</v>
      </c>
      <c r="M712" s="67">
        <v>15005.661440212769</v>
      </c>
      <c r="N712" s="67">
        <v>16414617.729999991</v>
      </c>
      <c r="O712" s="67">
        <v>1761118</v>
      </c>
      <c r="P712" s="70">
        <v>1697167</v>
      </c>
      <c r="Q712" s="63">
        <v>0</v>
      </c>
      <c r="R712" s="24">
        <f t="shared" si="211"/>
        <v>-3.6312728618979495E-2</v>
      </c>
      <c r="S712" s="24">
        <f t="shared" si="212"/>
        <v>-3.8959786363541487E-3</v>
      </c>
      <c r="T712" s="65">
        <f t="shared" si="213"/>
        <v>26.054944886241518</v>
      </c>
      <c r="U712" s="67">
        <v>2215029.0000000005</v>
      </c>
      <c r="V712" s="70">
        <v>2231231</v>
      </c>
      <c r="W712" s="24">
        <f t="shared" si="214"/>
        <v>7.3145769197602295E-3</v>
      </c>
      <c r="X712" s="24">
        <f t="shared" si="215"/>
        <v>9.8704704955681851E-4</v>
      </c>
      <c r="Y712" s="63">
        <f t="shared" si="221"/>
        <v>34.253908605891908</v>
      </c>
      <c r="Z712" s="63">
        <f t="shared" si="222"/>
        <v>34.253907089563697</v>
      </c>
      <c r="AA712" s="24">
        <f t="shared" si="223"/>
        <v>0</v>
      </c>
      <c r="AB712" s="63">
        <v>0</v>
      </c>
      <c r="AC712" s="69">
        <v>0</v>
      </c>
      <c r="AD712" s="67">
        <f t="shared" si="230"/>
        <v>3976147.0000000005</v>
      </c>
      <c r="AE712" s="67">
        <f t="shared" si="231"/>
        <v>3928398</v>
      </c>
      <c r="AF712" s="65">
        <f t="shared" si="216"/>
        <v>60.308851975805212</v>
      </c>
      <c r="AG712" s="21" t="s">
        <v>2640</v>
      </c>
      <c r="AH712" s="67">
        <v>0</v>
      </c>
      <c r="AI712" s="70">
        <v>0</v>
      </c>
      <c r="AJ712" s="21" t="s">
        <v>2640</v>
      </c>
      <c r="AK712" s="67">
        <f t="shared" si="224"/>
        <v>3976147.0000000005</v>
      </c>
      <c r="AL712" s="70">
        <f t="shared" si="225"/>
        <v>3928398</v>
      </c>
      <c r="AM712" s="65">
        <f t="shared" si="217"/>
        <v>60.308851975805212</v>
      </c>
      <c r="AN712" s="25">
        <f t="shared" si="226"/>
        <v>-1.2008861845399696E-2</v>
      </c>
      <c r="AO712" s="25">
        <f t="shared" si="218"/>
        <v>-1.9183165759353527E-2</v>
      </c>
      <c r="AP712" s="24">
        <f t="shared" si="219"/>
        <v>-2.9089315867973304E-3</v>
      </c>
      <c r="AQ712" s="25">
        <f t="shared" si="220"/>
        <v>0.23932314870911112</v>
      </c>
      <c r="AR712" s="2">
        <f t="shared" si="227"/>
        <v>0</v>
      </c>
      <c r="AS712" s="2">
        <f t="shared" si="228"/>
        <v>1</v>
      </c>
      <c r="AT712" s="2">
        <f t="shared" si="229"/>
        <v>0</v>
      </c>
    </row>
    <row r="713" spans="2:46" x14ac:dyDescent="0.2">
      <c r="B713" s="2">
        <v>1</v>
      </c>
      <c r="C713" s="2" t="s">
        <v>1433</v>
      </c>
      <c r="D713" s="3" t="s">
        <v>1462</v>
      </c>
      <c r="E713" s="2" t="s">
        <v>1463</v>
      </c>
      <c r="F713" s="2" t="s">
        <v>6</v>
      </c>
      <c r="G713" s="2" t="s">
        <v>7</v>
      </c>
      <c r="H713" s="2">
        <v>38</v>
      </c>
      <c r="I713" s="30">
        <v>11637</v>
      </c>
      <c r="J713" s="30">
        <v>11625</v>
      </c>
      <c r="K713" s="63">
        <v>203.00129000000001</v>
      </c>
      <c r="L713" s="2">
        <v>0.56833999999999996</v>
      </c>
      <c r="M713" s="67">
        <v>14495.88023479937</v>
      </c>
      <c r="N713" s="67">
        <v>6028756.1899999967</v>
      </c>
      <c r="O713" s="67">
        <v>155686</v>
      </c>
      <c r="P713" s="70">
        <v>150033</v>
      </c>
      <c r="Q713" s="63">
        <v>0</v>
      </c>
      <c r="R713" s="24">
        <f t="shared" si="211"/>
        <v>-3.6310265534473252E-2</v>
      </c>
      <c r="S713" s="24">
        <f t="shared" si="212"/>
        <v>-9.3767268435514608E-4</v>
      </c>
      <c r="T713" s="65">
        <f t="shared" si="213"/>
        <v>12.906064516129032</v>
      </c>
      <c r="U713" s="67">
        <v>444756.99999999988</v>
      </c>
      <c r="V713" s="70">
        <v>470898</v>
      </c>
      <c r="W713" s="24">
        <f t="shared" si="214"/>
        <v>5.8775915837187664E-2</v>
      </c>
      <c r="X713" s="24">
        <f t="shared" si="215"/>
        <v>4.3360519444061527E-3</v>
      </c>
      <c r="Y713" s="63">
        <f t="shared" si="221"/>
        <v>38.219214574202965</v>
      </c>
      <c r="Z713" s="63">
        <f t="shared" si="222"/>
        <v>40.507354838709681</v>
      </c>
      <c r="AA713" s="24">
        <f t="shared" si="223"/>
        <v>5.9868999999999999E-2</v>
      </c>
      <c r="AB713" s="63">
        <v>0</v>
      </c>
      <c r="AC713" s="69">
        <v>0</v>
      </c>
      <c r="AD713" s="67">
        <f t="shared" si="230"/>
        <v>600442.99999999988</v>
      </c>
      <c r="AE713" s="67">
        <f t="shared" si="231"/>
        <v>620931</v>
      </c>
      <c r="AF713" s="65">
        <f t="shared" si="216"/>
        <v>53.413419354838709</v>
      </c>
      <c r="AG713" s="21" t="s">
        <v>2640</v>
      </c>
      <c r="AH713" s="67">
        <v>0</v>
      </c>
      <c r="AI713" s="70">
        <v>0</v>
      </c>
      <c r="AJ713" s="21" t="s">
        <v>2640</v>
      </c>
      <c r="AK713" s="67">
        <f t="shared" si="224"/>
        <v>600442.99999999988</v>
      </c>
      <c r="AL713" s="70">
        <f t="shared" si="225"/>
        <v>620931</v>
      </c>
      <c r="AM713" s="65">
        <f t="shared" si="217"/>
        <v>53.413419354838709</v>
      </c>
      <c r="AN713" s="25">
        <f t="shared" si="226"/>
        <v>3.412147364529209E-2</v>
      </c>
      <c r="AO713" s="25">
        <f t="shared" si="218"/>
        <v>3.5188953876151619E-2</v>
      </c>
      <c r="AP713" s="24">
        <f t="shared" si="219"/>
        <v>3.3983792600510068E-3</v>
      </c>
      <c r="AQ713" s="25">
        <f t="shared" si="220"/>
        <v>0.1029948766264506</v>
      </c>
      <c r="AR713" s="2">
        <f t="shared" si="227"/>
        <v>1</v>
      </c>
      <c r="AS713" s="2">
        <f t="shared" si="228"/>
        <v>0</v>
      </c>
      <c r="AT713" s="2">
        <f t="shared" si="229"/>
        <v>0</v>
      </c>
    </row>
    <row r="714" spans="2:46" x14ac:dyDescent="0.2">
      <c r="B714" s="2">
        <v>1</v>
      </c>
      <c r="C714" s="2" t="s">
        <v>1433</v>
      </c>
      <c r="D714" s="3" t="s">
        <v>1464</v>
      </c>
      <c r="E714" s="2" t="s">
        <v>1465</v>
      </c>
      <c r="F714" s="2" t="s">
        <v>6</v>
      </c>
      <c r="G714" s="2" t="s">
        <v>7</v>
      </c>
      <c r="H714" s="2">
        <v>13</v>
      </c>
      <c r="I714" s="30">
        <v>40313</v>
      </c>
      <c r="J714" s="30">
        <v>40190</v>
      </c>
      <c r="K714" s="63">
        <v>594.31433200000004</v>
      </c>
      <c r="L714" s="2">
        <v>0.51746499999999995</v>
      </c>
      <c r="M714" s="67">
        <v>16446.901719963054</v>
      </c>
      <c r="N714" s="67">
        <v>37880456.609999999</v>
      </c>
      <c r="O714" s="67">
        <v>1799743</v>
      </c>
      <c r="P714" s="70">
        <v>1734390</v>
      </c>
      <c r="Q714" s="63">
        <v>0</v>
      </c>
      <c r="R714" s="24">
        <f t="shared" si="211"/>
        <v>-3.6312406826974786E-2</v>
      </c>
      <c r="S714" s="24">
        <f t="shared" si="212"/>
        <v>-1.7252431952667531E-3</v>
      </c>
      <c r="T714" s="65">
        <f t="shared" si="213"/>
        <v>43.15476486688231</v>
      </c>
      <c r="U714" s="67">
        <v>389548</v>
      </c>
      <c r="V714" s="70">
        <v>466031</v>
      </c>
      <c r="W714" s="24">
        <f t="shared" si="214"/>
        <v>0.19633780689414393</v>
      </c>
      <c r="X714" s="24">
        <f t="shared" si="215"/>
        <v>2.0190622512139779E-3</v>
      </c>
      <c r="Y714" s="63">
        <f t="shared" si="221"/>
        <v>9.6630863493165968</v>
      </c>
      <c r="Z714" s="63">
        <f t="shared" si="222"/>
        <v>11.595695446628515</v>
      </c>
      <c r="AA714" s="24">
        <f t="shared" si="223"/>
        <v>0.19999900000000001</v>
      </c>
      <c r="AB714" s="63">
        <v>0</v>
      </c>
      <c r="AC714" s="69">
        <v>0</v>
      </c>
      <c r="AD714" s="67">
        <f t="shared" si="230"/>
        <v>2189291</v>
      </c>
      <c r="AE714" s="67">
        <f t="shared" si="231"/>
        <v>2200421</v>
      </c>
      <c r="AF714" s="65">
        <f t="shared" si="216"/>
        <v>54.750460313510821</v>
      </c>
      <c r="AG714" s="21" t="s">
        <v>2640</v>
      </c>
      <c r="AH714" s="67">
        <v>0</v>
      </c>
      <c r="AI714" s="70">
        <v>0</v>
      </c>
      <c r="AJ714" s="21" t="s">
        <v>2640</v>
      </c>
      <c r="AK714" s="67">
        <f t="shared" si="224"/>
        <v>2189291</v>
      </c>
      <c r="AL714" s="70">
        <f t="shared" si="225"/>
        <v>2200421</v>
      </c>
      <c r="AM714" s="65">
        <f t="shared" si="217"/>
        <v>54.750460313510821</v>
      </c>
      <c r="AN714" s="25">
        <f t="shared" si="226"/>
        <v>5.0838376442419028E-3</v>
      </c>
      <c r="AO714" s="25">
        <f t="shared" si="218"/>
        <v>8.1598593419338616E-3</v>
      </c>
      <c r="AP714" s="24">
        <f t="shared" si="219"/>
        <v>2.9381905594722451E-4</v>
      </c>
      <c r="AQ714" s="25">
        <f t="shared" si="220"/>
        <v>5.808855533750653E-2</v>
      </c>
      <c r="AR714" s="2">
        <f t="shared" si="227"/>
        <v>1</v>
      </c>
      <c r="AS714" s="2">
        <f t="shared" si="228"/>
        <v>0</v>
      </c>
      <c r="AT714" s="2">
        <f t="shared" si="229"/>
        <v>0</v>
      </c>
    </row>
    <row r="715" spans="2:46" x14ac:dyDescent="0.2">
      <c r="B715" s="2">
        <v>1</v>
      </c>
      <c r="C715" s="2" t="s">
        <v>1433</v>
      </c>
      <c r="D715" s="3" t="s">
        <v>1466</v>
      </c>
      <c r="E715" s="2" t="s">
        <v>1467</v>
      </c>
      <c r="F715" s="2" t="s">
        <v>135</v>
      </c>
      <c r="G715" s="2" t="s">
        <v>7</v>
      </c>
      <c r="H715" s="2">
        <v>20</v>
      </c>
      <c r="I715" s="30">
        <v>265992</v>
      </c>
      <c r="J715" s="30">
        <v>266813</v>
      </c>
      <c r="K715" s="63">
        <v>720.45872599999996</v>
      </c>
      <c r="L715" s="2">
        <v>0.57351799999999997</v>
      </c>
      <c r="M715" s="67">
        <v>16287.347057769235</v>
      </c>
      <c r="N715" s="67">
        <v>225953238.60999992</v>
      </c>
      <c r="O715" s="67">
        <v>28019813</v>
      </c>
      <c r="P715" s="70">
        <v>27022070</v>
      </c>
      <c r="Q715" s="63">
        <v>0</v>
      </c>
      <c r="R715" s="24">
        <f t="shared" si="211"/>
        <v>-3.5608481755392107E-2</v>
      </c>
      <c r="S715" s="24">
        <f t="shared" si="212"/>
        <v>-4.4157056837858628E-3</v>
      </c>
      <c r="T715" s="65">
        <f t="shared" si="213"/>
        <v>101.2771866438292</v>
      </c>
      <c r="U715" s="67">
        <v>9172818</v>
      </c>
      <c r="V715" s="70">
        <v>9201130</v>
      </c>
      <c r="W715" s="24">
        <f t="shared" si="214"/>
        <v>3.0865106012132326E-3</v>
      </c>
      <c r="X715" s="24">
        <f t="shared" si="215"/>
        <v>1.2530026201070351E-4</v>
      </c>
      <c r="Y715" s="63">
        <f t="shared" si="221"/>
        <v>34.48531534783001</v>
      </c>
      <c r="Z715" s="63">
        <f t="shared" si="222"/>
        <v>34.485313684115845</v>
      </c>
      <c r="AA715" s="24">
        <f t="shared" si="223"/>
        <v>0</v>
      </c>
      <c r="AB715" s="63">
        <v>0</v>
      </c>
      <c r="AC715" s="69">
        <v>0</v>
      </c>
      <c r="AD715" s="67">
        <f t="shared" si="230"/>
        <v>37192631</v>
      </c>
      <c r="AE715" s="67">
        <f t="shared" si="231"/>
        <v>36223200</v>
      </c>
      <c r="AF715" s="65">
        <f t="shared" si="216"/>
        <v>135.76250032794505</v>
      </c>
      <c r="AG715" s="21" t="s">
        <v>2640</v>
      </c>
      <c r="AH715" s="67">
        <v>0</v>
      </c>
      <c r="AI715" s="70">
        <v>0</v>
      </c>
      <c r="AJ715" s="21" t="s">
        <v>2640</v>
      </c>
      <c r="AK715" s="67">
        <f t="shared" si="224"/>
        <v>37192631</v>
      </c>
      <c r="AL715" s="70">
        <f t="shared" si="225"/>
        <v>36223200</v>
      </c>
      <c r="AM715" s="65">
        <f t="shared" si="217"/>
        <v>135.76250032794505</v>
      </c>
      <c r="AN715" s="25">
        <f t="shared" si="226"/>
        <v>-2.6065136397583705E-2</v>
      </c>
      <c r="AO715" s="25">
        <f t="shared" si="218"/>
        <v>-2.9061993833381816E-2</v>
      </c>
      <c r="AP715" s="24">
        <f t="shared" si="219"/>
        <v>-4.2904054217751597E-3</v>
      </c>
      <c r="AQ715" s="25">
        <f t="shared" si="220"/>
        <v>0.16031281615096479</v>
      </c>
      <c r="AR715" s="2">
        <f t="shared" si="227"/>
        <v>0</v>
      </c>
      <c r="AS715" s="2">
        <f t="shared" si="228"/>
        <v>1</v>
      </c>
      <c r="AT715" s="2">
        <f t="shared" si="229"/>
        <v>0</v>
      </c>
    </row>
    <row r="716" spans="2:46" x14ac:dyDescent="0.2">
      <c r="B716" s="2">
        <v>1</v>
      </c>
      <c r="C716" s="2" t="s">
        <v>1433</v>
      </c>
      <c r="D716" s="3" t="s">
        <v>1468</v>
      </c>
      <c r="E716" s="2" t="s">
        <v>1469</v>
      </c>
      <c r="F716" s="2" t="s">
        <v>6</v>
      </c>
      <c r="G716" s="2" t="s">
        <v>38</v>
      </c>
      <c r="H716" s="2">
        <v>28</v>
      </c>
      <c r="I716" s="30">
        <v>6032</v>
      </c>
      <c r="J716" s="30">
        <v>5995</v>
      </c>
      <c r="K716" s="63">
        <v>113.596163</v>
      </c>
      <c r="L716" s="2">
        <v>0.37562800000000002</v>
      </c>
      <c r="M716" s="67">
        <v>16295.745247793619</v>
      </c>
      <c r="N716" s="67">
        <v>735212.38000000024</v>
      </c>
      <c r="O716" s="67">
        <v>42406</v>
      </c>
      <c r="P716" s="70">
        <v>40866</v>
      </c>
      <c r="Q716" s="63">
        <v>0</v>
      </c>
      <c r="R716" s="24">
        <f t="shared" si="211"/>
        <v>-3.6315615714757388E-2</v>
      </c>
      <c r="S716" s="24">
        <f t="shared" si="212"/>
        <v>-2.0946328460899957E-3</v>
      </c>
      <c r="T716" s="65">
        <f t="shared" si="213"/>
        <v>6.8166805671392829</v>
      </c>
      <c r="U716" s="67">
        <v>151816.99999999997</v>
      </c>
      <c r="V716" s="70">
        <v>172424</v>
      </c>
      <c r="W716" s="24">
        <f t="shared" si="214"/>
        <v>0.13573578716481038</v>
      </c>
      <c r="X716" s="24">
        <f t="shared" si="215"/>
        <v>2.8028635752841952E-2</v>
      </c>
      <c r="Y716" s="63">
        <f t="shared" si="221"/>
        <v>25.168600795755964</v>
      </c>
      <c r="Z716" s="63">
        <f t="shared" si="222"/>
        <v>28.761301084236862</v>
      </c>
      <c r="AA716" s="24">
        <f t="shared" si="223"/>
        <v>0.14274500000000001</v>
      </c>
      <c r="AB716" s="63">
        <v>0</v>
      </c>
      <c r="AC716" s="69">
        <v>0</v>
      </c>
      <c r="AD716" s="67">
        <f t="shared" si="230"/>
        <v>194222.99999999997</v>
      </c>
      <c r="AE716" s="67">
        <f t="shared" si="231"/>
        <v>213290</v>
      </c>
      <c r="AF716" s="65">
        <f t="shared" si="216"/>
        <v>35.577981651376149</v>
      </c>
      <c r="AG716" s="21" t="s">
        <v>2640</v>
      </c>
      <c r="AH716" s="67">
        <v>-38632</v>
      </c>
      <c r="AI716" s="70">
        <v>-38632</v>
      </c>
      <c r="AJ716" s="21" t="s">
        <v>2640</v>
      </c>
      <c r="AK716" s="67">
        <f t="shared" si="224"/>
        <v>155590.99999999997</v>
      </c>
      <c r="AL716" s="70">
        <f t="shared" si="225"/>
        <v>174658</v>
      </c>
      <c r="AM716" s="65">
        <f t="shared" si="217"/>
        <v>29.133944954128442</v>
      </c>
      <c r="AN716" s="25">
        <f t="shared" si="226"/>
        <v>0.12254564852722864</v>
      </c>
      <c r="AO716" s="25">
        <f t="shared" si="218"/>
        <v>0.12947378680838084</v>
      </c>
      <c r="AP716" s="24">
        <f t="shared" si="219"/>
        <v>2.5934002906751956E-2</v>
      </c>
      <c r="AQ716" s="25">
        <f t="shared" si="220"/>
        <v>0.23756128807297824</v>
      </c>
      <c r="AR716" s="2">
        <f t="shared" si="227"/>
        <v>1</v>
      </c>
      <c r="AS716" s="2">
        <f t="shared" si="228"/>
        <v>0</v>
      </c>
      <c r="AT716" s="2">
        <f t="shared" si="229"/>
        <v>0</v>
      </c>
    </row>
    <row r="717" spans="2:46" x14ac:dyDescent="0.2">
      <c r="B717" s="2">
        <v>1</v>
      </c>
      <c r="C717" s="2" t="s">
        <v>1470</v>
      </c>
      <c r="D717" s="3" t="s">
        <v>1471</v>
      </c>
      <c r="E717" s="2" t="s">
        <v>1472</v>
      </c>
      <c r="F717" s="2" t="s">
        <v>14</v>
      </c>
      <c r="G717" s="2" t="s">
        <v>7</v>
      </c>
      <c r="H717" s="2">
        <v>33</v>
      </c>
      <c r="I717" s="30">
        <v>35273</v>
      </c>
      <c r="J717" s="30">
        <v>34982</v>
      </c>
      <c r="K717" s="63">
        <v>385.92736300000001</v>
      </c>
      <c r="L717" s="2">
        <v>0.54132199999999997</v>
      </c>
      <c r="M717" s="67">
        <v>15544.731081980495</v>
      </c>
      <c r="N717" s="67">
        <v>17802400.330000002</v>
      </c>
      <c r="O717" s="67">
        <v>1614864</v>
      </c>
      <c r="P717" s="70">
        <v>1556224</v>
      </c>
      <c r="Q717" s="63">
        <v>0</v>
      </c>
      <c r="R717" s="24">
        <f t="shared" si="211"/>
        <v>-3.631265543104556E-2</v>
      </c>
      <c r="S717" s="24">
        <f t="shared" si="212"/>
        <v>-3.2939378349548659E-3</v>
      </c>
      <c r="T717" s="65">
        <f t="shared" si="213"/>
        <v>44.486421588245385</v>
      </c>
      <c r="U717" s="67">
        <v>1783532.0000000002</v>
      </c>
      <c r="V717" s="70">
        <v>1768818</v>
      </c>
      <c r="W717" s="24">
        <f t="shared" si="214"/>
        <v>-8.2499220647570537E-3</v>
      </c>
      <c r="X717" s="24">
        <f t="shared" si="215"/>
        <v>-8.2651775756355163E-4</v>
      </c>
      <c r="Y717" s="63">
        <f t="shared" si="221"/>
        <v>50.563660590253171</v>
      </c>
      <c r="Z717" s="63">
        <f t="shared" si="222"/>
        <v>50.563661311531646</v>
      </c>
      <c r="AA717" s="24">
        <f t="shared" si="223"/>
        <v>0</v>
      </c>
      <c r="AB717" s="63">
        <v>0</v>
      </c>
      <c r="AC717" s="69">
        <v>0</v>
      </c>
      <c r="AD717" s="67">
        <f t="shared" si="230"/>
        <v>3398396</v>
      </c>
      <c r="AE717" s="67">
        <f t="shared" si="231"/>
        <v>3325042</v>
      </c>
      <c r="AF717" s="65">
        <f t="shared" si="216"/>
        <v>95.050082899777024</v>
      </c>
      <c r="AG717" s="21" t="s">
        <v>2640</v>
      </c>
      <c r="AH717" s="67">
        <v>0</v>
      </c>
      <c r="AI717" s="70">
        <v>0</v>
      </c>
      <c r="AJ717" s="21" t="s">
        <v>2640</v>
      </c>
      <c r="AK717" s="67">
        <f t="shared" si="224"/>
        <v>3398396</v>
      </c>
      <c r="AL717" s="70">
        <f t="shared" si="225"/>
        <v>3325042</v>
      </c>
      <c r="AM717" s="65">
        <f t="shared" si="217"/>
        <v>95.050082899777024</v>
      </c>
      <c r="AN717" s="25">
        <f t="shared" si="226"/>
        <v>-2.1584888871102721E-2</v>
      </c>
      <c r="AO717" s="25">
        <f t="shared" si="218"/>
        <v>-1.3445880314173264E-2</v>
      </c>
      <c r="AP717" s="24">
        <f t="shared" si="219"/>
        <v>-4.1204555925184044E-3</v>
      </c>
      <c r="AQ717" s="25">
        <f t="shared" si="220"/>
        <v>0.1867749257608117</v>
      </c>
      <c r="AR717" s="2">
        <f t="shared" si="227"/>
        <v>0</v>
      </c>
      <c r="AS717" s="2">
        <f t="shared" si="228"/>
        <v>1</v>
      </c>
      <c r="AT717" s="2">
        <f t="shared" si="229"/>
        <v>0</v>
      </c>
    </row>
    <row r="718" spans="2:46" x14ac:dyDescent="0.2">
      <c r="B718" s="2">
        <v>1</v>
      </c>
      <c r="C718" s="2" t="s">
        <v>1470</v>
      </c>
      <c r="D718" s="3" t="s">
        <v>1473</v>
      </c>
      <c r="E718" s="2" t="s">
        <v>1474</v>
      </c>
      <c r="F718" s="2" t="s">
        <v>6</v>
      </c>
      <c r="G718" s="2" t="s">
        <v>38</v>
      </c>
      <c r="H718" s="2">
        <v>25</v>
      </c>
      <c r="I718" s="30">
        <v>6569</v>
      </c>
      <c r="J718" s="30">
        <v>6608</v>
      </c>
      <c r="K718" s="63">
        <v>208.73410999999999</v>
      </c>
      <c r="L718" s="2">
        <v>0.63945700000000005</v>
      </c>
      <c r="M718" s="67">
        <v>14940.309369951534</v>
      </c>
      <c r="N718" s="67">
        <v>3304726.31</v>
      </c>
      <c r="O718" s="67">
        <v>80901</v>
      </c>
      <c r="P718" s="70">
        <v>77963</v>
      </c>
      <c r="Q718" s="63">
        <v>0</v>
      </c>
      <c r="R718" s="24">
        <f t="shared" ref="R718:R781" si="232">IFERROR(P718/O718-1,0)</f>
        <v>-3.6315991149676763E-2</v>
      </c>
      <c r="S718" s="24">
        <f t="shared" ref="S718:S781" si="233">IFERROR((P718-O718)/N718,0)</f>
        <v>-8.8902974842718519E-4</v>
      </c>
      <c r="T718" s="65">
        <f t="shared" ref="T718:T781" si="234">P718/J718</f>
        <v>11.798274818401937</v>
      </c>
      <c r="U718" s="67">
        <v>231903.99999999997</v>
      </c>
      <c r="V718" s="70">
        <v>239045</v>
      </c>
      <c r="W718" s="24">
        <f t="shared" ref="W718:W781" si="235">IFERROR(V718/U718-1,0)</f>
        <v>3.0792914309369479E-2</v>
      </c>
      <c r="X718" s="24">
        <f t="shared" ref="X718:X781" si="236">IFERROR((V718-U718)/N718,0)</f>
        <v>2.1608445995638377E-3</v>
      </c>
      <c r="Y718" s="63">
        <f t="shared" si="221"/>
        <v>35.302785812147967</v>
      </c>
      <c r="Z718" s="63">
        <f t="shared" si="222"/>
        <v>36.17509079903148</v>
      </c>
      <c r="AA718" s="24">
        <f t="shared" si="223"/>
        <v>2.4708999999999998E-2</v>
      </c>
      <c r="AB718" s="63">
        <v>0</v>
      </c>
      <c r="AC718" s="69">
        <v>0</v>
      </c>
      <c r="AD718" s="67">
        <f t="shared" si="230"/>
        <v>312805</v>
      </c>
      <c r="AE718" s="67">
        <f t="shared" si="231"/>
        <v>317008</v>
      </c>
      <c r="AF718" s="65">
        <f t="shared" ref="AF718:AF781" si="237">AE718/J718</f>
        <v>47.973365617433416</v>
      </c>
      <c r="AG718" s="21" t="s">
        <v>2640</v>
      </c>
      <c r="AH718" s="67">
        <v>-79093</v>
      </c>
      <c r="AI718" s="70">
        <v>-79093</v>
      </c>
      <c r="AJ718" s="21" t="s">
        <v>2640</v>
      </c>
      <c r="AK718" s="67">
        <f t="shared" si="224"/>
        <v>233712</v>
      </c>
      <c r="AL718" s="70">
        <f t="shared" si="225"/>
        <v>237915</v>
      </c>
      <c r="AM718" s="65">
        <f t="shared" ref="AM718:AM781" si="238">IFERROR(AL718/J718,0)</f>
        <v>36.004085956416468</v>
      </c>
      <c r="AN718" s="25">
        <f t="shared" si="226"/>
        <v>1.7983672211953173E-2</v>
      </c>
      <c r="AO718" s="25">
        <f t="shared" ref="AO718:AO781" si="239">IFERROR(AM718/(AK718/I718)-1,0)</f>
        <v>1.1975596664697497E-2</v>
      </c>
      <c r="AP718" s="24">
        <f t="shared" ref="AP718:AP781" si="240">IFERROR((AL718-AK718)/N718,0)</f>
        <v>1.2718148511366438E-3</v>
      </c>
      <c r="AQ718" s="25">
        <f t="shared" ref="AQ718:AQ781" si="241">IFERROR(AL718/N718,0)</f>
        <v>7.199234601669631E-2</v>
      </c>
      <c r="AR718" s="2">
        <f t="shared" si="227"/>
        <v>1</v>
      </c>
      <c r="AS718" s="2">
        <f t="shared" si="228"/>
        <v>0</v>
      </c>
      <c r="AT718" s="2">
        <f t="shared" si="229"/>
        <v>0</v>
      </c>
    </row>
    <row r="719" spans="2:46" x14ac:dyDescent="0.2">
      <c r="B719" s="2">
        <v>1</v>
      </c>
      <c r="C719" s="2" t="s">
        <v>1470</v>
      </c>
      <c r="D719" s="3" t="s">
        <v>1475</v>
      </c>
      <c r="E719" s="2" t="s">
        <v>1476</v>
      </c>
      <c r="F719" s="2" t="s">
        <v>14</v>
      </c>
      <c r="G719" s="2" t="s">
        <v>7</v>
      </c>
      <c r="H719" s="2">
        <v>25</v>
      </c>
      <c r="I719" s="30">
        <v>28798</v>
      </c>
      <c r="J719" s="30">
        <v>28656</v>
      </c>
      <c r="K719" s="63">
        <v>588.09516299999996</v>
      </c>
      <c r="L719" s="2">
        <v>1.0062059999999999</v>
      </c>
      <c r="M719" s="67">
        <v>14852.487605056855</v>
      </c>
      <c r="N719" s="67">
        <v>37530428.030000001</v>
      </c>
      <c r="O719" s="67">
        <v>973726</v>
      </c>
      <c r="P719" s="70">
        <v>938368</v>
      </c>
      <c r="Q719" s="63">
        <v>0</v>
      </c>
      <c r="R719" s="24">
        <f t="shared" si="232"/>
        <v>-3.6312063147127649E-2</v>
      </c>
      <c r="S719" s="24">
        <f t="shared" si="233"/>
        <v>-9.4211555412415042E-4</v>
      </c>
      <c r="T719" s="65">
        <f t="shared" si="234"/>
        <v>32.745951982132887</v>
      </c>
      <c r="U719" s="67">
        <v>2116031</v>
      </c>
      <c r="V719" s="70">
        <v>2105597</v>
      </c>
      <c r="W719" s="24">
        <f t="shared" si="235"/>
        <v>-4.9309296508416312E-3</v>
      </c>
      <c r="X719" s="24">
        <f t="shared" si="236"/>
        <v>-2.7801441517425721E-4</v>
      </c>
      <c r="Y719" s="63">
        <f t="shared" ref="Y719:Y782" si="242">U719/I719</f>
        <v>73.478401277866524</v>
      </c>
      <c r="Z719" s="63">
        <f t="shared" ref="Z719:Z782" si="243">V719/J719</f>
        <v>73.478398939140149</v>
      </c>
      <c r="AA719" s="24">
        <f t="shared" ref="AA719:AA782" si="244">ROUND(IFERROR(Z719/Y719-1,0),6)</f>
        <v>0</v>
      </c>
      <c r="AB719" s="63">
        <v>0</v>
      </c>
      <c r="AC719" s="69">
        <v>0</v>
      </c>
      <c r="AD719" s="67">
        <f t="shared" si="230"/>
        <v>3089757</v>
      </c>
      <c r="AE719" s="67">
        <f t="shared" si="231"/>
        <v>3043965</v>
      </c>
      <c r="AF719" s="65">
        <f t="shared" si="237"/>
        <v>106.22435092127303</v>
      </c>
      <c r="AG719" s="21" t="s">
        <v>2640</v>
      </c>
      <c r="AH719" s="67">
        <v>0</v>
      </c>
      <c r="AI719" s="70">
        <v>0</v>
      </c>
      <c r="AJ719" s="21" t="s">
        <v>2640</v>
      </c>
      <c r="AK719" s="67">
        <f t="shared" ref="AK719:AK782" si="245">AD719+AH719</f>
        <v>3089757</v>
      </c>
      <c r="AL719" s="70">
        <f t="shared" ref="AL719:AL782" si="246">AE719+AI719</f>
        <v>3043965</v>
      </c>
      <c r="AM719" s="65">
        <f t="shared" si="238"/>
        <v>106.22435092127303</v>
      </c>
      <c r="AN719" s="25">
        <f t="shared" ref="AN719:AN782" si="247">IFERROR((AL719-AK719)/AK719,0)</f>
        <v>-1.4820582977884668E-2</v>
      </c>
      <c r="AO719" s="25">
        <f t="shared" si="239"/>
        <v>-9.9386916735455522E-3</v>
      </c>
      <c r="AP719" s="24">
        <f t="shared" si="240"/>
        <v>-1.2201299692984077E-3</v>
      </c>
      <c r="AQ719" s="25">
        <f t="shared" si="241"/>
        <v>8.1106588967405385E-2</v>
      </c>
      <c r="AR719" s="2">
        <f t="shared" ref="AR719:AR782" si="248">IF(AL719&gt;AK719,1,0)</f>
        <v>0</v>
      </c>
      <c r="AS719" s="2">
        <f t="shared" ref="AS719:AS782" si="249">IF(AK719&gt;AL719,1,0)</f>
        <v>1</v>
      </c>
      <c r="AT719" s="2">
        <f t="shared" ref="AT719:AT782" si="250">IF(AL719=AK719,1,0)</f>
        <v>0</v>
      </c>
    </row>
    <row r="720" spans="2:46" x14ac:dyDescent="0.2">
      <c r="B720" s="2">
        <v>1</v>
      </c>
      <c r="C720" s="2" t="s">
        <v>1470</v>
      </c>
      <c r="D720" s="3" t="s">
        <v>1477</v>
      </c>
      <c r="E720" s="2" t="s">
        <v>1478</v>
      </c>
      <c r="F720" s="2" t="s">
        <v>6</v>
      </c>
      <c r="G720" s="2" t="s">
        <v>7</v>
      </c>
      <c r="H720" s="2">
        <v>51</v>
      </c>
      <c r="I720" s="30">
        <v>16963</v>
      </c>
      <c r="J720" s="30">
        <v>16821</v>
      </c>
      <c r="K720" s="63">
        <v>677.70673599999998</v>
      </c>
      <c r="L720" s="2">
        <v>0.62665099999999996</v>
      </c>
      <c r="M720" s="67">
        <v>15383.18485033598</v>
      </c>
      <c r="N720" s="67">
        <v>11172481.229999995</v>
      </c>
      <c r="O720" s="67">
        <v>288256</v>
      </c>
      <c r="P720" s="70">
        <v>277789</v>
      </c>
      <c r="Q720" s="63">
        <v>0</v>
      </c>
      <c r="R720" s="24">
        <f t="shared" si="232"/>
        <v>-3.6311473134991168E-2</v>
      </c>
      <c r="S720" s="24">
        <f t="shared" si="233"/>
        <v>-9.3685545623422857E-4</v>
      </c>
      <c r="T720" s="65">
        <f t="shared" si="234"/>
        <v>16.514416503180549</v>
      </c>
      <c r="U720" s="67">
        <v>246890</v>
      </c>
      <c r="V720" s="70">
        <v>293788</v>
      </c>
      <c r="W720" s="24">
        <f t="shared" si="235"/>
        <v>0.18995504070638747</v>
      </c>
      <c r="X720" s="24">
        <f t="shared" si="236"/>
        <v>4.1976351568236217E-3</v>
      </c>
      <c r="Y720" s="63">
        <f t="shared" si="242"/>
        <v>14.554618876377999</v>
      </c>
      <c r="Z720" s="63">
        <f t="shared" si="243"/>
        <v>17.465549016110813</v>
      </c>
      <c r="AA720" s="24">
        <f t="shared" si="244"/>
        <v>0.2</v>
      </c>
      <c r="AB720" s="63">
        <v>0</v>
      </c>
      <c r="AC720" s="69">
        <v>0</v>
      </c>
      <c r="AD720" s="67">
        <f t="shared" si="230"/>
        <v>535146</v>
      </c>
      <c r="AE720" s="67">
        <f t="shared" si="231"/>
        <v>571577</v>
      </c>
      <c r="AF720" s="65">
        <f t="shared" si="237"/>
        <v>33.979965519291362</v>
      </c>
      <c r="AG720" s="21" t="s">
        <v>2640</v>
      </c>
      <c r="AH720" s="67">
        <v>0</v>
      </c>
      <c r="AI720" s="70">
        <v>0</v>
      </c>
      <c r="AJ720" s="21" t="s">
        <v>2640</v>
      </c>
      <c r="AK720" s="67">
        <f t="shared" si="245"/>
        <v>535146</v>
      </c>
      <c r="AL720" s="70">
        <f t="shared" si="246"/>
        <v>571577</v>
      </c>
      <c r="AM720" s="65">
        <f t="shared" si="238"/>
        <v>33.979965519291362</v>
      </c>
      <c r="AN720" s="25">
        <f t="shared" si="247"/>
        <v>6.8076749148830412E-2</v>
      </c>
      <c r="AO720" s="25">
        <f t="shared" si="239"/>
        <v>7.7093270067868147E-2</v>
      </c>
      <c r="AP720" s="24">
        <f t="shared" si="240"/>
        <v>3.2607797005893935E-3</v>
      </c>
      <c r="AQ720" s="25">
        <f t="shared" si="241"/>
        <v>5.115936095423633E-2</v>
      </c>
      <c r="AR720" s="2">
        <f t="shared" si="248"/>
        <v>1</v>
      </c>
      <c r="AS720" s="2">
        <f t="shared" si="249"/>
        <v>0</v>
      </c>
      <c r="AT720" s="2">
        <f t="shared" si="250"/>
        <v>0</v>
      </c>
    </row>
    <row r="721" spans="2:46" x14ac:dyDescent="0.2">
      <c r="B721" s="2">
        <v>1</v>
      </c>
      <c r="C721" s="2" t="s">
        <v>1470</v>
      </c>
      <c r="D721" s="3" t="s">
        <v>1479</v>
      </c>
      <c r="E721" s="2" t="s">
        <v>1480</v>
      </c>
      <c r="F721" s="2" t="s">
        <v>6</v>
      </c>
      <c r="G721" s="2" t="s">
        <v>38</v>
      </c>
      <c r="H721" s="2">
        <v>38</v>
      </c>
      <c r="I721" s="30">
        <v>7529</v>
      </c>
      <c r="J721" s="30">
        <v>7495</v>
      </c>
      <c r="K721" s="63">
        <v>203.17891900000001</v>
      </c>
      <c r="L721" s="2">
        <v>0.54190300000000002</v>
      </c>
      <c r="M721" s="67">
        <v>14582.87087599545</v>
      </c>
      <c r="N721" s="67">
        <v>3943488.4200000009</v>
      </c>
      <c r="O721" s="67">
        <v>92395</v>
      </c>
      <c r="P721" s="70">
        <v>89040</v>
      </c>
      <c r="Q721" s="63">
        <v>0</v>
      </c>
      <c r="R721" s="24">
        <f t="shared" si="232"/>
        <v>-3.6311488716921914E-2</v>
      </c>
      <c r="S721" s="24">
        <f t="shared" si="233"/>
        <v>-8.507695833426586E-4</v>
      </c>
      <c r="T721" s="65">
        <f t="shared" si="234"/>
        <v>11.879919946631087</v>
      </c>
      <c r="U721" s="67">
        <v>276677</v>
      </c>
      <c r="V721" s="70">
        <v>275428</v>
      </c>
      <c r="W721" s="24">
        <f t="shared" si="235"/>
        <v>-4.5142892253421385E-3</v>
      </c>
      <c r="X721" s="24">
        <f t="shared" si="236"/>
        <v>-3.1672465263635788E-4</v>
      </c>
      <c r="Y721" s="63">
        <f t="shared" si="242"/>
        <v>36.748173728250762</v>
      </c>
      <c r="Z721" s="63">
        <f t="shared" si="243"/>
        <v>36.748232154769845</v>
      </c>
      <c r="AA721" s="24">
        <f t="shared" si="244"/>
        <v>1.9999999999999999E-6</v>
      </c>
      <c r="AB721" s="63">
        <v>0</v>
      </c>
      <c r="AC721" s="69">
        <v>0</v>
      </c>
      <c r="AD721" s="67">
        <f t="shared" si="230"/>
        <v>369072</v>
      </c>
      <c r="AE721" s="67">
        <f t="shared" si="231"/>
        <v>364468</v>
      </c>
      <c r="AF721" s="65">
        <f t="shared" si="237"/>
        <v>48.628152101400936</v>
      </c>
      <c r="AG721" s="21" t="s">
        <v>2640</v>
      </c>
      <c r="AH721" s="67">
        <v>-89329</v>
      </c>
      <c r="AI721" s="70">
        <v>-89329</v>
      </c>
      <c r="AJ721" s="21" t="s">
        <v>2640</v>
      </c>
      <c r="AK721" s="67">
        <f t="shared" si="245"/>
        <v>279743</v>
      </c>
      <c r="AL721" s="70">
        <f t="shared" si="246"/>
        <v>275139</v>
      </c>
      <c r="AM721" s="65">
        <f t="shared" si="238"/>
        <v>36.709673115410276</v>
      </c>
      <c r="AN721" s="25">
        <f t="shared" si="247"/>
        <v>-1.6457963201938923E-2</v>
      </c>
      <c r="AO721" s="25">
        <f t="shared" si="239"/>
        <v>-1.1996264836210413E-2</v>
      </c>
      <c r="AP721" s="24">
        <f t="shared" si="240"/>
        <v>-1.1674942359790165E-3</v>
      </c>
      <c r="AQ721" s="25">
        <f t="shared" si="241"/>
        <v>6.9770459729155215E-2</v>
      </c>
      <c r="AR721" s="2">
        <f t="shared" si="248"/>
        <v>0</v>
      </c>
      <c r="AS721" s="2">
        <f t="shared" si="249"/>
        <v>1</v>
      </c>
      <c r="AT721" s="2">
        <f t="shared" si="250"/>
        <v>0</v>
      </c>
    </row>
    <row r="722" spans="2:46" x14ac:dyDescent="0.2">
      <c r="B722" s="2">
        <v>1</v>
      </c>
      <c r="C722" s="2" t="s">
        <v>1470</v>
      </c>
      <c r="D722" s="3" t="s">
        <v>1481</v>
      </c>
      <c r="E722" s="2" t="s">
        <v>1482</v>
      </c>
      <c r="F722" s="2" t="s">
        <v>6</v>
      </c>
      <c r="G722" s="2" t="s">
        <v>7</v>
      </c>
      <c r="H722" s="2">
        <v>41</v>
      </c>
      <c r="I722" s="30">
        <v>10456</v>
      </c>
      <c r="J722" s="30">
        <v>10340</v>
      </c>
      <c r="K722" s="63">
        <v>408.21711800000003</v>
      </c>
      <c r="L722" s="2">
        <v>0.57764199999999999</v>
      </c>
      <c r="M722" s="67">
        <v>13382.896654965931</v>
      </c>
      <c r="N722" s="67">
        <v>6564591.3799999952</v>
      </c>
      <c r="O722" s="67">
        <v>150606</v>
      </c>
      <c r="P722" s="70">
        <v>145137</v>
      </c>
      <c r="Q722" s="63">
        <v>0</v>
      </c>
      <c r="R722" s="24">
        <f t="shared" si="232"/>
        <v>-3.6313294291064113E-2</v>
      </c>
      <c r="S722" s="24">
        <f t="shared" si="233"/>
        <v>-8.3310592897862959E-4</v>
      </c>
      <c r="T722" s="65">
        <f t="shared" si="234"/>
        <v>14.036460348162477</v>
      </c>
      <c r="U722" s="67">
        <v>334356</v>
      </c>
      <c r="V722" s="70">
        <v>340952</v>
      </c>
      <c r="W722" s="24">
        <f t="shared" si="235"/>
        <v>1.9727476103315045E-2</v>
      </c>
      <c r="X722" s="24">
        <f t="shared" si="236"/>
        <v>1.0047845506569832E-3</v>
      </c>
      <c r="Y722" s="63">
        <f t="shared" si="242"/>
        <v>31.977429227237948</v>
      </c>
      <c r="Z722" s="63">
        <f t="shared" si="243"/>
        <v>32.974081237911022</v>
      </c>
      <c r="AA722" s="24">
        <f t="shared" si="244"/>
        <v>3.1167E-2</v>
      </c>
      <c r="AB722" s="63">
        <v>0</v>
      </c>
      <c r="AC722" s="69">
        <v>0</v>
      </c>
      <c r="AD722" s="67">
        <f t="shared" si="230"/>
        <v>484962</v>
      </c>
      <c r="AE722" s="67">
        <f t="shared" si="231"/>
        <v>486089</v>
      </c>
      <c r="AF722" s="65">
        <f t="shared" si="237"/>
        <v>47.010541586073501</v>
      </c>
      <c r="AG722" s="21" t="s">
        <v>2640</v>
      </c>
      <c r="AH722" s="67">
        <v>0</v>
      </c>
      <c r="AI722" s="70">
        <v>0</v>
      </c>
      <c r="AJ722" s="21" t="s">
        <v>2640</v>
      </c>
      <c r="AK722" s="67">
        <f t="shared" si="245"/>
        <v>484962</v>
      </c>
      <c r="AL722" s="70">
        <f t="shared" si="246"/>
        <v>486089</v>
      </c>
      <c r="AM722" s="65">
        <f t="shared" si="238"/>
        <v>47.010541586073501</v>
      </c>
      <c r="AN722" s="25">
        <f t="shared" si="247"/>
        <v>2.3238934184534048E-3</v>
      </c>
      <c r="AO722" s="25">
        <f t="shared" si="239"/>
        <v>1.3568532841716552E-2</v>
      </c>
      <c r="AP722" s="24">
        <f t="shared" si="240"/>
        <v>1.7167862167835355E-4</v>
      </c>
      <c r="AQ722" s="25">
        <f t="shared" si="241"/>
        <v>7.4047106950318714E-2</v>
      </c>
      <c r="AR722" s="2">
        <f t="shared" si="248"/>
        <v>1</v>
      </c>
      <c r="AS722" s="2">
        <f t="shared" si="249"/>
        <v>0</v>
      </c>
      <c r="AT722" s="2">
        <f t="shared" si="250"/>
        <v>0</v>
      </c>
    </row>
    <row r="723" spans="2:46" x14ac:dyDescent="0.2">
      <c r="B723" s="2">
        <v>1</v>
      </c>
      <c r="C723" s="2" t="s">
        <v>1470</v>
      </c>
      <c r="D723" s="3" t="s">
        <v>1483</v>
      </c>
      <c r="E723" s="2" t="s">
        <v>1484</v>
      </c>
      <c r="F723" s="2" t="s">
        <v>6</v>
      </c>
      <c r="G723" s="2" t="s">
        <v>38</v>
      </c>
      <c r="H723" s="2">
        <v>47</v>
      </c>
      <c r="I723" s="30">
        <v>6887</v>
      </c>
      <c r="J723" s="30">
        <v>6866</v>
      </c>
      <c r="K723" s="63">
        <v>327.53859599999998</v>
      </c>
      <c r="L723" s="2">
        <v>0.586144</v>
      </c>
      <c r="M723" s="67">
        <v>16780.385274758915</v>
      </c>
      <c r="N723" s="67">
        <v>3696200.4600000004</v>
      </c>
      <c r="O723" s="67">
        <v>34577</v>
      </c>
      <c r="P723" s="70">
        <v>33321</v>
      </c>
      <c r="Q723" s="63">
        <v>0</v>
      </c>
      <c r="R723" s="24">
        <f t="shared" si="232"/>
        <v>-3.6324724527865393E-2</v>
      </c>
      <c r="S723" s="24">
        <f t="shared" si="233"/>
        <v>-3.3980840963371338E-4</v>
      </c>
      <c r="T723" s="65">
        <f t="shared" si="234"/>
        <v>4.8530439848528983</v>
      </c>
      <c r="U723" s="67">
        <v>205479.99999999997</v>
      </c>
      <c r="V723" s="70">
        <v>204853</v>
      </c>
      <c r="W723" s="24">
        <f t="shared" si="235"/>
        <v>-3.0513918629548886E-3</v>
      </c>
      <c r="X723" s="24">
        <f t="shared" si="236"/>
        <v>-1.696336567200067E-4</v>
      </c>
      <c r="Y723" s="63">
        <f t="shared" si="242"/>
        <v>29.83592275301292</v>
      </c>
      <c r="Z723" s="63">
        <f t="shared" si="243"/>
        <v>29.835857850276724</v>
      </c>
      <c r="AA723" s="24">
        <f t="shared" si="244"/>
        <v>-1.9999999999999999E-6</v>
      </c>
      <c r="AB723" s="63">
        <v>0</v>
      </c>
      <c r="AC723" s="69">
        <v>0</v>
      </c>
      <c r="AD723" s="67">
        <f t="shared" si="230"/>
        <v>240056.99999999997</v>
      </c>
      <c r="AE723" s="67">
        <f t="shared" si="231"/>
        <v>238174</v>
      </c>
      <c r="AF723" s="65">
        <f t="shared" si="237"/>
        <v>34.688901835129627</v>
      </c>
      <c r="AG723" s="21" t="s">
        <v>2640</v>
      </c>
      <c r="AH723" s="67">
        <v>-32817</v>
      </c>
      <c r="AI723" s="70">
        <v>-32817</v>
      </c>
      <c r="AJ723" s="21" t="s">
        <v>2640</v>
      </c>
      <c r="AK723" s="67">
        <f t="shared" si="245"/>
        <v>207239.99999999997</v>
      </c>
      <c r="AL723" s="70">
        <f t="shared" si="246"/>
        <v>205357</v>
      </c>
      <c r="AM723" s="65">
        <f t="shared" si="238"/>
        <v>29.909263035246141</v>
      </c>
      <c r="AN723" s="25">
        <f t="shared" si="247"/>
        <v>-9.0860837676122914E-3</v>
      </c>
      <c r="AO723" s="25">
        <f t="shared" si="239"/>
        <v>-6.0553246297037067E-3</v>
      </c>
      <c r="AP723" s="24">
        <f t="shared" si="240"/>
        <v>-5.0944206635372008E-4</v>
      </c>
      <c r="AQ723" s="25">
        <f t="shared" si="241"/>
        <v>5.5558945523208982E-2</v>
      </c>
      <c r="AR723" s="2">
        <f t="shared" si="248"/>
        <v>0</v>
      </c>
      <c r="AS723" s="2">
        <f t="shared" si="249"/>
        <v>1</v>
      </c>
      <c r="AT723" s="2">
        <f t="shared" si="250"/>
        <v>0</v>
      </c>
    </row>
    <row r="724" spans="2:46" x14ac:dyDescent="0.2">
      <c r="B724" s="2">
        <v>1</v>
      </c>
      <c r="C724" s="2" t="s">
        <v>1470</v>
      </c>
      <c r="D724" s="3" t="s">
        <v>1485</v>
      </c>
      <c r="E724" s="2" t="s">
        <v>1486</v>
      </c>
      <c r="F724" s="2" t="s">
        <v>6</v>
      </c>
      <c r="G724" s="2" t="s">
        <v>38</v>
      </c>
      <c r="H724" s="2">
        <v>54</v>
      </c>
      <c r="I724" s="30">
        <v>23041</v>
      </c>
      <c r="J724" s="30">
        <v>23029</v>
      </c>
      <c r="K724" s="63">
        <v>233.38525300000001</v>
      </c>
      <c r="L724" s="2">
        <v>0.42667500000000003</v>
      </c>
      <c r="M724" s="67">
        <v>14231.955323405202</v>
      </c>
      <c r="N724" s="67">
        <v>10020970.289999999</v>
      </c>
      <c r="O724" s="67">
        <v>529511</v>
      </c>
      <c r="P724" s="70">
        <v>510283</v>
      </c>
      <c r="Q724" s="63">
        <v>0</v>
      </c>
      <c r="R724" s="24">
        <f t="shared" si="232"/>
        <v>-3.631274893250569E-2</v>
      </c>
      <c r="S724" s="24">
        <f t="shared" si="233"/>
        <v>-1.9187762705162158E-3</v>
      </c>
      <c r="T724" s="65">
        <f t="shared" si="234"/>
        <v>22.158278692083893</v>
      </c>
      <c r="U724" s="67">
        <v>443302.00000000012</v>
      </c>
      <c r="V724" s="70">
        <v>531685</v>
      </c>
      <c r="W724" s="24">
        <f t="shared" si="235"/>
        <v>0.19937424148774396</v>
      </c>
      <c r="X724" s="24">
        <f t="shared" si="236"/>
        <v>8.819804613950202E-3</v>
      </c>
      <c r="Y724" s="63">
        <f t="shared" si="242"/>
        <v>19.239703137884646</v>
      </c>
      <c r="Z724" s="63">
        <f t="shared" si="243"/>
        <v>23.087628642146857</v>
      </c>
      <c r="AA724" s="24">
        <f t="shared" si="244"/>
        <v>0.19999900000000001</v>
      </c>
      <c r="AB724" s="63">
        <v>0</v>
      </c>
      <c r="AC724" s="69">
        <v>0</v>
      </c>
      <c r="AD724" s="67">
        <f t="shared" si="230"/>
        <v>972813.00000000012</v>
      </c>
      <c r="AE724" s="67">
        <f t="shared" si="231"/>
        <v>1041968</v>
      </c>
      <c r="AF724" s="65">
        <f t="shared" si="237"/>
        <v>45.245907334230751</v>
      </c>
      <c r="AG724" s="21" t="s">
        <v>2640</v>
      </c>
      <c r="AH724" s="67">
        <v>-422426</v>
      </c>
      <c r="AI724" s="70">
        <v>-422426</v>
      </c>
      <c r="AJ724" s="21" t="s">
        <v>2640</v>
      </c>
      <c r="AK724" s="67">
        <f t="shared" si="245"/>
        <v>550387.00000000012</v>
      </c>
      <c r="AL724" s="70">
        <f t="shared" si="246"/>
        <v>619542</v>
      </c>
      <c r="AM724" s="65">
        <f t="shared" si="238"/>
        <v>26.902687915237308</v>
      </c>
      <c r="AN724" s="25">
        <f t="shared" si="247"/>
        <v>0.12564795316749827</v>
      </c>
      <c r="AO724" s="25">
        <f t="shared" si="239"/>
        <v>0.12623450818239301</v>
      </c>
      <c r="AP724" s="24">
        <f t="shared" si="240"/>
        <v>6.9010283434339861E-3</v>
      </c>
      <c r="AQ724" s="25">
        <f t="shared" si="241"/>
        <v>6.182455212128965E-2</v>
      </c>
      <c r="AR724" s="2">
        <f t="shared" si="248"/>
        <v>1</v>
      </c>
      <c r="AS724" s="2">
        <f t="shared" si="249"/>
        <v>0</v>
      </c>
      <c r="AT724" s="2">
        <f t="shared" si="250"/>
        <v>0</v>
      </c>
    </row>
    <row r="725" spans="2:46" x14ac:dyDescent="0.2">
      <c r="B725" s="2">
        <v>1</v>
      </c>
      <c r="C725" s="2" t="s">
        <v>1470</v>
      </c>
      <c r="D725" s="3" t="s">
        <v>1487</v>
      </c>
      <c r="E725" s="2" t="s">
        <v>1488</v>
      </c>
      <c r="F725" s="2" t="s">
        <v>6</v>
      </c>
      <c r="G725" s="2" t="s">
        <v>7</v>
      </c>
      <c r="H725" s="2">
        <v>25</v>
      </c>
      <c r="I725" s="30">
        <v>9254</v>
      </c>
      <c r="J725" s="30">
        <v>9184</v>
      </c>
      <c r="K725" s="63">
        <v>497.21776999999997</v>
      </c>
      <c r="L725" s="2">
        <v>0.68392299999999995</v>
      </c>
      <c r="M725" s="67">
        <v>15217.29572328434</v>
      </c>
      <c r="N725" s="67">
        <v>7168106.8800000027</v>
      </c>
      <c r="O725" s="67">
        <v>218360</v>
      </c>
      <c r="P725" s="70">
        <v>210431</v>
      </c>
      <c r="Q725" s="63">
        <v>0</v>
      </c>
      <c r="R725" s="24">
        <f t="shared" si="232"/>
        <v>-3.6311595530316931E-2</v>
      </c>
      <c r="S725" s="24">
        <f t="shared" si="233"/>
        <v>-1.1061498011592143E-3</v>
      </c>
      <c r="T725" s="65">
        <f t="shared" si="234"/>
        <v>22.912783101045296</v>
      </c>
      <c r="U725" s="67">
        <v>263217</v>
      </c>
      <c r="V725" s="70">
        <v>282963</v>
      </c>
      <c r="W725" s="24">
        <f t="shared" si="235"/>
        <v>7.501795096821251E-2</v>
      </c>
      <c r="X725" s="24">
        <f t="shared" si="236"/>
        <v>2.7547022289935489E-3</v>
      </c>
      <c r="Y725" s="63">
        <f t="shared" si="242"/>
        <v>28.443591960233412</v>
      </c>
      <c r="Z725" s="63">
        <f t="shared" si="243"/>
        <v>30.810431184668989</v>
      </c>
      <c r="AA725" s="24">
        <f t="shared" si="244"/>
        <v>8.3211999999999994E-2</v>
      </c>
      <c r="AB725" s="63">
        <v>0</v>
      </c>
      <c r="AC725" s="69">
        <v>0</v>
      </c>
      <c r="AD725" s="67">
        <f t="shared" si="230"/>
        <v>481577</v>
      </c>
      <c r="AE725" s="67">
        <f t="shared" si="231"/>
        <v>493394</v>
      </c>
      <c r="AF725" s="65">
        <f t="shared" si="237"/>
        <v>53.723214285714285</v>
      </c>
      <c r="AG725" s="21" t="s">
        <v>2640</v>
      </c>
      <c r="AH725" s="67">
        <v>0</v>
      </c>
      <c r="AI725" s="70">
        <v>0</v>
      </c>
      <c r="AJ725" s="21" t="s">
        <v>2640</v>
      </c>
      <c r="AK725" s="67">
        <f t="shared" si="245"/>
        <v>481577</v>
      </c>
      <c r="AL725" s="70">
        <f t="shared" si="246"/>
        <v>493394</v>
      </c>
      <c r="AM725" s="65">
        <f t="shared" si="238"/>
        <v>53.723214285714285</v>
      </c>
      <c r="AN725" s="25">
        <f t="shared" si="247"/>
        <v>2.4538132012118519E-2</v>
      </c>
      <c r="AO725" s="25">
        <f t="shared" si="239"/>
        <v>3.2347111676845008E-2</v>
      </c>
      <c r="AP725" s="24">
        <f t="shared" si="240"/>
        <v>1.6485524278343343E-3</v>
      </c>
      <c r="AQ725" s="25">
        <f t="shared" si="241"/>
        <v>6.8831841971642008E-2</v>
      </c>
      <c r="AR725" s="2">
        <f t="shared" si="248"/>
        <v>1</v>
      </c>
      <c r="AS725" s="2">
        <f t="shared" si="249"/>
        <v>0</v>
      </c>
      <c r="AT725" s="2">
        <f t="shared" si="250"/>
        <v>0</v>
      </c>
    </row>
    <row r="726" spans="2:46" x14ac:dyDescent="0.2">
      <c r="B726" s="2">
        <v>1</v>
      </c>
      <c r="C726" s="2" t="s">
        <v>1470</v>
      </c>
      <c r="D726" s="3" t="s">
        <v>1489</v>
      </c>
      <c r="E726" s="2" t="s">
        <v>1490</v>
      </c>
      <c r="F726" s="2" t="s">
        <v>6</v>
      </c>
      <c r="G726" s="2" t="s">
        <v>7</v>
      </c>
      <c r="H726" s="2">
        <v>41</v>
      </c>
      <c r="I726" s="30">
        <v>8579</v>
      </c>
      <c r="J726" s="30">
        <v>8536</v>
      </c>
      <c r="K726" s="63">
        <v>222.79873499999999</v>
      </c>
      <c r="L726" s="2">
        <v>0.82407900000000001</v>
      </c>
      <c r="M726" s="67">
        <v>14358.014798641436</v>
      </c>
      <c r="N726" s="67">
        <v>6044785.0200000023</v>
      </c>
      <c r="O726" s="67">
        <v>61962</v>
      </c>
      <c r="P726" s="70">
        <v>59712</v>
      </c>
      <c r="Q726" s="63">
        <v>0</v>
      </c>
      <c r="R726" s="24">
        <f t="shared" si="232"/>
        <v>-3.6312578677253793E-2</v>
      </c>
      <c r="S726" s="24">
        <f t="shared" si="233"/>
        <v>-3.7222167414648587E-4</v>
      </c>
      <c r="T726" s="65">
        <f t="shared" si="234"/>
        <v>6.9953139643861295</v>
      </c>
      <c r="U726" s="67">
        <v>393438.00000000006</v>
      </c>
      <c r="V726" s="70">
        <v>391466</v>
      </c>
      <c r="W726" s="24">
        <f t="shared" si="235"/>
        <v>-5.0122255603171073E-3</v>
      </c>
      <c r="X726" s="24">
        <f t="shared" si="236"/>
        <v>-3.2623161840750745E-4</v>
      </c>
      <c r="Y726" s="63">
        <f t="shared" si="242"/>
        <v>45.860589812332449</v>
      </c>
      <c r="Z726" s="63">
        <f t="shared" si="243"/>
        <v>45.86059044048735</v>
      </c>
      <c r="AA726" s="24">
        <f t="shared" si="244"/>
        <v>0</v>
      </c>
      <c r="AB726" s="63">
        <v>0</v>
      </c>
      <c r="AC726" s="69">
        <v>0</v>
      </c>
      <c r="AD726" s="67">
        <f t="shared" si="230"/>
        <v>455400.00000000006</v>
      </c>
      <c r="AE726" s="67">
        <f t="shared" si="231"/>
        <v>451178</v>
      </c>
      <c r="AF726" s="65">
        <f t="shared" si="237"/>
        <v>52.855904404873478</v>
      </c>
      <c r="AG726" s="21" t="s">
        <v>2640</v>
      </c>
      <c r="AH726" s="67">
        <v>0</v>
      </c>
      <c r="AI726" s="70">
        <v>0</v>
      </c>
      <c r="AJ726" s="21" t="s">
        <v>2640</v>
      </c>
      <c r="AK726" s="67">
        <f t="shared" si="245"/>
        <v>455400.00000000006</v>
      </c>
      <c r="AL726" s="70">
        <f t="shared" si="246"/>
        <v>451178</v>
      </c>
      <c r="AM726" s="65">
        <f t="shared" si="238"/>
        <v>52.855904404873478</v>
      </c>
      <c r="AN726" s="25">
        <f t="shared" si="247"/>
        <v>-9.2709705753185288E-3</v>
      </c>
      <c r="AO726" s="25">
        <f t="shared" si="239"/>
        <v>-4.2801846960703882E-3</v>
      </c>
      <c r="AP726" s="24">
        <f t="shared" si="240"/>
        <v>-6.9845329255399332E-4</v>
      </c>
      <c r="AQ726" s="25">
        <f t="shared" si="241"/>
        <v>7.4639213554694758E-2</v>
      </c>
      <c r="AR726" s="2">
        <f t="shared" si="248"/>
        <v>0</v>
      </c>
      <c r="AS726" s="2">
        <f t="shared" si="249"/>
        <v>1</v>
      </c>
      <c r="AT726" s="2">
        <f t="shared" si="250"/>
        <v>0</v>
      </c>
    </row>
    <row r="727" spans="2:46" x14ac:dyDescent="0.2">
      <c r="B727" s="2">
        <v>1</v>
      </c>
      <c r="C727" s="2" t="s">
        <v>1470</v>
      </c>
      <c r="D727" s="3" t="s">
        <v>1491</v>
      </c>
      <c r="E727" s="2" t="s">
        <v>1492</v>
      </c>
      <c r="F727" s="2" t="s">
        <v>6</v>
      </c>
      <c r="G727" s="2" t="s">
        <v>38</v>
      </c>
      <c r="H727" s="2">
        <v>19</v>
      </c>
      <c r="I727" s="30">
        <v>8666</v>
      </c>
      <c r="J727" s="30">
        <v>8580</v>
      </c>
      <c r="K727" s="63">
        <v>287.97214500000001</v>
      </c>
      <c r="L727" s="2">
        <v>0.53439099999999995</v>
      </c>
      <c r="M727" s="67">
        <v>13588.552732502398</v>
      </c>
      <c r="N727" s="67">
        <v>4182935.6100000013</v>
      </c>
      <c r="O727" s="67">
        <v>260159</v>
      </c>
      <c r="P727" s="70">
        <v>250712</v>
      </c>
      <c r="Q727" s="63">
        <v>0</v>
      </c>
      <c r="R727" s="24">
        <f t="shared" si="232"/>
        <v>-3.631240894991139E-2</v>
      </c>
      <c r="S727" s="24">
        <f t="shared" si="233"/>
        <v>-2.2584617313772125E-3</v>
      </c>
      <c r="T727" s="65">
        <f t="shared" si="234"/>
        <v>29.22051282051282</v>
      </c>
      <c r="U727" s="67">
        <v>211401.99999999997</v>
      </c>
      <c r="V727" s="70">
        <v>251165</v>
      </c>
      <c r="W727" s="24">
        <f t="shared" si="235"/>
        <v>0.18809188181757985</v>
      </c>
      <c r="X727" s="24">
        <f t="shared" si="236"/>
        <v>9.5060033687680932E-3</v>
      </c>
      <c r="Y727" s="63">
        <f t="shared" si="242"/>
        <v>24.394414954996535</v>
      </c>
      <c r="Z727" s="63">
        <f t="shared" si="243"/>
        <v>29.273310023310025</v>
      </c>
      <c r="AA727" s="24">
        <f t="shared" si="244"/>
        <v>0.2</v>
      </c>
      <c r="AB727" s="63">
        <v>0</v>
      </c>
      <c r="AC727" s="69">
        <v>0</v>
      </c>
      <c r="AD727" s="67">
        <f t="shared" si="230"/>
        <v>471561</v>
      </c>
      <c r="AE727" s="67">
        <f t="shared" si="231"/>
        <v>501877</v>
      </c>
      <c r="AF727" s="65">
        <f t="shared" si="237"/>
        <v>58.493822843822841</v>
      </c>
      <c r="AG727" s="21" t="s">
        <v>2640</v>
      </c>
      <c r="AH727" s="67">
        <v>-264537</v>
      </c>
      <c r="AI727" s="70">
        <v>-264537</v>
      </c>
      <c r="AJ727" s="21" t="s">
        <v>2640</v>
      </c>
      <c r="AK727" s="67">
        <f t="shared" si="245"/>
        <v>207024</v>
      </c>
      <c r="AL727" s="70">
        <f t="shared" si="246"/>
        <v>237340</v>
      </c>
      <c r="AM727" s="65">
        <f t="shared" si="238"/>
        <v>27.662004662004662</v>
      </c>
      <c r="AN727" s="25">
        <f t="shared" si="247"/>
        <v>0.14643712806244685</v>
      </c>
      <c r="AO727" s="25">
        <f t="shared" si="239"/>
        <v>0.15792822281925001</v>
      </c>
      <c r="AP727" s="24">
        <f t="shared" si="240"/>
        <v>7.2475416373908733E-3</v>
      </c>
      <c r="AQ727" s="25">
        <f t="shared" si="241"/>
        <v>5.6740055819314877E-2</v>
      </c>
      <c r="AR727" s="2">
        <f t="shared" si="248"/>
        <v>1</v>
      </c>
      <c r="AS727" s="2">
        <f t="shared" si="249"/>
        <v>0</v>
      </c>
      <c r="AT727" s="2">
        <f t="shared" si="250"/>
        <v>0</v>
      </c>
    </row>
    <row r="728" spans="2:46" x14ac:dyDescent="0.2">
      <c r="B728" s="2">
        <v>1</v>
      </c>
      <c r="C728" s="2" t="s">
        <v>1470</v>
      </c>
      <c r="D728" s="3" t="s">
        <v>1493</v>
      </c>
      <c r="E728" s="2" t="s">
        <v>1494</v>
      </c>
      <c r="F728" s="2" t="s">
        <v>6</v>
      </c>
      <c r="G728" s="2" t="s">
        <v>38</v>
      </c>
      <c r="H728" s="2">
        <v>32</v>
      </c>
      <c r="I728" s="30">
        <v>5041</v>
      </c>
      <c r="J728" s="30">
        <v>5044</v>
      </c>
      <c r="K728" s="63">
        <v>202.21847700000001</v>
      </c>
      <c r="L728" s="2">
        <v>0.69959700000000002</v>
      </c>
      <c r="M728" s="67">
        <v>15237.842040565458</v>
      </c>
      <c r="N728" s="67">
        <v>3051549.29</v>
      </c>
      <c r="O728" s="67">
        <v>45048</v>
      </c>
      <c r="P728" s="70">
        <v>43412</v>
      </c>
      <c r="Q728" s="63">
        <v>0</v>
      </c>
      <c r="R728" s="24">
        <f t="shared" si="232"/>
        <v>-3.6316817616764308E-2</v>
      </c>
      <c r="S728" s="24">
        <f t="shared" si="233"/>
        <v>-5.3612111243335025E-4</v>
      </c>
      <c r="T728" s="65">
        <f t="shared" si="234"/>
        <v>8.6066613798572558</v>
      </c>
      <c r="U728" s="67">
        <v>255296</v>
      </c>
      <c r="V728" s="70">
        <v>255448</v>
      </c>
      <c r="W728" s="24">
        <f t="shared" si="235"/>
        <v>5.9538731511654674E-4</v>
      </c>
      <c r="X728" s="24">
        <f t="shared" si="236"/>
        <v>4.9810763502365056E-5</v>
      </c>
      <c r="Y728" s="63">
        <f t="shared" si="242"/>
        <v>50.643919857171198</v>
      </c>
      <c r="Z728" s="63">
        <f t="shared" si="243"/>
        <v>50.643933386201425</v>
      </c>
      <c r="AA728" s="24">
        <f t="shared" si="244"/>
        <v>0</v>
      </c>
      <c r="AB728" s="63">
        <v>0</v>
      </c>
      <c r="AC728" s="69">
        <v>0</v>
      </c>
      <c r="AD728" s="67">
        <f t="shared" si="230"/>
        <v>300344</v>
      </c>
      <c r="AE728" s="67">
        <f t="shared" si="231"/>
        <v>298860</v>
      </c>
      <c r="AF728" s="65">
        <f t="shared" si="237"/>
        <v>59.250594766058683</v>
      </c>
      <c r="AG728" s="21" t="s">
        <v>2640</v>
      </c>
      <c r="AH728" s="67">
        <v>-13923</v>
      </c>
      <c r="AI728" s="70">
        <v>-13923</v>
      </c>
      <c r="AJ728" s="21" t="s">
        <v>2640</v>
      </c>
      <c r="AK728" s="67">
        <f t="shared" si="245"/>
        <v>286421</v>
      </c>
      <c r="AL728" s="70">
        <f t="shared" si="246"/>
        <v>284937</v>
      </c>
      <c r="AM728" s="65">
        <f t="shared" si="238"/>
        <v>56.490285487708171</v>
      </c>
      <c r="AN728" s="25">
        <f t="shared" si="247"/>
        <v>-5.1811843405336899E-3</v>
      </c>
      <c r="AO728" s="25">
        <f t="shared" si="239"/>
        <v>-5.7728688066277511E-3</v>
      </c>
      <c r="AP728" s="24">
        <f t="shared" si="240"/>
        <v>-4.8631034893098512E-4</v>
      </c>
      <c r="AQ728" s="25">
        <f t="shared" si="241"/>
        <v>9.3374536316272308E-2</v>
      </c>
      <c r="AR728" s="2">
        <f t="shared" si="248"/>
        <v>0</v>
      </c>
      <c r="AS728" s="2">
        <f t="shared" si="249"/>
        <v>1</v>
      </c>
      <c r="AT728" s="2">
        <f t="shared" si="250"/>
        <v>0</v>
      </c>
    </row>
    <row r="729" spans="2:46" x14ac:dyDescent="0.2">
      <c r="B729" s="2">
        <v>1</v>
      </c>
      <c r="C729" s="2" t="s">
        <v>1470</v>
      </c>
      <c r="D729" s="3" t="s">
        <v>1495</v>
      </c>
      <c r="E729" s="2" t="s">
        <v>1496</v>
      </c>
      <c r="F729" s="2" t="s">
        <v>6</v>
      </c>
      <c r="G729" s="2" t="s">
        <v>7</v>
      </c>
      <c r="H729" s="2">
        <v>16</v>
      </c>
      <c r="I729" s="30">
        <v>7184</v>
      </c>
      <c r="J729" s="30">
        <v>7057</v>
      </c>
      <c r="K729" s="63">
        <v>428.02097199999997</v>
      </c>
      <c r="L729" s="2">
        <v>0.47717399999999999</v>
      </c>
      <c r="M729" s="67">
        <v>15940.023956390762</v>
      </c>
      <c r="N729" s="67">
        <v>2669725.5600000015</v>
      </c>
      <c r="O729" s="67">
        <v>153503</v>
      </c>
      <c r="P729" s="70">
        <v>147929</v>
      </c>
      <c r="Q729" s="63">
        <v>0</v>
      </c>
      <c r="R729" s="24">
        <f t="shared" si="232"/>
        <v>-3.6311993902399253E-2</v>
      </c>
      <c r="S729" s="24">
        <f t="shared" si="233"/>
        <v>-2.0878550527867728E-3</v>
      </c>
      <c r="T729" s="65">
        <f t="shared" si="234"/>
        <v>20.962023522743376</v>
      </c>
      <c r="U729" s="67">
        <v>164077.99999999997</v>
      </c>
      <c r="V729" s="70">
        <v>176784</v>
      </c>
      <c r="W729" s="24">
        <f t="shared" si="235"/>
        <v>7.7438779117249279E-2</v>
      </c>
      <c r="X729" s="24">
        <f t="shared" si="236"/>
        <v>4.7592906890399711E-3</v>
      </c>
      <c r="Y729" s="63">
        <f t="shared" si="242"/>
        <v>22.839365256124719</v>
      </c>
      <c r="Z729" s="63">
        <f t="shared" si="243"/>
        <v>25.050871475131075</v>
      </c>
      <c r="AA729" s="24">
        <f t="shared" si="244"/>
        <v>9.6828999999999998E-2</v>
      </c>
      <c r="AB729" s="63">
        <v>0</v>
      </c>
      <c r="AC729" s="69">
        <v>0</v>
      </c>
      <c r="AD729" s="67">
        <f t="shared" si="230"/>
        <v>317581</v>
      </c>
      <c r="AE729" s="67">
        <f t="shared" si="231"/>
        <v>324713</v>
      </c>
      <c r="AF729" s="65">
        <f t="shared" si="237"/>
        <v>46.012894997874454</v>
      </c>
      <c r="AG729" s="21" t="s">
        <v>2640</v>
      </c>
      <c r="AH729" s="67">
        <v>0</v>
      </c>
      <c r="AI729" s="70">
        <v>0</v>
      </c>
      <c r="AJ729" s="21" t="s">
        <v>2640</v>
      </c>
      <c r="AK729" s="67">
        <f t="shared" si="245"/>
        <v>317581</v>
      </c>
      <c r="AL729" s="70">
        <f t="shared" si="246"/>
        <v>324713</v>
      </c>
      <c r="AM729" s="65">
        <f t="shared" si="238"/>
        <v>46.012894997874454</v>
      </c>
      <c r="AN729" s="25">
        <f t="shared" si="247"/>
        <v>2.2457262871519394E-2</v>
      </c>
      <c r="AO729" s="25">
        <f t="shared" si="239"/>
        <v>4.0857726579140774E-2</v>
      </c>
      <c r="AP729" s="24">
        <f t="shared" si="240"/>
        <v>2.6714356362531871E-3</v>
      </c>
      <c r="AQ729" s="25">
        <f t="shared" si="241"/>
        <v>0.12162785750906914</v>
      </c>
      <c r="AR729" s="2">
        <f t="shared" si="248"/>
        <v>1</v>
      </c>
      <c r="AS729" s="2">
        <f t="shared" si="249"/>
        <v>0</v>
      </c>
      <c r="AT729" s="2">
        <f t="shared" si="250"/>
        <v>0</v>
      </c>
    </row>
    <row r="730" spans="2:46" x14ac:dyDescent="0.2">
      <c r="B730" s="2">
        <v>1</v>
      </c>
      <c r="C730" s="2" t="s">
        <v>1470</v>
      </c>
      <c r="D730" s="3" t="s">
        <v>1497</v>
      </c>
      <c r="E730" s="2" t="s">
        <v>1498</v>
      </c>
      <c r="F730" s="2" t="s">
        <v>6</v>
      </c>
      <c r="G730" s="2" t="s">
        <v>38</v>
      </c>
      <c r="H730" s="2">
        <v>26</v>
      </c>
      <c r="I730" s="30">
        <v>7698</v>
      </c>
      <c r="J730" s="30">
        <v>7648</v>
      </c>
      <c r="K730" s="63">
        <v>238.81446099999999</v>
      </c>
      <c r="L730" s="2">
        <v>0.66939800000000005</v>
      </c>
      <c r="M730" s="67">
        <v>13608.040163826134</v>
      </c>
      <c r="N730" s="67">
        <v>4497254.2</v>
      </c>
      <c r="O730" s="67">
        <v>119942</v>
      </c>
      <c r="P730" s="70">
        <v>115587</v>
      </c>
      <c r="Q730" s="63">
        <v>0</v>
      </c>
      <c r="R730" s="24">
        <f t="shared" si="232"/>
        <v>-3.6309216121125254E-2</v>
      </c>
      <c r="S730" s="24">
        <f t="shared" si="233"/>
        <v>-9.683686548116404E-4</v>
      </c>
      <c r="T730" s="65">
        <f t="shared" si="234"/>
        <v>15.113362970711297</v>
      </c>
      <c r="U730" s="67">
        <v>385259</v>
      </c>
      <c r="V730" s="70">
        <v>382757</v>
      </c>
      <c r="W730" s="24">
        <f t="shared" si="235"/>
        <v>-6.4943323841882838E-3</v>
      </c>
      <c r="X730" s="24">
        <f t="shared" si="236"/>
        <v>-5.5633946597904115E-4</v>
      </c>
      <c r="Y730" s="63">
        <f t="shared" si="242"/>
        <v>50.046635489737596</v>
      </c>
      <c r="Z730" s="63">
        <f t="shared" si="243"/>
        <v>50.046678870292887</v>
      </c>
      <c r="AA730" s="24">
        <f t="shared" si="244"/>
        <v>9.9999999999999995E-7</v>
      </c>
      <c r="AB730" s="63">
        <v>0</v>
      </c>
      <c r="AC730" s="69">
        <v>0</v>
      </c>
      <c r="AD730" s="67">
        <f t="shared" si="230"/>
        <v>505201</v>
      </c>
      <c r="AE730" s="67">
        <f t="shared" si="231"/>
        <v>498344</v>
      </c>
      <c r="AF730" s="65">
        <f t="shared" si="237"/>
        <v>65.160041841004187</v>
      </c>
      <c r="AG730" s="21" t="s">
        <v>2640</v>
      </c>
      <c r="AH730" s="67">
        <v>-117871</v>
      </c>
      <c r="AI730" s="70">
        <v>-117871</v>
      </c>
      <c r="AJ730" s="21" t="s">
        <v>2640</v>
      </c>
      <c r="AK730" s="67">
        <f t="shared" si="245"/>
        <v>387330</v>
      </c>
      <c r="AL730" s="70">
        <f t="shared" si="246"/>
        <v>380473</v>
      </c>
      <c r="AM730" s="65">
        <f t="shared" si="238"/>
        <v>49.748038702928874</v>
      </c>
      <c r="AN730" s="25">
        <f t="shared" si="247"/>
        <v>-1.7703250458265561E-2</v>
      </c>
      <c r="AO730" s="25">
        <f t="shared" si="239"/>
        <v>-1.1281331332077316E-2</v>
      </c>
      <c r="AP730" s="24">
        <f t="shared" si="240"/>
        <v>-1.5247081207906815E-3</v>
      </c>
      <c r="AQ730" s="25">
        <f t="shared" si="241"/>
        <v>8.4601177313926343E-2</v>
      </c>
      <c r="AR730" s="2">
        <f t="shared" si="248"/>
        <v>0</v>
      </c>
      <c r="AS730" s="2">
        <f t="shared" si="249"/>
        <v>1</v>
      </c>
      <c r="AT730" s="2">
        <f t="shared" si="250"/>
        <v>0</v>
      </c>
    </row>
    <row r="731" spans="2:46" x14ac:dyDescent="0.2">
      <c r="B731" s="2">
        <v>1</v>
      </c>
      <c r="C731" s="2" t="s">
        <v>1470</v>
      </c>
      <c r="D731" s="3" t="s">
        <v>1499</v>
      </c>
      <c r="E731" s="2" t="s">
        <v>1500</v>
      </c>
      <c r="F731" s="2" t="s">
        <v>6</v>
      </c>
      <c r="G731" s="2" t="s">
        <v>38</v>
      </c>
      <c r="H731" s="2">
        <v>25</v>
      </c>
      <c r="I731" s="30">
        <v>7387</v>
      </c>
      <c r="J731" s="30">
        <v>7313</v>
      </c>
      <c r="K731" s="63">
        <v>171.97511299999999</v>
      </c>
      <c r="L731" s="2">
        <v>0.54899799999999999</v>
      </c>
      <c r="M731" s="67">
        <v>14461.422165460479</v>
      </c>
      <c r="N731" s="67">
        <v>3595373.4599999995</v>
      </c>
      <c r="O731" s="67">
        <v>59081</v>
      </c>
      <c r="P731" s="70">
        <v>56936</v>
      </c>
      <c r="Q731" s="63">
        <v>0</v>
      </c>
      <c r="R731" s="24">
        <f t="shared" si="232"/>
        <v>-3.6306088251722213E-2</v>
      </c>
      <c r="S731" s="24">
        <f t="shared" si="233"/>
        <v>-5.9660005389259349E-4</v>
      </c>
      <c r="T731" s="65">
        <f t="shared" si="234"/>
        <v>7.7855873102693831</v>
      </c>
      <c r="U731" s="67">
        <v>255992</v>
      </c>
      <c r="V731" s="70">
        <v>263431</v>
      </c>
      <c r="W731" s="24">
        <f t="shared" si="235"/>
        <v>2.9059501859433068E-2</v>
      </c>
      <c r="X731" s="24">
        <f t="shared" si="236"/>
        <v>2.0690479258307706E-3</v>
      </c>
      <c r="Y731" s="63">
        <f t="shared" si="242"/>
        <v>34.654392852308106</v>
      </c>
      <c r="Z731" s="63">
        <f t="shared" si="243"/>
        <v>36.022289074251333</v>
      </c>
      <c r="AA731" s="24">
        <f t="shared" si="244"/>
        <v>3.9473000000000001E-2</v>
      </c>
      <c r="AB731" s="63">
        <v>0</v>
      </c>
      <c r="AC731" s="69">
        <v>0</v>
      </c>
      <c r="AD731" s="67">
        <f t="shared" si="230"/>
        <v>315073</v>
      </c>
      <c r="AE731" s="67">
        <f t="shared" si="231"/>
        <v>320367</v>
      </c>
      <c r="AF731" s="65">
        <f t="shared" si="237"/>
        <v>43.807876384520718</v>
      </c>
      <c r="AG731" s="21" t="s">
        <v>2640</v>
      </c>
      <c r="AH731" s="67">
        <v>-59013</v>
      </c>
      <c r="AI731" s="70">
        <v>-59013</v>
      </c>
      <c r="AJ731" s="21" t="s">
        <v>2640</v>
      </c>
      <c r="AK731" s="67">
        <f t="shared" si="245"/>
        <v>256060</v>
      </c>
      <c r="AL731" s="70">
        <f t="shared" si="246"/>
        <v>261354</v>
      </c>
      <c r="AM731" s="65">
        <f t="shared" si="238"/>
        <v>35.738274306030355</v>
      </c>
      <c r="AN731" s="25">
        <f t="shared" si="247"/>
        <v>2.0674841833945169E-2</v>
      </c>
      <c r="AO731" s="25">
        <f t="shared" si="239"/>
        <v>3.1003016084691915E-2</v>
      </c>
      <c r="AP731" s="24">
        <f t="shared" si="240"/>
        <v>1.472447871938177E-3</v>
      </c>
      <c r="AQ731" s="25">
        <f t="shared" si="241"/>
        <v>7.2691753139881063E-2</v>
      </c>
      <c r="AR731" s="2">
        <f t="shared" si="248"/>
        <v>1</v>
      </c>
      <c r="AS731" s="2">
        <f t="shared" si="249"/>
        <v>0</v>
      </c>
      <c r="AT731" s="2">
        <f t="shared" si="250"/>
        <v>0</v>
      </c>
    </row>
    <row r="732" spans="2:46" x14ac:dyDescent="0.2">
      <c r="B732" s="2">
        <v>1</v>
      </c>
      <c r="C732" s="2" t="s">
        <v>1501</v>
      </c>
      <c r="D732" s="3" t="s">
        <v>1502</v>
      </c>
      <c r="E732" s="2" t="s">
        <v>1503</v>
      </c>
      <c r="F732" s="2" t="s">
        <v>6</v>
      </c>
      <c r="G732" s="2" t="s">
        <v>7</v>
      </c>
      <c r="H732" s="2">
        <v>12</v>
      </c>
      <c r="I732" s="30">
        <v>34942</v>
      </c>
      <c r="J732" s="30">
        <v>35369</v>
      </c>
      <c r="K732" s="63">
        <v>261.26667400000002</v>
      </c>
      <c r="L732" s="2">
        <v>0.42094999999999999</v>
      </c>
      <c r="M732" s="67">
        <v>17233.39399144522</v>
      </c>
      <c r="N732" s="67">
        <v>15753807.030000009</v>
      </c>
      <c r="O732" s="67">
        <v>494612</v>
      </c>
      <c r="P732" s="70">
        <v>476651</v>
      </c>
      <c r="Q732" s="63">
        <v>0</v>
      </c>
      <c r="R732" s="24">
        <f t="shared" si="232"/>
        <v>-3.6313312252836516E-2</v>
      </c>
      <c r="S732" s="24">
        <f t="shared" si="233"/>
        <v>-1.1401053704540641E-3</v>
      </c>
      <c r="T732" s="65">
        <f t="shared" si="234"/>
        <v>13.476518985552319</v>
      </c>
      <c r="U732" s="67">
        <v>820653.99999999988</v>
      </c>
      <c r="V732" s="70">
        <v>902836</v>
      </c>
      <c r="W732" s="24">
        <f t="shared" si="235"/>
        <v>0.10014208180304984</v>
      </c>
      <c r="X732" s="24">
        <f t="shared" si="236"/>
        <v>5.2166438146348214E-3</v>
      </c>
      <c r="Y732" s="63">
        <f t="shared" si="242"/>
        <v>23.486177093469173</v>
      </c>
      <c r="Z732" s="63">
        <f t="shared" si="243"/>
        <v>25.526195255732421</v>
      </c>
      <c r="AA732" s="24">
        <f t="shared" si="244"/>
        <v>8.6860000000000007E-2</v>
      </c>
      <c r="AB732" s="63">
        <v>0</v>
      </c>
      <c r="AC732" s="69">
        <v>0</v>
      </c>
      <c r="AD732" s="67">
        <f t="shared" si="230"/>
        <v>1315266</v>
      </c>
      <c r="AE732" s="67">
        <f t="shared" si="231"/>
        <v>1379487</v>
      </c>
      <c r="AF732" s="65">
        <f t="shared" si="237"/>
        <v>39.002714241284743</v>
      </c>
      <c r="AG732" s="21" t="s">
        <v>2640</v>
      </c>
      <c r="AH732" s="67">
        <v>0</v>
      </c>
      <c r="AI732" s="70">
        <v>0</v>
      </c>
      <c r="AJ732" s="21" t="s">
        <v>2640</v>
      </c>
      <c r="AK732" s="67">
        <f t="shared" si="245"/>
        <v>1315266</v>
      </c>
      <c r="AL732" s="70">
        <f t="shared" si="246"/>
        <v>1379487</v>
      </c>
      <c r="AM732" s="65">
        <f t="shared" si="238"/>
        <v>39.002714241284743</v>
      </c>
      <c r="AN732" s="25">
        <f t="shared" si="247"/>
        <v>4.8827385487042164E-2</v>
      </c>
      <c r="AO732" s="25">
        <f t="shared" si="239"/>
        <v>3.616518713246708E-2</v>
      </c>
      <c r="AP732" s="24">
        <f t="shared" si="240"/>
        <v>4.0765384441807506E-3</v>
      </c>
      <c r="AQ732" s="25">
        <f t="shared" si="241"/>
        <v>8.7565310237267727E-2</v>
      </c>
      <c r="AR732" s="2">
        <f t="shared" si="248"/>
        <v>1</v>
      </c>
      <c r="AS732" s="2">
        <f t="shared" si="249"/>
        <v>0</v>
      </c>
      <c r="AT732" s="2">
        <f t="shared" si="250"/>
        <v>0</v>
      </c>
    </row>
    <row r="733" spans="2:46" x14ac:dyDescent="0.2">
      <c r="B733" s="2">
        <v>1</v>
      </c>
      <c r="C733" s="2" t="s">
        <v>1501</v>
      </c>
      <c r="D733" s="3" t="s">
        <v>1504</v>
      </c>
      <c r="E733" s="2" t="s">
        <v>1505</v>
      </c>
      <c r="F733" s="2" t="s">
        <v>14</v>
      </c>
      <c r="G733" s="2" t="s">
        <v>7</v>
      </c>
      <c r="H733" s="2">
        <v>25</v>
      </c>
      <c r="I733" s="30">
        <v>221945</v>
      </c>
      <c r="J733" s="30">
        <v>223456</v>
      </c>
      <c r="K733" s="63">
        <v>391.92784699999999</v>
      </c>
      <c r="L733" s="2">
        <v>0.402949</v>
      </c>
      <c r="M733" s="67">
        <v>17029.613435844545</v>
      </c>
      <c r="N733" s="67">
        <v>119882954.15000001</v>
      </c>
      <c r="O733" s="67">
        <v>10247998</v>
      </c>
      <c r="P733" s="70">
        <v>9875868</v>
      </c>
      <c r="Q733" s="63">
        <v>0</v>
      </c>
      <c r="R733" s="24">
        <f t="shared" si="232"/>
        <v>-3.6312458296732686E-2</v>
      </c>
      <c r="S733" s="24">
        <f t="shared" si="233"/>
        <v>-3.1041110276143458E-3</v>
      </c>
      <c r="T733" s="65">
        <f t="shared" si="234"/>
        <v>44.196029643419735</v>
      </c>
      <c r="U733" s="67">
        <v>4849598</v>
      </c>
      <c r="V733" s="70">
        <v>5184451</v>
      </c>
      <c r="W733" s="24">
        <f t="shared" si="235"/>
        <v>6.9047578789004804E-2</v>
      </c>
      <c r="X733" s="24">
        <f t="shared" si="236"/>
        <v>2.793166070807907E-3</v>
      </c>
      <c r="Y733" s="63">
        <f t="shared" si="242"/>
        <v>21.850449435670999</v>
      </c>
      <c r="Z733" s="63">
        <f t="shared" si="243"/>
        <v>23.201216346842333</v>
      </c>
      <c r="AA733" s="24">
        <f t="shared" si="244"/>
        <v>6.1818999999999999E-2</v>
      </c>
      <c r="AB733" s="63">
        <v>0</v>
      </c>
      <c r="AC733" s="69">
        <v>0</v>
      </c>
      <c r="AD733" s="67">
        <f t="shared" si="230"/>
        <v>15097596</v>
      </c>
      <c r="AE733" s="67">
        <f t="shared" si="231"/>
        <v>15060319</v>
      </c>
      <c r="AF733" s="65">
        <f t="shared" si="237"/>
        <v>67.397245990262064</v>
      </c>
      <c r="AG733" s="21" t="s">
        <v>2640</v>
      </c>
      <c r="AH733" s="67">
        <v>0</v>
      </c>
      <c r="AI733" s="70">
        <v>0</v>
      </c>
      <c r="AJ733" s="21" t="s">
        <v>2640</v>
      </c>
      <c r="AK733" s="67">
        <f t="shared" si="245"/>
        <v>15097596</v>
      </c>
      <c r="AL733" s="70">
        <f t="shared" si="246"/>
        <v>15060319</v>
      </c>
      <c r="AM733" s="65">
        <f t="shared" si="238"/>
        <v>67.397245990262064</v>
      </c>
      <c r="AN733" s="25">
        <f t="shared" si="247"/>
        <v>-2.4690685854887096E-3</v>
      </c>
      <c r="AO733" s="25">
        <f t="shared" si="239"/>
        <v>-9.2143304597160913E-3</v>
      </c>
      <c r="AP733" s="24">
        <f t="shared" si="240"/>
        <v>-3.1094495680643851E-4</v>
      </c>
      <c r="AQ733" s="25">
        <f t="shared" si="241"/>
        <v>0.12562519089374641</v>
      </c>
      <c r="AR733" s="2">
        <f t="shared" si="248"/>
        <v>0</v>
      </c>
      <c r="AS733" s="2">
        <f t="shared" si="249"/>
        <v>1</v>
      </c>
      <c r="AT733" s="2">
        <f t="shared" si="250"/>
        <v>0</v>
      </c>
    </row>
    <row r="734" spans="2:46" x14ac:dyDescent="0.2">
      <c r="B734" s="2">
        <v>1</v>
      </c>
      <c r="C734" s="2" t="s">
        <v>1501</v>
      </c>
      <c r="D734" s="3" t="s">
        <v>1506</v>
      </c>
      <c r="E734" s="2" t="s">
        <v>1507</v>
      </c>
      <c r="F734" s="2" t="s">
        <v>6</v>
      </c>
      <c r="G734" s="2" t="s">
        <v>7</v>
      </c>
      <c r="H734" s="2">
        <v>24</v>
      </c>
      <c r="I734" s="30">
        <v>118120</v>
      </c>
      <c r="J734" s="30">
        <v>119358</v>
      </c>
      <c r="K734" s="63">
        <v>308.96994799999999</v>
      </c>
      <c r="L734" s="2">
        <v>0.36766199999999999</v>
      </c>
      <c r="M734" s="67">
        <v>19098.26879132165</v>
      </c>
      <c r="N734" s="67">
        <v>30783326.100000013</v>
      </c>
      <c r="O734" s="67">
        <v>1571680</v>
      </c>
      <c r="P734" s="70">
        <v>1514608</v>
      </c>
      <c r="Q734" s="63">
        <v>0</v>
      </c>
      <c r="R734" s="24">
        <f t="shared" si="232"/>
        <v>-3.6312735416878739E-2</v>
      </c>
      <c r="S734" s="24">
        <f t="shared" si="233"/>
        <v>-1.8539906901093438E-3</v>
      </c>
      <c r="T734" s="65">
        <f t="shared" si="234"/>
        <v>12.689622815395701</v>
      </c>
      <c r="U734" s="67">
        <v>2163226.9999999995</v>
      </c>
      <c r="V734" s="70">
        <v>2413276</v>
      </c>
      <c r="W734" s="24">
        <f t="shared" si="235"/>
        <v>0.11559073550764687</v>
      </c>
      <c r="X734" s="24">
        <f t="shared" si="236"/>
        <v>8.1228714268144139E-3</v>
      </c>
      <c r="Y734" s="63">
        <f t="shared" si="242"/>
        <v>18.313807991872668</v>
      </c>
      <c r="Z734" s="63">
        <f t="shared" si="243"/>
        <v>20.218803934382279</v>
      </c>
      <c r="AA734" s="24">
        <f t="shared" si="244"/>
        <v>0.10402</v>
      </c>
      <c r="AB734" s="63">
        <v>0</v>
      </c>
      <c r="AC734" s="69">
        <v>0</v>
      </c>
      <c r="AD734" s="67">
        <f t="shared" ref="AD734:AD797" si="251">O734+U734+AB734</f>
        <v>3734906.9999999995</v>
      </c>
      <c r="AE734" s="67">
        <f t="shared" ref="AE734:AE797" si="252">P734+V734+AC734</f>
        <v>3927884</v>
      </c>
      <c r="AF734" s="65">
        <f t="shared" si="237"/>
        <v>32.908426749777981</v>
      </c>
      <c r="AG734" s="21" t="s">
        <v>2640</v>
      </c>
      <c r="AH734" s="67">
        <v>0</v>
      </c>
      <c r="AI734" s="70">
        <v>0</v>
      </c>
      <c r="AJ734" s="21" t="s">
        <v>2640</v>
      </c>
      <c r="AK734" s="67">
        <f t="shared" si="245"/>
        <v>3734906.9999999995</v>
      </c>
      <c r="AL734" s="70">
        <f t="shared" si="246"/>
        <v>3927884</v>
      </c>
      <c r="AM734" s="65">
        <f t="shared" si="238"/>
        <v>32.908426749777981</v>
      </c>
      <c r="AN734" s="25">
        <f t="shared" si="247"/>
        <v>5.1668488666518471E-2</v>
      </c>
      <c r="AO734" s="25">
        <f t="shared" si="239"/>
        <v>4.0760417242993174E-2</v>
      </c>
      <c r="AP734" s="24">
        <f t="shared" si="240"/>
        <v>6.2688807367050695E-3</v>
      </c>
      <c r="AQ734" s="25">
        <f t="shared" si="241"/>
        <v>0.12759777768134023</v>
      </c>
      <c r="AR734" s="2">
        <f t="shared" si="248"/>
        <v>1</v>
      </c>
      <c r="AS734" s="2">
        <f t="shared" si="249"/>
        <v>0</v>
      </c>
      <c r="AT734" s="2">
        <f t="shared" si="250"/>
        <v>0</v>
      </c>
    </row>
    <row r="735" spans="2:46" x14ac:dyDescent="0.2">
      <c r="B735" s="2">
        <v>1</v>
      </c>
      <c r="C735" s="2" t="s">
        <v>1501</v>
      </c>
      <c r="D735" s="3" t="s">
        <v>1508</v>
      </c>
      <c r="E735" s="2" t="s">
        <v>1509</v>
      </c>
      <c r="F735" s="2" t="s">
        <v>6</v>
      </c>
      <c r="G735" s="2" t="s">
        <v>7</v>
      </c>
      <c r="H735" s="2">
        <v>30</v>
      </c>
      <c r="I735" s="30">
        <v>46421</v>
      </c>
      <c r="J735" s="30">
        <v>46846</v>
      </c>
      <c r="K735" s="63">
        <v>418.67472099999998</v>
      </c>
      <c r="L735" s="2">
        <v>0.46309499999999998</v>
      </c>
      <c r="M735" s="67">
        <v>15157.671925858951</v>
      </c>
      <c r="N735" s="67">
        <v>22921086.910000004</v>
      </c>
      <c r="O735" s="67">
        <v>1112276</v>
      </c>
      <c r="P735" s="70">
        <v>1071887</v>
      </c>
      <c r="Q735" s="63">
        <v>0</v>
      </c>
      <c r="R735" s="24">
        <f t="shared" si="232"/>
        <v>-3.6312030467258172E-2</v>
      </c>
      <c r="S735" s="24">
        <f t="shared" si="233"/>
        <v>-1.7620892132466503E-3</v>
      </c>
      <c r="T735" s="65">
        <f t="shared" si="234"/>
        <v>22.881078427186953</v>
      </c>
      <c r="U735" s="67">
        <v>1027247</v>
      </c>
      <c r="V735" s="70">
        <v>1168803</v>
      </c>
      <c r="W735" s="24">
        <f t="shared" si="235"/>
        <v>0.13780132723677951</v>
      </c>
      <c r="X735" s="24">
        <f t="shared" si="236"/>
        <v>6.1757978823526903E-3</v>
      </c>
      <c r="Y735" s="63">
        <f t="shared" si="242"/>
        <v>22.128928717606257</v>
      </c>
      <c r="Z735" s="63">
        <f t="shared" si="243"/>
        <v>24.949899671263289</v>
      </c>
      <c r="AA735" s="24">
        <f t="shared" si="244"/>
        <v>0.12747900000000001</v>
      </c>
      <c r="AB735" s="63">
        <v>0</v>
      </c>
      <c r="AC735" s="69">
        <v>0</v>
      </c>
      <c r="AD735" s="67">
        <f t="shared" si="251"/>
        <v>2139523</v>
      </c>
      <c r="AE735" s="67">
        <f t="shared" si="252"/>
        <v>2240690</v>
      </c>
      <c r="AF735" s="65">
        <f t="shared" si="237"/>
        <v>47.830978098450238</v>
      </c>
      <c r="AG735" s="21" t="s">
        <v>2640</v>
      </c>
      <c r="AH735" s="67">
        <v>0</v>
      </c>
      <c r="AI735" s="70">
        <v>0</v>
      </c>
      <c r="AJ735" s="21" t="s">
        <v>2640</v>
      </c>
      <c r="AK735" s="67">
        <f t="shared" si="245"/>
        <v>2139523</v>
      </c>
      <c r="AL735" s="70">
        <f t="shared" si="246"/>
        <v>2240690</v>
      </c>
      <c r="AM735" s="65">
        <f t="shared" si="238"/>
        <v>47.830978098450238</v>
      </c>
      <c r="AN735" s="25">
        <f t="shared" si="247"/>
        <v>4.7284838723397692E-2</v>
      </c>
      <c r="AO735" s="25">
        <f t="shared" si="239"/>
        <v>3.7783578072382751E-2</v>
      </c>
      <c r="AP735" s="24">
        <f t="shared" si="240"/>
        <v>4.4137086691060402E-3</v>
      </c>
      <c r="AQ735" s="25">
        <f t="shared" si="241"/>
        <v>9.7756707995484832E-2</v>
      </c>
      <c r="AR735" s="2">
        <f t="shared" si="248"/>
        <v>1</v>
      </c>
      <c r="AS735" s="2">
        <f t="shared" si="249"/>
        <v>0</v>
      </c>
      <c r="AT735" s="2">
        <f t="shared" si="250"/>
        <v>0</v>
      </c>
    </row>
    <row r="736" spans="2:46" x14ac:dyDescent="0.2">
      <c r="B736" s="2">
        <v>1</v>
      </c>
      <c r="C736" s="2" t="s">
        <v>1501</v>
      </c>
      <c r="D736" s="3" t="s">
        <v>1510</v>
      </c>
      <c r="E736" s="2" t="s">
        <v>1511</v>
      </c>
      <c r="F736" s="2" t="s">
        <v>6</v>
      </c>
      <c r="G736" s="2" t="s">
        <v>7</v>
      </c>
      <c r="H736" s="2">
        <v>26</v>
      </c>
      <c r="I736" s="30">
        <v>42560</v>
      </c>
      <c r="J736" s="30">
        <v>42921</v>
      </c>
      <c r="K736" s="63">
        <v>398.10256099999998</v>
      </c>
      <c r="L736" s="2">
        <v>0.41578900000000002</v>
      </c>
      <c r="M736" s="67">
        <v>15193.331370776636</v>
      </c>
      <c r="N736" s="67">
        <v>17219967.530000016</v>
      </c>
      <c r="O736" s="67">
        <v>1573760</v>
      </c>
      <c r="P736" s="70">
        <v>1516613</v>
      </c>
      <c r="Q736" s="63">
        <v>0</v>
      </c>
      <c r="R736" s="24">
        <f t="shared" si="232"/>
        <v>-3.6312398332655538E-2</v>
      </c>
      <c r="S736" s="24">
        <f t="shared" si="233"/>
        <v>-3.3186473726178941E-3</v>
      </c>
      <c r="T736" s="65">
        <f t="shared" si="234"/>
        <v>35.334987535239158</v>
      </c>
      <c r="U736" s="67">
        <v>896944.99999999977</v>
      </c>
      <c r="V736" s="70">
        <v>974855</v>
      </c>
      <c r="W736" s="24">
        <f t="shared" si="235"/>
        <v>8.6861513247746824E-2</v>
      </c>
      <c r="X736" s="24">
        <f t="shared" si="236"/>
        <v>4.5243987751003708E-3</v>
      </c>
      <c r="Y736" s="63">
        <f t="shared" si="242"/>
        <v>21.074835526315784</v>
      </c>
      <c r="Z736" s="63">
        <f t="shared" si="243"/>
        <v>22.712774632464296</v>
      </c>
      <c r="AA736" s="24">
        <f t="shared" si="244"/>
        <v>7.7719999999999997E-2</v>
      </c>
      <c r="AB736" s="63">
        <v>0</v>
      </c>
      <c r="AC736" s="69">
        <v>0</v>
      </c>
      <c r="AD736" s="67">
        <f t="shared" si="251"/>
        <v>2470705</v>
      </c>
      <c r="AE736" s="67">
        <f t="shared" si="252"/>
        <v>2491468</v>
      </c>
      <c r="AF736" s="65">
        <f t="shared" si="237"/>
        <v>58.047762167703453</v>
      </c>
      <c r="AG736" s="21" t="s">
        <v>2640</v>
      </c>
      <c r="AH736" s="67">
        <v>0</v>
      </c>
      <c r="AI736" s="70">
        <v>0</v>
      </c>
      <c r="AJ736" s="21" t="s">
        <v>2640</v>
      </c>
      <c r="AK736" s="67">
        <f t="shared" si="245"/>
        <v>2470705</v>
      </c>
      <c r="AL736" s="70">
        <f t="shared" si="246"/>
        <v>2491468</v>
      </c>
      <c r="AM736" s="65">
        <f t="shared" si="238"/>
        <v>58.047762167703453</v>
      </c>
      <c r="AN736" s="25">
        <f t="shared" si="247"/>
        <v>8.403674254919143E-3</v>
      </c>
      <c r="AO736" s="25">
        <f t="shared" si="239"/>
        <v>-7.7808618406893792E-5</v>
      </c>
      <c r="AP736" s="24">
        <f t="shared" si="240"/>
        <v>1.2057514024824633E-3</v>
      </c>
      <c r="AQ736" s="25">
        <f t="shared" si="241"/>
        <v>0.14468482566296673</v>
      </c>
      <c r="AR736" s="2">
        <f t="shared" si="248"/>
        <v>1</v>
      </c>
      <c r="AS736" s="2">
        <f t="shared" si="249"/>
        <v>0</v>
      </c>
      <c r="AT736" s="2">
        <f t="shared" si="250"/>
        <v>0</v>
      </c>
    </row>
    <row r="737" spans="2:46" x14ac:dyDescent="0.2">
      <c r="B737" s="2">
        <v>1</v>
      </c>
      <c r="C737" s="2" t="s">
        <v>1501</v>
      </c>
      <c r="D737" s="3" t="s">
        <v>1512</v>
      </c>
      <c r="E737" s="2" t="s">
        <v>1513</v>
      </c>
      <c r="F737" s="2" t="s">
        <v>14</v>
      </c>
      <c r="G737" s="2" t="s">
        <v>7</v>
      </c>
      <c r="H737" s="2">
        <v>34</v>
      </c>
      <c r="I737" s="30">
        <v>203870</v>
      </c>
      <c r="J737" s="30">
        <v>206662</v>
      </c>
      <c r="K737" s="63">
        <v>352.22732300000001</v>
      </c>
      <c r="L737" s="2">
        <v>0.38328600000000002</v>
      </c>
      <c r="M737" s="67">
        <v>20329.915248483256</v>
      </c>
      <c r="N737" s="67">
        <v>54999482.480000012</v>
      </c>
      <c r="O737" s="67">
        <v>6638321</v>
      </c>
      <c r="P737" s="70">
        <v>6397267</v>
      </c>
      <c r="Q737" s="63">
        <v>0</v>
      </c>
      <c r="R737" s="24">
        <f t="shared" si="232"/>
        <v>-3.6312495283069346E-2</v>
      </c>
      <c r="S737" s="24">
        <f t="shared" si="233"/>
        <v>-4.382841240145428E-3</v>
      </c>
      <c r="T737" s="65">
        <f t="shared" si="234"/>
        <v>30.955216730700371</v>
      </c>
      <c r="U737" s="67">
        <v>4369722.0000000009</v>
      </c>
      <c r="V737" s="70">
        <v>4510117</v>
      </c>
      <c r="W737" s="24">
        <f t="shared" si="235"/>
        <v>3.2129046195615851E-2</v>
      </c>
      <c r="X737" s="24">
        <f t="shared" si="236"/>
        <v>2.5526603827781881E-3</v>
      </c>
      <c r="Y737" s="63">
        <f t="shared" si="242"/>
        <v>21.433864717712272</v>
      </c>
      <c r="Z737" s="63">
        <f t="shared" si="243"/>
        <v>21.823639566054716</v>
      </c>
      <c r="AA737" s="24">
        <f t="shared" si="244"/>
        <v>1.8185E-2</v>
      </c>
      <c r="AB737" s="63">
        <v>0</v>
      </c>
      <c r="AC737" s="69">
        <v>0</v>
      </c>
      <c r="AD737" s="67">
        <f t="shared" si="251"/>
        <v>11008043</v>
      </c>
      <c r="AE737" s="67">
        <f t="shared" si="252"/>
        <v>10907384</v>
      </c>
      <c r="AF737" s="65">
        <f t="shared" si="237"/>
        <v>52.778856296755087</v>
      </c>
      <c r="AG737" s="21" t="s">
        <v>2640</v>
      </c>
      <c r="AH737" s="67">
        <v>0</v>
      </c>
      <c r="AI737" s="70">
        <v>0</v>
      </c>
      <c r="AJ737" s="21" t="s">
        <v>2640</v>
      </c>
      <c r="AK737" s="67">
        <f t="shared" si="245"/>
        <v>11008043</v>
      </c>
      <c r="AL737" s="70">
        <f t="shared" si="246"/>
        <v>10907384</v>
      </c>
      <c r="AM737" s="65">
        <f t="shared" si="238"/>
        <v>52.778856296755087</v>
      </c>
      <c r="AN737" s="25">
        <f t="shared" si="247"/>
        <v>-9.1441321586407318E-3</v>
      </c>
      <c r="AO737" s="25">
        <f t="shared" si="239"/>
        <v>-2.2530577576826305E-2</v>
      </c>
      <c r="AP737" s="24">
        <f t="shared" si="240"/>
        <v>-1.8301808573672233E-3</v>
      </c>
      <c r="AQ737" s="25">
        <f t="shared" si="241"/>
        <v>0.19831793879090329</v>
      </c>
      <c r="AR737" s="2">
        <f t="shared" si="248"/>
        <v>0</v>
      </c>
      <c r="AS737" s="2">
        <f t="shared" si="249"/>
        <v>1</v>
      </c>
      <c r="AT737" s="2">
        <f t="shared" si="250"/>
        <v>0</v>
      </c>
    </row>
    <row r="738" spans="2:46" x14ac:dyDescent="0.2">
      <c r="B738" s="2">
        <v>1</v>
      </c>
      <c r="C738" s="2" t="s">
        <v>1501</v>
      </c>
      <c r="D738" s="3" t="s">
        <v>1514</v>
      </c>
      <c r="E738" s="2" t="s">
        <v>1515</v>
      </c>
      <c r="F738" s="2" t="s">
        <v>6</v>
      </c>
      <c r="G738" s="2" t="s">
        <v>7</v>
      </c>
      <c r="H738" s="2">
        <v>6</v>
      </c>
      <c r="I738" s="30">
        <v>17434</v>
      </c>
      <c r="J738" s="30">
        <v>17653</v>
      </c>
      <c r="K738" s="63">
        <v>299.33195499999999</v>
      </c>
      <c r="L738" s="2">
        <v>0.45043499999999997</v>
      </c>
      <c r="M738" s="67">
        <v>15305.249255686555</v>
      </c>
      <c r="N738" s="67">
        <v>7423102.2399999984</v>
      </c>
      <c r="O738" s="67">
        <v>216944</v>
      </c>
      <c r="P738" s="70">
        <v>209066</v>
      </c>
      <c r="Q738" s="63">
        <v>0</v>
      </c>
      <c r="R738" s="24">
        <f t="shared" si="232"/>
        <v>-3.6313518696069025E-2</v>
      </c>
      <c r="S738" s="24">
        <f t="shared" si="233"/>
        <v>-1.0612813545189702E-3</v>
      </c>
      <c r="T738" s="65">
        <f t="shared" si="234"/>
        <v>11.843086160992465</v>
      </c>
      <c r="U738" s="67">
        <v>388578</v>
      </c>
      <c r="V738" s="70">
        <v>472151</v>
      </c>
      <c r="W738" s="24">
        <f t="shared" si="235"/>
        <v>0.21507393624960747</v>
      </c>
      <c r="X738" s="24">
        <f t="shared" si="236"/>
        <v>1.1258500462200291E-2</v>
      </c>
      <c r="Y738" s="63">
        <f t="shared" si="242"/>
        <v>22.288516691522311</v>
      </c>
      <c r="Z738" s="63">
        <f t="shared" si="243"/>
        <v>26.746218773013087</v>
      </c>
      <c r="AA738" s="24">
        <f t="shared" si="244"/>
        <v>0.2</v>
      </c>
      <c r="AB738" s="63">
        <v>0</v>
      </c>
      <c r="AC738" s="69">
        <v>0</v>
      </c>
      <c r="AD738" s="67">
        <f t="shared" si="251"/>
        <v>605522</v>
      </c>
      <c r="AE738" s="67">
        <f t="shared" si="252"/>
        <v>681217</v>
      </c>
      <c r="AF738" s="65">
        <f t="shared" si="237"/>
        <v>38.589304934005554</v>
      </c>
      <c r="AG738" s="21" t="s">
        <v>2640</v>
      </c>
      <c r="AH738" s="67">
        <v>0</v>
      </c>
      <c r="AI738" s="70">
        <v>0</v>
      </c>
      <c r="AJ738" s="21" t="s">
        <v>2640</v>
      </c>
      <c r="AK738" s="67">
        <f t="shared" si="245"/>
        <v>605522</v>
      </c>
      <c r="AL738" s="70">
        <f t="shared" si="246"/>
        <v>681217</v>
      </c>
      <c r="AM738" s="65">
        <f t="shared" si="238"/>
        <v>38.589304934005554</v>
      </c>
      <c r="AN738" s="25">
        <f t="shared" si="247"/>
        <v>0.12500784447138172</v>
      </c>
      <c r="AO738" s="25">
        <f t="shared" si="239"/>
        <v>0.11105119585985768</v>
      </c>
      <c r="AP738" s="24">
        <f t="shared" si="240"/>
        <v>1.0197219107681321E-2</v>
      </c>
      <c r="AQ738" s="25">
        <f t="shared" si="241"/>
        <v>9.1769852815606665E-2</v>
      </c>
      <c r="AR738" s="2">
        <f t="shared" si="248"/>
        <v>1</v>
      </c>
      <c r="AS738" s="2">
        <f t="shared" si="249"/>
        <v>0</v>
      </c>
      <c r="AT738" s="2">
        <f t="shared" si="250"/>
        <v>0</v>
      </c>
    </row>
    <row r="739" spans="2:46" x14ac:dyDescent="0.2">
      <c r="B739" s="2">
        <v>1</v>
      </c>
      <c r="C739" s="2" t="s">
        <v>1501</v>
      </c>
      <c r="D739" s="3" t="s">
        <v>1516</v>
      </c>
      <c r="E739" s="2" t="s">
        <v>1517</v>
      </c>
      <c r="F739" s="2" t="s">
        <v>6</v>
      </c>
      <c r="G739" s="2" t="s">
        <v>7</v>
      </c>
      <c r="H739" s="2">
        <v>12</v>
      </c>
      <c r="I739" s="30">
        <v>28287</v>
      </c>
      <c r="J739" s="30">
        <v>28404</v>
      </c>
      <c r="K739" s="63">
        <v>441.83157299999999</v>
      </c>
      <c r="L739" s="2">
        <v>0.48857600000000001</v>
      </c>
      <c r="M739" s="67">
        <v>14775.992916726593</v>
      </c>
      <c r="N739" s="67">
        <v>14576379.179999977</v>
      </c>
      <c r="O739" s="67">
        <v>968151</v>
      </c>
      <c r="P739" s="70">
        <v>932995</v>
      </c>
      <c r="Q739" s="63">
        <v>0</v>
      </c>
      <c r="R739" s="24">
        <f t="shared" si="232"/>
        <v>-3.631251736557628E-2</v>
      </c>
      <c r="S739" s="24">
        <f t="shared" si="233"/>
        <v>-2.4118472472393557E-3</v>
      </c>
      <c r="T739" s="65">
        <f t="shared" si="234"/>
        <v>32.847310237994648</v>
      </c>
      <c r="U739" s="67">
        <v>634029</v>
      </c>
      <c r="V739" s="70">
        <v>744023</v>
      </c>
      <c r="W739" s="24">
        <f t="shared" si="235"/>
        <v>0.17348417816850659</v>
      </c>
      <c r="X739" s="24">
        <f t="shared" si="236"/>
        <v>7.5460440924122671E-3</v>
      </c>
      <c r="Y739" s="63">
        <f t="shared" si="242"/>
        <v>22.41414784176477</v>
      </c>
      <c r="Z739" s="63">
        <f t="shared" si="243"/>
        <v>26.194303619208561</v>
      </c>
      <c r="AA739" s="24">
        <f t="shared" si="244"/>
        <v>0.16864999999999999</v>
      </c>
      <c r="AB739" s="63">
        <v>0</v>
      </c>
      <c r="AC739" s="69">
        <v>0</v>
      </c>
      <c r="AD739" s="67">
        <f t="shared" si="251"/>
        <v>1602180</v>
      </c>
      <c r="AE739" s="67">
        <f t="shared" si="252"/>
        <v>1677018</v>
      </c>
      <c r="AF739" s="65">
        <f t="shared" si="237"/>
        <v>59.04161385720321</v>
      </c>
      <c r="AG739" s="21" t="s">
        <v>2640</v>
      </c>
      <c r="AH739" s="67">
        <v>0</v>
      </c>
      <c r="AI739" s="70">
        <v>0</v>
      </c>
      <c r="AJ739" s="21" t="s">
        <v>2640</v>
      </c>
      <c r="AK739" s="67">
        <f t="shared" si="245"/>
        <v>1602180</v>
      </c>
      <c r="AL739" s="70">
        <f t="shared" si="246"/>
        <v>1677018</v>
      </c>
      <c r="AM739" s="65">
        <f t="shared" si="238"/>
        <v>59.04161385720321</v>
      </c>
      <c r="AN739" s="25">
        <f t="shared" si="247"/>
        <v>4.6710107478560463E-2</v>
      </c>
      <c r="AO739" s="25">
        <f t="shared" si="239"/>
        <v>4.239856394331909E-2</v>
      </c>
      <c r="AP739" s="24">
        <f t="shared" si="240"/>
        <v>5.1341968451729123E-3</v>
      </c>
      <c r="AQ739" s="25">
        <f t="shared" si="241"/>
        <v>0.11505038249149077</v>
      </c>
      <c r="AR739" s="2">
        <f t="shared" si="248"/>
        <v>1</v>
      </c>
      <c r="AS739" s="2">
        <f t="shared" si="249"/>
        <v>0</v>
      </c>
      <c r="AT739" s="2">
        <f t="shared" si="250"/>
        <v>0</v>
      </c>
    </row>
    <row r="740" spans="2:46" x14ac:dyDescent="0.2">
      <c r="B740" s="2">
        <v>1</v>
      </c>
      <c r="C740" s="2" t="s">
        <v>1501</v>
      </c>
      <c r="D740" s="3" t="s">
        <v>1518</v>
      </c>
      <c r="E740" s="2" t="s">
        <v>1519</v>
      </c>
      <c r="F740" s="2" t="s">
        <v>6</v>
      </c>
      <c r="G740" s="2" t="s">
        <v>38</v>
      </c>
      <c r="H740" s="2">
        <v>5</v>
      </c>
      <c r="I740" s="30">
        <v>20280</v>
      </c>
      <c r="J740" s="30">
        <v>20406</v>
      </c>
      <c r="K740" s="63">
        <v>117.12393400000001</v>
      </c>
      <c r="L740" s="2">
        <v>0.23030100000000001</v>
      </c>
      <c r="M740" s="67">
        <v>17727.333560960236</v>
      </c>
      <c r="N740" s="67">
        <v>2911430.2799999993</v>
      </c>
      <c r="O740" s="67">
        <v>194430</v>
      </c>
      <c r="P740" s="70">
        <v>187370</v>
      </c>
      <c r="Q740" s="63">
        <v>0</v>
      </c>
      <c r="R740" s="24">
        <f t="shared" si="232"/>
        <v>-3.6311268837113664E-2</v>
      </c>
      <c r="S740" s="24">
        <f t="shared" si="233"/>
        <v>-2.424924975362969E-3</v>
      </c>
      <c r="T740" s="65">
        <f t="shared" si="234"/>
        <v>9.1821033029501127</v>
      </c>
      <c r="U740" s="67">
        <v>195967</v>
      </c>
      <c r="V740" s="70">
        <v>236621</v>
      </c>
      <c r="W740" s="24">
        <f t="shared" si="235"/>
        <v>0.2074532957079509</v>
      </c>
      <c r="X740" s="24">
        <f t="shared" si="236"/>
        <v>1.3963583562097186E-2</v>
      </c>
      <c r="Y740" s="63">
        <f t="shared" si="242"/>
        <v>9.6630670611439839</v>
      </c>
      <c r="Z740" s="63">
        <f t="shared" si="243"/>
        <v>11.595658139762815</v>
      </c>
      <c r="AA740" s="24">
        <f t="shared" si="244"/>
        <v>0.19999800000000001</v>
      </c>
      <c r="AB740" s="63">
        <v>0</v>
      </c>
      <c r="AC740" s="69">
        <v>0</v>
      </c>
      <c r="AD740" s="67">
        <f t="shared" si="251"/>
        <v>390397</v>
      </c>
      <c r="AE740" s="67">
        <f t="shared" si="252"/>
        <v>423991</v>
      </c>
      <c r="AF740" s="65">
        <f t="shared" si="237"/>
        <v>20.777761442712926</v>
      </c>
      <c r="AG740" s="21" t="s">
        <v>2640</v>
      </c>
      <c r="AH740" s="67">
        <v>-196370</v>
      </c>
      <c r="AI740" s="70">
        <v>-196370</v>
      </c>
      <c r="AJ740" s="21" t="s">
        <v>2640</v>
      </c>
      <c r="AK740" s="67">
        <f t="shared" si="245"/>
        <v>194027</v>
      </c>
      <c r="AL740" s="70">
        <f t="shared" si="246"/>
        <v>227621</v>
      </c>
      <c r="AM740" s="65">
        <f t="shared" si="238"/>
        <v>11.154611388807213</v>
      </c>
      <c r="AN740" s="25">
        <f t="shared" si="247"/>
        <v>0.1731408515309725</v>
      </c>
      <c r="AO740" s="25">
        <f t="shared" si="239"/>
        <v>0.16589711207723812</v>
      </c>
      <c r="AP740" s="24">
        <f t="shared" si="240"/>
        <v>1.1538658586734217E-2</v>
      </c>
      <c r="AQ740" s="25">
        <f t="shared" si="241"/>
        <v>7.8181848132732906E-2</v>
      </c>
      <c r="AR740" s="2">
        <f t="shared" si="248"/>
        <v>1</v>
      </c>
      <c r="AS740" s="2">
        <f t="shared" si="249"/>
        <v>0</v>
      </c>
      <c r="AT740" s="2">
        <f t="shared" si="250"/>
        <v>0</v>
      </c>
    </row>
    <row r="741" spans="2:46" x14ac:dyDescent="0.2">
      <c r="B741" s="2">
        <v>1</v>
      </c>
      <c r="C741" s="2" t="s">
        <v>1501</v>
      </c>
      <c r="D741" s="3" t="s">
        <v>1520</v>
      </c>
      <c r="E741" s="2" t="s">
        <v>1521</v>
      </c>
      <c r="F741" s="2" t="s">
        <v>6</v>
      </c>
      <c r="G741" s="2" t="s">
        <v>7</v>
      </c>
      <c r="H741" s="2">
        <v>4</v>
      </c>
      <c r="I741" s="30">
        <v>9616</v>
      </c>
      <c r="J741" s="30">
        <v>9686</v>
      </c>
      <c r="K741" s="63">
        <v>295.551311</v>
      </c>
      <c r="L741" s="2">
        <v>0.72963699999999998</v>
      </c>
      <c r="M741" s="67">
        <v>19856.523485245329</v>
      </c>
      <c r="N741" s="67">
        <v>7508771.5400000028</v>
      </c>
      <c r="O741" s="67">
        <v>122172</v>
      </c>
      <c r="P741" s="70">
        <v>117736</v>
      </c>
      <c r="Q741" s="63">
        <v>0</v>
      </c>
      <c r="R741" s="24">
        <f t="shared" si="232"/>
        <v>-3.6309465343941305E-2</v>
      </c>
      <c r="S741" s="24">
        <f t="shared" si="233"/>
        <v>-5.9077573160522582E-4</v>
      </c>
      <c r="T741" s="65">
        <f t="shared" si="234"/>
        <v>12.155275655585381</v>
      </c>
      <c r="U741" s="67">
        <v>345507</v>
      </c>
      <c r="V741" s="70">
        <v>348022</v>
      </c>
      <c r="W741" s="24">
        <f t="shared" si="235"/>
        <v>7.2791578752384734E-3</v>
      </c>
      <c r="X741" s="24">
        <f t="shared" si="236"/>
        <v>3.3494160617383747E-4</v>
      </c>
      <c r="Y741" s="63">
        <f t="shared" si="242"/>
        <v>35.930428452579037</v>
      </c>
      <c r="Z741" s="63">
        <f t="shared" si="243"/>
        <v>35.930415032004959</v>
      </c>
      <c r="AA741" s="24">
        <f t="shared" si="244"/>
        <v>0</v>
      </c>
      <c r="AB741" s="63">
        <v>0</v>
      </c>
      <c r="AC741" s="69">
        <v>0</v>
      </c>
      <c r="AD741" s="67">
        <f t="shared" si="251"/>
        <v>467679</v>
      </c>
      <c r="AE741" s="67">
        <f t="shared" si="252"/>
        <v>465758</v>
      </c>
      <c r="AF741" s="65">
        <f t="shared" si="237"/>
        <v>48.085690687590336</v>
      </c>
      <c r="AG741" s="21" t="s">
        <v>2640</v>
      </c>
      <c r="AH741" s="67">
        <v>0</v>
      </c>
      <c r="AI741" s="70">
        <v>0</v>
      </c>
      <c r="AJ741" s="21" t="s">
        <v>2640</v>
      </c>
      <c r="AK741" s="67">
        <f t="shared" si="245"/>
        <v>467679</v>
      </c>
      <c r="AL741" s="70">
        <f t="shared" si="246"/>
        <v>465758</v>
      </c>
      <c r="AM741" s="65">
        <f t="shared" si="238"/>
        <v>48.085690687590336</v>
      </c>
      <c r="AN741" s="25">
        <f t="shared" si="247"/>
        <v>-4.1075181908958921E-3</v>
      </c>
      <c r="AO741" s="25">
        <f t="shared" si="239"/>
        <v>-1.130475892253302E-2</v>
      </c>
      <c r="AP741" s="24">
        <f t="shared" si="240"/>
        <v>-2.558341254313884E-4</v>
      </c>
      <c r="AQ741" s="25">
        <f t="shared" si="241"/>
        <v>6.2028521911854546E-2</v>
      </c>
      <c r="AR741" s="2">
        <f t="shared" si="248"/>
        <v>0</v>
      </c>
      <c r="AS741" s="2">
        <f t="shared" si="249"/>
        <v>1</v>
      </c>
      <c r="AT741" s="2">
        <f t="shared" si="250"/>
        <v>0</v>
      </c>
    </row>
    <row r="742" spans="2:46" x14ac:dyDescent="0.2">
      <c r="B742" s="2">
        <v>1</v>
      </c>
      <c r="C742" s="2" t="s">
        <v>1501</v>
      </c>
      <c r="D742" s="3" t="s">
        <v>1522</v>
      </c>
      <c r="E742" s="2" t="s">
        <v>1523</v>
      </c>
      <c r="F742" s="2" t="s">
        <v>6</v>
      </c>
      <c r="G742" s="2" t="s">
        <v>7</v>
      </c>
      <c r="H742" s="2">
        <v>13</v>
      </c>
      <c r="I742" s="30">
        <v>26219</v>
      </c>
      <c r="J742" s="30">
        <v>26474</v>
      </c>
      <c r="K742" s="63">
        <v>262.98024500000002</v>
      </c>
      <c r="L742" s="2">
        <v>0.379917</v>
      </c>
      <c r="M742" s="67">
        <v>15462.406237504998</v>
      </c>
      <c r="N742" s="67">
        <v>8507295.5500000026</v>
      </c>
      <c r="O742" s="67">
        <v>507466</v>
      </c>
      <c r="P742" s="70">
        <v>489039</v>
      </c>
      <c r="Q742" s="63">
        <v>0</v>
      </c>
      <c r="R742" s="24">
        <f t="shared" si="232"/>
        <v>-3.6311792317120783E-2</v>
      </c>
      <c r="S742" s="24">
        <f t="shared" si="233"/>
        <v>-2.1660232551812537E-3</v>
      </c>
      <c r="T742" s="65">
        <f t="shared" si="234"/>
        <v>18.472425776233287</v>
      </c>
      <c r="U742" s="67">
        <v>550764</v>
      </c>
      <c r="V742" s="70">
        <v>629763</v>
      </c>
      <c r="W742" s="24">
        <f t="shared" si="235"/>
        <v>0.14343530078218625</v>
      </c>
      <c r="X742" s="24">
        <f t="shared" si="236"/>
        <v>9.2860298006221236E-3</v>
      </c>
      <c r="Y742" s="63">
        <f t="shared" si="242"/>
        <v>21.006293146191695</v>
      </c>
      <c r="Z742" s="63">
        <f t="shared" si="243"/>
        <v>23.787980660270453</v>
      </c>
      <c r="AA742" s="24">
        <f t="shared" si="244"/>
        <v>0.13242200000000001</v>
      </c>
      <c r="AB742" s="63">
        <v>0</v>
      </c>
      <c r="AC742" s="69">
        <v>0</v>
      </c>
      <c r="AD742" s="67">
        <f t="shared" si="251"/>
        <v>1058230</v>
      </c>
      <c r="AE742" s="67">
        <f t="shared" si="252"/>
        <v>1118802</v>
      </c>
      <c r="AF742" s="65">
        <f t="shared" si="237"/>
        <v>42.260406436503743</v>
      </c>
      <c r="AG742" s="21" t="s">
        <v>2640</v>
      </c>
      <c r="AH742" s="67">
        <v>0</v>
      </c>
      <c r="AI742" s="70">
        <v>0</v>
      </c>
      <c r="AJ742" s="21" t="s">
        <v>2640</v>
      </c>
      <c r="AK742" s="67">
        <f t="shared" si="245"/>
        <v>1058230</v>
      </c>
      <c r="AL742" s="70">
        <f t="shared" si="246"/>
        <v>1118802</v>
      </c>
      <c r="AM742" s="65">
        <f t="shared" si="238"/>
        <v>42.260406436503743</v>
      </c>
      <c r="AN742" s="25">
        <f t="shared" si="247"/>
        <v>5.7238974514047039E-2</v>
      </c>
      <c r="AO742" s="25">
        <f t="shared" si="239"/>
        <v>4.7055551589627598E-2</v>
      </c>
      <c r="AP742" s="24">
        <f t="shared" si="240"/>
        <v>7.1200065454408695E-3</v>
      </c>
      <c r="AQ742" s="25">
        <f t="shared" si="241"/>
        <v>0.13151088890993093</v>
      </c>
      <c r="AR742" s="2">
        <f t="shared" si="248"/>
        <v>1</v>
      </c>
      <c r="AS742" s="2">
        <f t="shared" si="249"/>
        <v>0</v>
      </c>
      <c r="AT742" s="2">
        <f t="shared" si="250"/>
        <v>0</v>
      </c>
    </row>
    <row r="743" spans="2:46" x14ac:dyDescent="0.2">
      <c r="B743" s="2">
        <v>1</v>
      </c>
      <c r="C743" s="2" t="s">
        <v>1501</v>
      </c>
      <c r="D743" s="3" t="s">
        <v>1524</v>
      </c>
      <c r="E743" s="2" t="s">
        <v>1525</v>
      </c>
      <c r="F743" s="2" t="s">
        <v>6</v>
      </c>
      <c r="G743" s="2" t="s">
        <v>7</v>
      </c>
      <c r="H743" s="2">
        <v>21</v>
      </c>
      <c r="I743" s="30">
        <v>27908</v>
      </c>
      <c r="J743" s="30">
        <v>28193</v>
      </c>
      <c r="K743" s="63">
        <v>308.51378</v>
      </c>
      <c r="L743" s="2">
        <v>0.367593</v>
      </c>
      <c r="M743" s="67">
        <v>13895.243677362061</v>
      </c>
      <c r="N743" s="67">
        <v>12665864.120000003</v>
      </c>
      <c r="O743" s="67">
        <v>695638</v>
      </c>
      <c r="P743" s="70">
        <v>670378</v>
      </c>
      <c r="Q743" s="63">
        <v>0</v>
      </c>
      <c r="R743" s="24">
        <f t="shared" si="232"/>
        <v>-3.6311989856793292E-2</v>
      </c>
      <c r="S743" s="24">
        <f t="shared" si="233"/>
        <v>-1.9943368854015461E-3</v>
      </c>
      <c r="T743" s="65">
        <f t="shared" si="234"/>
        <v>23.778171886638528</v>
      </c>
      <c r="U743" s="67">
        <v>269676</v>
      </c>
      <c r="V743" s="70">
        <v>326916</v>
      </c>
      <c r="W743" s="24">
        <f t="shared" si="235"/>
        <v>0.21225470564677607</v>
      </c>
      <c r="X743" s="24">
        <f t="shared" si="236"/>
        <v>4.519233702311342E-3</v>
      </c>
      <c r="Y743" s="63">
        <f t="shared" si="242"/>
        <v>9.6630356886914139</v>
      </c>
      <c r="Z743" s="63">
        <f t="shared" si="243"/>
        <v>11.595644308870996</v>
      </c>
      <c r="AA743" s="24">
        <f t="shared" si="244"/>
        <v>0.2</v>
      </c>
      <c r="AB743" s="63">
        <v>0</v>
      </c>
      <c r="AC743" s="69">
        <v>0</v>
      </c>
      <c r="AD743" s="67">
        <f t="shared" si="251"/>
        <v>965314</v>
      </c>
      <c r="AE743" s="67">
        <f t="shared" si="252"/>
        <v>997294</v>
      </c>
      <c r="AF743" s="65">
        <f t="shared" si="237"/>
        <v>35.373816195509526</v>
      </c>
      <c r="AG743" s="21" t="s">
        <v>2640</v>
      </c>
      <c r="AH743" s="67">
        <v>0</v>
      </c>
      <c r="AI743" s="70">
        <v>0</v>
      </c>
      <c r="AJ743" s="21" t="s">
        <v>2640</v>
      </c>
      <c r="AK743" s="67">
        <f t="shared" si="245"/>
        <v>965314</v>
      </c>
      <c r="AL743" s="70">
        <f t="shared" si="246"/>
        <v>997294</v>
      </c>
      <c r="AM743" s="65">
        <f t="shared" si="238"/>
        <v>35.373816195509526</v>
      </c>
      <c r="AN743" s="25">
        <f t="shared" si="247"/>
        <v>3.3129116536173724E-2</v>
      </c>
      <c r="AO743" s="25">
        <f t="shared" si="239"/>
        <v>2.2685325587611604E-2</v>
      </c>
      <c r="AP743" s="24">
        <f t="shared" si="240"/>
        <v>2.5248968169097959E-3</v>
      </c>
      <c r="AQ743" s="25">
        <f t="shared" si="241"/>
        <v>7.8738725644879229E-2</v>
      </c>
      <c r="AR743" s="2">
        <f t="shared" si="248"/>
        <v>1</v>
      </c>
      <c r="AS743" s="2">
        <f t="shared" si="249"/>
        <v>0</v>
      </c>
      <c r="AT743" s="2">
        <f t="shared" si="250"/>
        <v>0</v>
      </c>
    </row>
    <row r="744" spans="2:46" x14ac:dyDescent="0.2">
      <c r="B744" s="2">
        <v>1</v>
      </c>
      <c r="C744" s="2" t="s">
        <v>1501</v>
      </c>
      <c r="D744" s="3" t="s">
        <v>1526</v>
      </c>
      <c r="E744" s="2" t="s">
        <v>1527</v>
      </c>
      <c r="F744" s="2" t="s">
        <v>6</v>
      </c>
      <c r="G744" s="2" t="s">
        <v>7</v>
      </c>
      <c r="H744" s="2">
        <v>24</v>
      </c>
      <c r="I744" s="30">
        <v>49362</v>
      </c>
      <c r="J744" s="30">
        <v>49226</v>
      </c>
      <c r="K744" s="63">
        <v>440.980864</v>
      </c>
      <c r="L744" s="2">
        <v>0.388241</v>
      </c>
      <c r="M744" s="67">
        <v>15098.301306009324</v>
      </c>
      <c r="N744" s="67">
        <v>24513931.109999985</v>
      </c>
      <c r="O744" s="67">
        <v>2026940</v>
      </c>
      <c r="P744" s="70">
        <v>1953337</v>
      </c>
      <c r="Q744" s="63">
        <v>0</v>
      </c>
      <c r="R744" s="24">
        <f t="shared" si="232"/>
        <v>-3.6312372344519339E-2</v>
      </c>
      <c r="S744" s="24">
        <f t="shared" si="233"/>
        <v>-3.0024968116996575E-3</v>
      </c>
      <c r="T744" s="65">
        <f t="shared" si="234"/>
        <v>39.681001909559988</v>
      </c>
      <c r="U744" s="67">
        <v>476988.00000000012</v>
      </c>
      <c r="V744" s="70">
        <v>570809</v>
      </c>
      <c r="W744" s="24">
        <f t="shared" si="235"/>
        <v>0.1966946757570418</v>
      </c>
      <c r="X744" s="24">
        <f t="shared" si="236"/>
        <v>3.8272523317048656E-3</v>
      </c>
      <c r="Y744" s="63">
        <f t="shared" si="242"/>
        <v>9.6630606539443313</v>
      </c>
      <c r="Z744" s="63">
        <f t="shared" si="243"/>
        <v>11.595681144110836</v>
      </c>
      <c r="AA744" s="24">
        <f t="shared" si="244"/>
        <v>0.20000100000000001</v>
      </c>
      <c r="AB744" s="63">
        <v>0</v>
      </c>
      <c r="AC744" s="69">
        <v>0</v>
      </c>
      <c r="AD744" s="67">
        <f t="shared" si="251"/>
        <v>2503928</v>
      </c>
      <c r="AE744" s="67">
        <f t="shared" si="252"/>
        <v>2524146</v>
      </c>
      <c r="AF744" s="65">
        <f t="shared" si="237"/>
        <v>51.276683053670823</v>
      </c>
      <c r="AG744" s="21" t="s">
        <v>2640</v>
      </c>
      <c r="AH744" s="67">
        <v>0</v>
      </c>
      <c r="AI744" s="70">
        <v>0</v>
      </c>
      <c r="AJ744" s="21" t="s">
        <v>2640</v>
      </c>
      <c r="AK744" s="67">
        <f t="shared" si="245"/>
        <v>2503928</v>
      </c>
      <c r="AL744" s="70">
        <f t="shared" si="246"/>
        <v>2524146</v>
      </c>
      <c r="AM744" s="65">
        <f t="shared" si="238"/>
        <v>51.276683053670823</v>
      </c>
      <c r="AN744" s="25">
        <f t="shared" si="247"/>
        <v>8.074513324664287E-3</v>
      </c>
      <c r="AO744" s="25">
        <f t="shared" si="239"/>
        <v>1.0859588971926959E-2</v>
      </c>
      <c r="AP744" s="24">
        <f t="shared" si="240"/>
        <v>8.2475552000521276E-4</v>
      </c>
      <c r="AQ744" s="25">
        <f t="shared" si="241"/>
        <v>0.10296781812241952</v>
      </c>
      <c r="AR744" s="2">
        <f t="shared" si="248"/>
        <v>1</v>
      </c>
      <c r="AS744" s="2">
        <f t="shared" si="249"/>
        <v>0</v>
      </c>
      <c r="AT744" s="2">
        <f t="shared" si="250"/>
        <v>0</v>
      </c>
    </row>
    <row r="745" spans="2:46" x14ac:dyDescent="0.2">
      <c r="B745" s="2">
        <v>1</v>
      </c>
      <c r="C745" s="2" t="s">
        <v>1528</v>
      </c>
      <c r="D745" s="3" t="s">
        <v>1529</v>
      </c>
      <c r="E745" s="2" t="s">
        <v>1530</v>
      </c>
      <c r="F745" s="2" t="s">
        <v>135</v>
      </c>
      <c r="G745" s="2" t="s">
        <v>7</v>
      </c>
      <c r="H745" s="2">
        <v>46</v>
      </c>
      <c r="I745" s="30">
        <v>235068</v>
      </c>
      <c r="J745" s="30">
        <v>236628</v>
      </c>
      <c r="K745" s="63">
        <v>556.378784</v>
      </c>
      <c r="L745" s="2">
        <v>0.45490999999999998</v>
      </c>
      <c r="M745" s="67">
        <v>17129.758307989337</v>
      </c>
      <c r="N745" s="67">
        <v>170291127.42000005</v>
      </c>
      <c r="O745" s="67">
        <v>18043503</v>
      </c>
      <c r="P745" s="70">
        <v>17388299</v>
      </c>
      <c r="Q745" s="63">
        <v>0</v>
      </c>
      <c r="R745" s="24">
        <f t="shared" si="232"/>
        <v>-3.6312461055926892E-2</v>
      </c>
      <c r="S745" s="24">
        <f t="shared" si="233"/>
        <v>-3.8475521885766128E-3</v>
      </c>
      <c r="T745" s="65">
        <f t="shared" si="234"/>
        <v>73.483691701742814</v>
      </c>
      <c r="U745" s="67">
        <v>6214827</v>
      </c>
      <c r="V745" s="70">
        <v>6635678</v>
      </c>
      <c r="W745" s="24">
        <f t="shared" si="235"/>
        <v>6.7717251019215885E-2</v>
      </c>
      <c r="X745" s="24">
        <f t="shared" si="236"/>
        <v>2.4713618752551206E-3</v>
      </c>
      <c r="Y745" s="63">
        <f t="shared" si="242"/>
        <v>26.438422073612742</v>
      </c>
      <c r="Z745" s="63">
        <f t="shared" si="243"/>
        <v>28.04265767364809</v>
      </c>
      <c r="AA745" s="24">
        <f t="shared" si="244"/>
        <v>6.0678000000000003E-2</v>
      </c>
      <c r="AB745" s="63">
        <v>0</v>
      </c>
      <c r="AC745" s="69">
        <v>0</v>
      </c>
      <c r="AD745" s="67">
        <f t="shared" si="251"/>
        <v>24258330</v>
      </c>
      <c r="AE745" s="67">
        <f t="shared" si="252"/>
        <v>24023977</v>
      </c>
      <c r="AF745" s="65">
        <f t="shared" si="237"/>
        <v>101.52634937539091</v>
      </c>
      <c r="AG745" s="21" t="s">
        <v>2640</v>
      </c>
      <c r="AH745" s="67">
        <v>0</v>
      </c>
      <c r="AI745" s="70">
        <v>0</v>
      </c>
      <c r="AJ745" s="21" t="s">
        <v>2640</v>
      </c>
      <c r="AK745" s="67">
        <f t="shared" si="245"/>
        <v>24258330</v>
      </c>
      <c r="AL745" s="70">
        <f t="shared" si="246"/>
        <v>24023977</v>
      </c>
      <c r="AM745" s="65">
        <f t="shared" si="238"/>
        <v>101.52634937539091</v>
      </c>
      <c r="AN745" s="25">
        <f t="shared" si="247"/>
        <v>-9.66072272905843E-3</v>
      </c>
      <c r="AO745" s="25">
        <f t="shared" si="239"/>
        <v>-1.6189659594275874E-2</v>
      </c>
      <c r="AP745" s="24">
        <f t="shared" si="240"/>
        <v>-1.376190313321492E-3</v>
      </c>
      <c r="AQ745" s="25">
        <f t="shared" si="241"/>
        <v>0.14107591724816118</v>
      </c>
      <c r="AR745" s="2">
        <f t="shared" si="248"/>
        <v>0</v>
      </c>
      <c r="AS745" s="2">
        <f t="shared" si="249"/>
        <v>1</v>
      </c>
      <c r="AT745" s="2">
        <f t="shared" si="250"/>
        <v>0</v>
      </c>
    </row>
    <row r="746" spans="2:46" x14ac:dyDescent="0.2">
      <c r="B746" s="2">
        <v>1</v>
      </c>
      <c r="C746" s="2" t="s">
        <v>1528</v>
      </c>
      <c r="D746" s="3" t="s">
        <v>1531</v>
      </c>
      <c r="E746" s="2" t="s">
        <v>1532</v>
      </c>
      <c r="F746" s="2" t="s">
        <v>6</v>
      </c>
      <c r="G746" s="2" t="s">
        <v>7</v>
      </c>
      <c r="H746" s="2">
        <v>34</v>
      </c>
      <c r="I746" s="30">
        <v>17263</v>
      </c>
      <c r="J746" s="30">
        <v>17493</v>
      </c>
      <c r="K746" s="63">
        <v>183.519465</v>
      </c>
      <c r="L746" s="2">
        <v>0.36152499999999999</v>
      </c>
      <c r="M746" s="67">
        <v>18239.825310202206</v>
      </c>
      <c r="N746" s="67">
        <v>2679277.6399999987</v>
      </c>
      <c r="O746" s="67">
        <v>144502</v>
      </c>
      <c r="P746" s="70">
        <v>139255</v>
      </c>
      <c r="Q746" s="63">
        <v>0</v>
      </c>
      <c r="R746" s="24">
        <f t="shared" si="232"/>
        <v>-3.6310916111887748E-2</v>
      </c>
      <c r="S746" s="24">
        <f t="shared" si="233"/>
        <v>-1.9583636729786622E-3</v>
      </c>
      <c r="T746" s="65">
        <f t="shared" si="234"/>
        <v>7.9606128165551935</v>
      </c>
      <c r="U746" s="67">
        <v>406682.00000000006</v>
      </c>
      <c r="V746" s="70">
        <v>443378</v>
      </c>
      <c r="W746" s="24">
        <f t="shared" si="235"/>
        <v>9.0232663358594589E-2</v>
      </c>
      <c r="X746" s="24">
        <f t="shared" si="236"/>
        <v>1.3696228958190372E-2</v>
      </c>
      <c r="Y746" s="63">
        <f t="shared" si="242"/>
        <v>23.558014250130341</v>
      </c>
      <c r="Z746" s="63">
        <f t="shared" si="243"/>
        <v>25.346024123935287</v>
      </c>
      <c r="AA746" s="24">
        <f t="shared" si="244"/>
        <v>7.5897999999999993E-2</v>
      </c>
      <c r="AB746" s="63">
        <v>0</v>
      </c>
      <c r="AC746" s="69">
        <v>0</v>
      </c>
      <c r="AD746" s="67">
        <f t="shared" si="251"/>
        <v>551184</v>
      </c>
      <c r="AE746" s="67">
        <f t="shared" si="252"/>
        <v>582633</v>
      </c>
      <c r="AF746" s="65">
        <f t="shared" si="237"/>
        <v>33.306636940490485</v>
      </c>
      <c r="AG746" s="21" t="s">
        <v>2640</v>
      </c>
      <c r="AH746" s="67">
        <v>0</v>
      </c>
      <c r="AI746" s="70">
        <v>0</v>
      </c>
      <c r="AJ746" s="21" t="s">
        <v>2640</v>
      </c>
      <c r="AK746" s="67">
        <f t="shared" si="245"/>
        <v>551184</v>
      </c>
      <c r="AL746" s="70">
        <f t="shared" si="246"/>
        <v>582633</v>
      </c>
      <c r="AM746" s="65">
        <f t="shared" si="238"/>
        <v>33.306636940490485</v>
      </c>
      <c r="AN746" s="25">
        <f t="shared" si="247"/>
        <v>5.7057171470869979E-2</v>
      </c>
      <c r="AO746" s="25">
        <f t="shared" si="239"/>
        <v>4.3158860750107442E-2</v>
      </c>
      <c r="AP746" s="24">
        <f t="shared" si="240"/>
        <v>1.1737865285211731E-2</v>
      </c>
      <c r="AQ746" s="25">
        <f t="shared" si="241"/>
        <v>0.21745898644531675</v>
      </c>
      <c r="AR746" s="2">
        <f t="shared" si="248"/>
        <v>1</v>
      </c>
      <c r="AS746" s="2">
        <f t="shared" si="249"/>
        <v>0</v>
      </c>
      <c r="AT746" s="2">
        <f t="shared" si="250"/>
        <v>0</v>
      </c>
    </row>
    <row r="747" spans="2:46" x14ac:dyDescent="0.2">
      <c r="B747" s="2">
        <v>1</v>
      </c>
      <c r="C747" s="2" t="s">
        <v>1528</v>
      </c>
      <c r="D747" s="3" t="s">
        <v>1533</v>
      </c>
      <c r="E747" s="2" t="s">
        <v>1534</v>
      </c>
      <c r="F747" s="2" t="s">
        <v>6</v>
      </c>
      <c r="G747" s="2" t="s">
        <v>7</v>
      </c>
      <c r="H747" s="2">
        <v>20</v>
      </c>
      <c r="I747" s="30">
        <v>53910</v>
      </c>
      <c r="J747" s="30">
        <v>54029</v>
      </c>
      <c r="K747" s="63">
        <v>873.30050500000004</v>
      </c>
      <c r="L747" s="2">
        <v>0.31579000000000002</v>
      </c>
      <c r="M747" s="67">
        <v>16415.880961663417</v>
      </c>
      <c r="N747" s="67">
        <v>20528167.910000011</v>
      </c>
      <c r="O747" s="67">
        <v>3290284</v>
      </c>
      <c r="P747" s="70">
        <v>3170806</v>
      </c>
      <c r="Q747" s="63">
        <v>0</v>
      </c>
      <c r="R747" s="24">
        <f t="shared" si="232"/>
        <v>-3.6312366956773312E-2</v>
      </c>
      <c r="S747" s="24">
        <f t="shared" si="233"/>
        <v>-5.8201979116605899E-3</v>
      </c>
      <c r="T747" s="65">
        <f t="shared" si="234"/>
        <v>58.687112476632919</v>
      </c>
      <c r="U747" s="67">
        <v>0</v>
      </c>
      <c r="V747" s="70">
        <v>0</v>
      </c>
      <c r="W747" s="24">
        <f t="shared" si="235"/>
        <v>0</v>
      </c>
      <c r="X747" s="24">
        <f t="shared" si="236"/>
        <v>0</v>
      </c>
      <c r="Y747" s="63">
        <f t="shared" si="242"/>
        <v>0</v>
      </c>
      <c r="Z747" s="63">
        <f t="shared" si="243"/>
        <v>0</v>
      </c>
      <c r="AA747" s="24">
        <f t="shared" si="244"/>
        <v>0</v>
      </c>
      <c r="AB747" s="63">
        <v>0</v>
      </c>
      <c r="AC747" s="69">
        <v>0</v>
      </c>
      <c r="AD747" s="67">
        <f t="shared" si="251"/>
        <v>3290284</v>
      </c>
      <c r="AE747" s="67">
        <f t="shared" si="252"/>
        <v>3170806</v>
      </c>
      <c r="AF747" s="65">
        <f t="shared" si="237"/>
        <v>58.687112476632919</v>
      </c>
      <c r="AG747" s="21" t="s">
        <v>2640</v>
      </c>
      <c r="AH747" s="67">
        <v>0</v>
      </c>
      <c r="AI747" s="70">
        <v>0</v>
      </c>
      <c r="AJ747" s="21" t="s">
        <v>2640</v>
      </c>
      <c r="AK747" s="67">
        <f t="shared" si="245"/>
        <v>3290284</v>
      </c>
      <c r="AL747" s="70">
        <f t="shared" si="246"/>
        <v>3170806</v>
      </c>
      <c r="AM747" s="65">
        <f t="shared" si="238"/>
        <v>58.687112476632919</v>
      </c>
      <c r="AN747" s="25">
        <f t="shared" si="247"/>
        <v>-3.6312366956773333E-2</v>
      </c>
      <c r="AO747" s="25">
        <f t="shared" si="239"/>
        <v>-3.8434909079191781E-2</v>
      </c>
      <c r="AP747" s="24">
        <f t="shared" si="240"/>
        <v>-5.8201979116605899E-3</v>
      </c>
      <c r="AQ747" s="25">
        <f t="shared" si="241"/>
        <v>0.15446122683239483</v>
      </c>
      <c r="AR747" s="2">
        <f t="shared" si="248"/>
        <v>0</v>
      </c>
      <c r="AS747" s="2">
        <f t="shared" si="249"/>
        <v>1</v>
      </c>
      <c r="AT747" s="2">
        <f t="shared" si="250"/>
        <v>0</v>
      </c>
    </row>
    <row r="748" spans="2:46" x14ac:dyDescent="0.2">
      <c r="B748" s="2">
        <v>1</v>
      </c>
      <c r="C748" s="2" t="s">
        <v>1528</v>
      </c>
      <c r="D748" s="3" t="s">
        <v>1535</v>
      </c>
      <c r="E748" s="2" t="s">
        <v>1536</v>
      </c>
      <c r="F748" s="2" t="s">
        <v>6</v>
      </c>
      <c r="G748" s="2" t="s">
        <v>7</v>
      </c>
      <c r="H748" s="2">
        <v>40</v>
      </c>
      <c r="I748" s="30">
        <v>25057</v>
      </c>
      <c r="J748" s="30">
        <v>24938</v>
      </c>
      <c r="K748" s="63">
        <v>231.00930299999999</v>
      </c>
      <c r="L748" s="2">
        <v>0.44566600000000001</v>
      </c>
      <c r="M748" s="67">
        <v>16223.981452104943</v>
      </c>
      <c r="N748" s="67">
        <v>7072269.2400000021</v>
      </c>
      <c r="O748" s="67">
        <v>239224</v>
      </c>
      <c r="P748" s="70">
        <v>230537</v>
      </c>
      <c r="Q748" s="63">
        <v>0</v>
      </c>
      <c r="R748" s="24">
        <f t="shared" si="232"/>
        <v>-3.631324616259235E-2</v>
      </c>
      <c r="S748" s="24">
        <f t="shared" si="233"/>
        <v>-1.2283186209692432E-3</v>
      </c>
      <c r="T748" s="65">
        <f t="shared" si="234"/>
        <v>9.244406127195445</v>
      </c>
      <c r="U748" s="67">
        <v>677449</v>
      </c>
      <c r="V748" s="70">
        <v>722914</v>
      </c>
      <c r="W748" s="24">
        <f t="shared" si="235"/>
        <v>6.7112063048288428E-2</v>
      </c>
      <c r="X748" s="24">
        <f t="shared" si="236"/>
        <v>6.428629688312034E-3</v>
      </c>
      <c r="Y748" s="63">
        <f t="shared" si="242"/>
        <v>27.036317196791316</v>
      </c>
      <c r="Z748" s="63">
        <f t="shared" si="243"/>
        <v>28.98845135937124</v>
      </c>
      <c r="AA748" s="24">
        <f t="shared" si="244"/>
        <v>7.2204000000000004E-2</v>
      </c>
      <c r="AB748" s="63">
        <v>0</v>
      </c>
      <c r="AC748" s="69">
        <v>0</v>
      </c>
      <c r="AD748" s="67">
        <f t="shared" si="251"/>
        <v>916673</v>
      </c>
      <c r="AE748" s="67">
        <f t="shared" si="252"/>
        <v>953451</v>
      </c>
      <c r="AF748" s="65">
        <f t="shared" si="237"/>
        <v>38.232857486566687</v>
      </c>
      <c r="AG748" s="21" t="s">
        <v>2640</v>
      </c>
      <c r="AH748" s="67">
        <v>0</v>
      </c>
      <c r="AI748" s="70">
        <v>0</v>
      </c>
      <c r="AJ748" s="21" t="s">
        <v>2640</v>
      </c>
      <c r="AK748" s="67">
        <f t="shared" si="245"/>
        <v>916673</v>
      </c>
      <c r="AL748" s="70">
        <f t="shared" si="246"/>
        <v>953451</v>
      </c>
      <c r="AM748" s="65">
        <f t="shared" si="238"/>
        <v>38.232857486566687</v>
      </c>
      <c r="AN748" s="25">
        <f t="shared" si="247"/>
        <v>4.012117734459289E-2</v>
      </c>
      <c r="AO748" s="25">
        <f t="shared" si="239"/>
        <v>4.5084463097420313E-2</v>
      </c>
      <c r="AP748" s="24">
        <f t="shared" si="240"/>
        <v>5.2003110673427911E-3</v>
      </c>
      <c r="AQ748" s="25">
        <f t="shared" si="241"/>
        <v>0.1348154273606246</v>
      </c>
      <c r="AR748" s="2">
        <f t="shared" si="248"/>
        <v>1</v>
      </c>
      <c r="AS748" s="2">
        <f t="shared" si="249"/>
        <v>0</v>
      </c>
      <c r="AT748" s="2">
        <f t="shared" si="250"/>
        <v>0</v>
      </c>
    </row>
    <row r="749" spans="2:46" x14ac:dyDescent="0.2">
      <c r="B749" s="2">
        <v>1</v>
      </c>
      <c r="C749" s="2" t="s">
        <v>1528</v>
      </c>
      <c r="D749" s="3" t="s">
        <v>1537</v>
      </c>
      <c r="E749" s="2" t="s">
        <v>1538</v>
      </c>
      <c r="F749" s="2" t="s">
        <v>14</v>
      </c>
      <c r="G749" s="2" t="s">
        <v>7</v>
      </c>
      <c r="H749" s="2">
        <v>41</v>
      </c>
      <c r="I749" s="30">
        <v>53470</v>
      </c>
      <c r="J749" s="30">
        <v>53000</v>
      </c>
      <c r="K749" s="63">
        <v>588.00017000000003</v>
      </c>
      <c r="L749" s="2">
        <v>0.39530900000000002</v>
      </c>
      <c r="M749" s="67">
        <v>15005.599984801855</v>
      </c>
      <c r="N749" s="67">
        <v>21865199.129999999</v>
      </c>
      <c r="O749" s="67">
        <v>3059040</v>
      </c>
      <c r="P749" s="70">
        <v>2947959</v>
      </c>
      <c r="Q749" s="63">
        <v>0</v>
      </c>
      <c r="R749" s="24">
        <f t="shared" si="232"/>
        <v>-3.6312372509022417E-2</v>
      </c>
      <c r="S749" s="24">
        <f t="shared" si="233"/>
        <v>-5.0802647320779288E-3</v>
      </c>
      <c r="T749" s="65">
        <f t="shared" si="234"/>
        <v>55.621867924528303</v>
      </c>
      <c r="U749" s="67">
        <v>958679</v>
      </c>
      <c r="V749" s="70">
        <v>1109495</v>
      </c>
      <c r="W749" s="24">
        <f t="shared" si="235"/>
        <v>0.15731647402310878</v>
      </c>
      <c r="X749" s="24">
        <f t="shared" si="236"/>
        <v>6.8975360847765583E-3</v>
      </c>
      <c r="Y749" s="63">
        <f t="shared" si="242"/>
        <v>17.929287450907051</v>
      </c>
      <c r="Z749" s="63">
        <f t="shared" si="243"/>
        <v>20.9338679245283</v>
      </c>
      <c r="AA749" s="24">
        <f t="shared" si="244"/>
        <v>0.16757900000000001</v>
      </c>
      <c r="AB749" s="63">
        <v>0</v>
      </c>
      <c r="AC749" s="69">
        <v>0</v>
      </c>
      <c r="AD749" s="67">
        <f t="shared" si="251"/>
        <v>4017719</v>
      </c>
      <c r="AE749" s="67">
        <f t="shared" si="252"/>
        <v>4057454</v>
      </c>
      <c r="AF749" s="65">
        <f t="shared" si="237"/>
        <v>76.555735849056603</v>
      </c>
      <c r="AG749" s="21" t="s">
        <v>2640</v>
      </c>
      <c r="AH749" s="67">
        <v>0</v>
      </c>
      <c r="AI749" s="70">
        <v>0</v>
      </c>
      <c r="AJ749" s="21" t="s">
        <v>2640</v>
      </c>
      <c r="AK749" s="67">
        <f t="shared" si="245"/>
        <v>4017719</v>
      </c>
      <c r="AL749" s="70">
        <f t="shared" si="246"/>
        <v>4057454</v>
      </c>
      <c r="AM749" s="65">
        <f t="shared" si="238"/>
        <v>76.555735849056603</v>
      </c>
      <c r="AN749" s="25">
        <f t="shared" si="247"/>
        <v>9.8899400381161542E-3</v>
      </c>
      <c r="AO749" s="25">
        <f t="shared" si="239"/>
        <v>1.8845567808265518E-2</v>
      </c>
      <c r="AP749" s="24">
        <f t="shared" si="240"/>
        <v>1.8172713526986297E-3</v>
      </c>
      <c r="AQ749" s="25">
        <f t="shared" si="241"/>
        <v>0.18556675271404219</v>
      </c>
      <c r="AR749" s="2">
        <f t="shared" si="248"/>
        <v>1</v>
      </c>
      <c r="AS749" s="2">
        <f t="shared" si="249"/>
        <v>0</v>
      </c>
      <c r="AT749" s="2">
        <f t="shared" si="250"/>
        <v>0</v>
      </c>
    </row>
    <row r="750" spans="2:46" x14ac:dyDescent="0.2">
      <c r="B750" s="2">
        <v>1</v>
      </c>
      <c r="C750" s="2" t="s">
        <v>1528</v>
      </c>
      <c r="D750" s="3" t="s">
        <v>1539</v>
      </c>
      <c r="E750" s="2" t="s">
        <v>1540</v>
      </c>
      <c r="F750" s="2" t="s">
        <v>6</v>
      </c>
      <c r="G750" s="2" t="s">
        <v>7</v>
      </c>
      <c r="H750" s="2">
        <v>37</v>
      </c>
      <c r="I750" s="30">
        <v>23329</v>
      </c>
      <c r="J750" s="30">
        <v>23230</v>
      </c>
      <c r="K750" s="63">
        <v>212.73004700000001</v>
      </c>
      <c r="L750" s="2">
        <v>0.48171000000000003</v>
      </c>
      <c r="M750" s="67">
        <v>15678.41195812062</v>
      </c>
      <c r="N750" s="67">
        <v>7336955.5799999991</v>
      </c>
      <c r="O750" s="67">
        <v>214016</v>
      </c>
      <c r="P750" s="70">
        <v>206245</v>
      </c>
      <c r="Q750" s="63">
        <v>0</v>
      </c>
      <c r="R750" s="24">
        <f t="shared" si="232"/>
        <v>-3.6310369318181768E-2</v>
      </c>
      <c r="S750" s="24">
        <f t="shared" si="233"/>
        <v>-1.0591586544674162E-3</v>
      </c>
      <c r="T750" s="65">
        <f t="shared" si="234"/>
        <v>8.8783900129143341</v>
      </c>
      <c r="U750" s="67">
        <v>737072.00000000012</v>
      </c>
      <c r="V750" s="70">
        <v>762524</v>
      </c>
      <c r="W750" s="24">
        <f t="shared" si="235"/>
        <v>3.4531226257407566E-2</v>
      </c>
      <c r="X750" s="24">
        <f t="shared" si="236"/>
        <v>3.4690137786005087E-3</v>
      </c>
      <c r="Y750" s="63">
        <f t="shared" si="242"/>
        <v>31.594667581122213</v>
      </c>
      <c r="Z750" s="63">
        <f t="shared" si="243"/>
        <v>32.824967714162717</v>
      </c>
      <c r="AA750" s="24">
        <f t="shared" si="244"/>
        <v>3.8940000000000002E-2</v>
      </c>
      <c r="AB750" s="63">
        <v>0</v>
      </c>
      <c r="AC750" s="69">
        <v>0</v>
      </c>
      <c r="AD750" s="67">
        <f t="shared" si="251"/>
        <v>951088.00000000012</v>
      </c>
      <c r="AE750" s="67">
        <f t="shared" si="252"/>
        <v>968769</v>
      </c>
      <c r="AF750" s="65">
        <f t="shared" si="237"/>
        <v>41.703357727077055</v>
      </c>
      <c r="AG750" s="21" t="s">
        <v>2640</v>
      </c>
      <c r="AH750" s="67">
        <v>0</v>
      </c>
      <c r="AI750" s="70">
        <v>0</v>
      </c>
      <c r="AJ750" s="21" t="s">
        <v>2640</v>
      </c>
      <c r="AK750" s="67">
        <f t="shared" si="245"/>
        <v>951088.00000000012</v>
      </c>
      <c r="AL750" s="70">
        <f t="shared" si="246"/>
        <v>968769</v>
      </c>
      <c r="AM750" s="65">
        <f t="shared" si="238"/>
        <v>41.703357727077055</v>
      </c>
      <c r="AN750" s="25">
        <f t="shared" si="247"/>
        <v>1.8590288175226562E-2</v>
      </c>
      <c r="AO750" s="25">
        <f t="shared" si="239"/>
        <v>2.2931245494613117E-2</v>
      </c>
      <c r="AP750" s="24">
        <f t="shared" si="240"/>
        <v>2.4098551241330925E-3</v>
      </c>
      <c r="AQ750" s="25">
        <f t="shared" si="241"/>
        <v>0.13203964361468851</v>
      </c>
      <c r="AR750" s="2">
        <f t="shared" si="248"/>
        <v>1</v>
      </c>
      <c r="AS750" s="2">
        <f t="shared" si="249"/>
        <v>0</v>
      </c>
      <c r="AT750" s="2">
        <f t="shared" si="250"/>
        <v>0</v>
      </c>
    </row>
    <row r="751" spans="2:46" x14ac:dyDescent="0.2">
      <c r="B751" s="2">
        <v>1</v>
      </c>
      <c r="C751" s="2" t="s">
        <v>1528</v>
      </c>
      <c r="D751" s="3" t="s">
        <v>1541</v>
      </c>
      <c r="E751" s="2" t="s">
        <v>1542</v>
      </c>
      <c r="F751" s="2" t="s">
        <v>6</v>
      </c>
      <c r="G751" s="2" t="s">
        <v>7</v>
      </c>
      <c r="H751" s="2">
        <v>28</v>
      </c>
      <c r="I751" s="30">
        <v>19905</v>
      </c>
      <c r="J751" s="30">
        <v>19962</v>
      </c>
      <c r="K751" s="63">
        <v>191.70609200000001</v>
      </c>
      <c r="L751" s="2">
        <v>0.27535100000000001</v>
      </c>
      <c r="M751" s="67">
        <v>19392.98279937635</v>
      </c>
      <c r="N751" s="67">
        <v>3810539.8899999997</v>
      </c>
      <c r="O751" s="67">
        <v>218092</v>
      </c>
      <c r="P751" s="70">
        <v>210173</v>
      </c>
      <c r="Q751" s="63">
        <v>0</v>
      </c>
      <c r="R751" s="24">
        <f t="shared" si="232"/>
        <v>-3.6310364433358444E-2</v>
      </c>
      <c r="S751" s="24">
        <f t="shared" si="233"/>
        <v>-2.078183204637703E-3</v>
      </c>
      <c r="T751" s="65">
        <f t="shared" si="234"/>
        <v>10.528654443442541</v>
      </c>
      <c r="U751" s="67">
        <v>519232</v>
      </c>
      <c r="V751" s="70">
        <v>520719</v>
      </c>
      <c r="W751" s="24">
        <f t="shared" si="235"/>
        <v>2.8638450634783652E-3</v>
      </c>
      <c r="X751" s="24">
        <f t="shared" si="236"/>
        <v>3.9023341650413747E-4</v>
      </c>
      <c r="Y751" s="63">
        <f t="shared" si="242"/>
        <v>26.085506154232604</v>
      </c>
      <c r="Z751" s="63">
        <f t="shared" si="243"/>
        <v>26.085512473700032</v>
      </c>
      <c r="AA751" s="24">
        <f t="shared" si="244"/>
        <v>0</v>
      </c>
      <c r="AB751" s="63">
        <v>0</v>
      </c>
      <c r="AC751" s="69">
        <v>0</v>
      </c>
      <c r="AD751" s="67">
        <f t="shared" si="251"/>
        <v>737324</v>
      </c>
      <c r="AE751" s="67">
        <f t="shared" si="252"/>
        <v>730892</v>
      </c>
      <c r="AF751" s="65">
        <f t="shared" si="237"/>
        <v>36.614166917142569</v>
      </c>
      <c r="AG751" s="21" t="s">
        <v>2640</v>
      </c>
      <c r="AH751" s="67">
        <v>0</v>
      </c>
      <c r="AI751" s="70">
        <v>0</v>
      </c>
      <c r="AJ751" s="21" t="s">
        <v>2640</v>
      </c>
      <c r="AK751" s="67">
        <f t="shared" si="245"/>
        <v>737324</v>
      </c>
      <c r="AL751" s="70">
        <f t="shared" si="246"/>
        <v>730892</v>
      </c>
      <c r="AM751" s="65">
        <f t="shared" si="238"/>
        <v>36.614166917142569</v>
      </c>
      <c r="AN751" s="25">
        <f t="shared" si="247"/>
        <v>-8.7234377288681782E-3</v>
      </c>
      <c r="AO751" s="25">
        <f t="shared" si="239"/>
        <v>-1.1553953912089021E-2</v>
      </c>
      <c r="AP751" s="24">
        <f t="shared" si="240"/>
        <v>-1.6879497881335656E-3</v>
      </c>
      <c r="AQ751" s="25">
        <f t="shared" si="241"/>
        <v>0.19180799075692134</v>
      </c>
      <c r="AR751" s="2">
        <f t="shared" si="248"/>
        <v>0</v>
      </c>
      <c r="AS751" s="2">
        <f t="shared" si="249"/>
        <v>1</v>
      </c>
      <c r="AT751" s="2">
        <f t="shared" si="250"/>
        <v>0</v>
      </c>
    </row>
    <row r="752" spans="2:46" x14ac:dyDescent="0.2">
      <c r="B752" s="2">
        <v>1</v>
      </c>
      <c r="C752" s="2" t="s">
        <v>1528</v>
      </c>
      <c r="D752" s="3" t="s">
        <v>1543</v>
      </c>
      <c r="E752" s="2" t="s">
        <v>1544</v>
      </c>
      <c r="F752" s="2" t="s">
        <v>6</v>
      </c>
      <c r="G752" s="2" t="s">
        <v>7</v>
      </c>
      <c r="H752" s="2">
        <v>76</v>
      </c>
      <c r="I752" s="30">
        <v>50206</v>
      </c>
      <c r="J752" s="30">
        <v>49886</v>
      </c>
      <c r="K752" s="63">
        <v>335.35176200000001</v>
      </c>
      <c r="L752" s="2">
        <v>0.30436200000000002</v>
      </c>
      <c r="M752" s="67">
        <v>16153.263668105224</v>
      </c>
      <c r="N752" s="67">
        <v>11461850.789999997</v>
      </c>
      <c r="O752" s="67">
        <v>1199003</v>
      </c>
      <c r="P752" s="70">
        <v>1155464</v>
      </c>
      <c r="Q752" s="63">
        <v>0</v>
      </c>
      <c r="R752" s="24">
        <f t="shared" si="232"/>
        <v>-3.6312669776472628E-2</v>
      </c>
      <c r="S752" s="24">
        <f t="shared" si="233"/>
        <v>-3.7986011855943914E-3</v>
      </c>
      <c r="T752" s="65">
        <f t="shared" si="234"/>
        <v>23.16208956420639</v>
      </c>
      <c r="U752" s="67">
        <v>797607.99999999988</v>
      </c>
      <c r="V752" s="70">
        <v>856525</v>
      </c>
      <c r="W752" s="24">
        <f t="shared" si="235"/>
        <v>7.386711266687418E-2</v>
      </c>
      <c r="X752" s="24">
        <f t="shared" si="236"/>
        <v>5.1402693229441465E-3</v>
      </c>
      <c r="Y752" s="63">
        <f t="shared" si="242"/>
        <v>15.886706768115362</v>
      </c>
      <c r="Z752" s="63">
        <f t="shared" si="243"/>
        <v>17.169646794691896</v>
      </c>
      <c r="AA752" s="24">
        <f t="shared" si="244"/>
        <v>8.0755999999999994E-2</v>
      </c>
      <c r="AB752" s="63">
        <v>0</v>
      </c>
      <c r="AC752" s="69">
        <v>0</v>
      </c>
      <c r="AD752" s="67">
        <f t="shared" si="251"/>
        <v>1996611</v>
      </c>
      <c r="AE752" s="67">
        <f t="shared" si="252"/>
        <v>2011989</v>
      </c>
      <c r="AF752" s="65">
        <f t="shared" si="237"/>
        <v>40.33173635889829</v>
      </c>
      <c r="AG752" s="21" t="s">
        <v>2640</v>
      </c>
      <c r="AH752" s="67">
        <v>0</v>
      </c>
      <c r="AI752" s="70">
        <v>0</v>
      </c>
      <c r="AJ752" s="21" t="s">
        <v>2640</v>
      </c>
      <c r="AK752" s="67">
        <f t="shared" si="245"/>
        <v>1996611</v>
      </c>
      <c r="AL752" s="70">
        <f t="shared" si="246"/>
        <v>2011989</v>
      </c>
      <c r="AM752" s="65">
        <f t="shared" si="238"/>
        <v>40.33173635889829</v>
      </c>
      <c r="AN752" s="25">
        <f t="shared" si="247"/>
        <v>7.7020511256323844E-3</v>
      </c>
      <c r="AO752" s="25">
        <f t="shared" si="239"/>
        <v>1.4166082243785905E-2</v>
      </c>
      <c r="AP752" s="24">
        <f t="shared" si="240"/>
        <v>1.3416681373497451E-3</v>
      </c>
      <c r="AQ752" s="25">
        <f t="shared" si="241"/>
        <v>0.1755378809987109</v>
      </c>
      <c r="AR752" s="2">
        <f t="shared" si="248"/>
        <v>1</v>
      </c>
      <c r="AS752" s="2">
        <f t="shared" si="249"/>
        <v>0</v>
      </c>
      <c r="AT752" s="2">
        <f t="shared" si="250"/>
        <v>0</v>
      </c>
    </row>
    <row r="753" spans="2:46" x14ac:dyDescent="0.2">
      <c r="B753" s="2">
        <v>1</v>
      </c>
      <c r="C753" s="2" t="s">
        <v>1528</v>
      </c>
      <c r="D753" s="3" t="s">
        <v>1545</v>
      </c>
      <c r="E753" s="2" t="s">
        <v>1546</v>
      </c>
      <c r="F753" s="2" t="s">
        <v>6</v>
      </c>
      <c r="G753" s="2" t="s">
        <v>7</v>
      </c>
      <c r="H753" s="2">
        <v>46</v>
      </c>
      <c r="I753" s="30">
        <v>35017</v>
      </c>
      <c r="J753" s="30">
        <v>34867</v>
      </c>
      <c r="K753" s="63">
        <v>224.870307</v>
      </c>
      <c r="L753" s="2">
        <v>0.43627199999999999</v>
      </c>
      <c r="M753" s="67">
        <v>15345.24509112287</v>
      </c>
      <c r="N753" s="67">
        <v>10470154.610000001</v>
      </c>
      <c r="O753" s="67">
        <v>791391</v>
      </c>
      <c r="P753" s="70">
        <v>762654</v>
      </c>
      <c r="Q753" s="63">
        <v>0</v>
      </c>
      <c r="R753" s="24">
        <f t="shared" si="232"/>
        <v>-3.6312012646087743E-2</v>
      </c>
      <c r="S753" s="24">
        <f t="shared" si="233"/>
        <v>-2.7446586101559007E-3</v>
      </c>
      <c r="T753" s="65">
        <f t="shared" si="234"/>
        <v>21.873232569478304</v>
      </c>
      <c r="U753" s="67">
        <v>964746.00000000012</v>
      </c>
      <c r="V753" s="70">
        <v>1018326</v>
      </c>
      <c r="W753" s="24">
        <f t="shared" si="235"/>
        <v>5.5537934337120731E-2</v>
      </c>
      <c r="X753" s="24">
        <f t="shared" si="236"/>
        <v>5.1174029415789E-3</v>
      </c>
      <c r="Y753" s="63">
        <f t="shared" si="242"/>
        <v>27.550789616472002</v>
      </c>
      <c r="Z753" s="63">
        <f t="shared" si="243"/>
        <v>29.206011414804831</v>
      </c>
      <c r="AA753" s="24">
        <f t="shared" si="244"/>
        <v>6.0079E-2</v>
      </c>
      <c r="AB753" s="63">
        <v>0</v>
      </c>
      <c r="AC753" s="69">
        <v>0</v>
      </c>
      <c r="AD753" s="67">
        <f t="shared" si="251"/>
        <v>1756137</v>
      </c>
      <c r="AE753" s="67">
        <f t="shared" si="252"/>
        <v>1780980</v>
      </c>
      <c r="AF753" s="65">
        <f t="shared" si="237"/>
        <v>51.079243984283131</v>
      </c>
      <c r="AG753" s="21" t="s">
        <v>2640</v>
      </c>
      <c r="AH753" s="67">
        <v>0</v>
      </c>
      <c r="AI753" s="70">
        <v>0</v>
      </c>
      <c r="AJ753" s="21" t="s">
        <v>2640</v>
      </c>
      <c r="AK753" s="67">
        <f t="shared" si="245"/>
        <v>1756137</v>
      </c>
      <c r="AL753" s="70">
        <f t="shared" si="246"/>
        <v>1780980</v>
      </c>
      <c r="AM753" s="65">
        <f t="shared" si="238"/>
        <v>51.079243984283131</v>
      </c>
      <c r="AN753" s="25">
        <f t="shared" si="247"/>
        <v>1.4146390628977124E-2</v>
      </c>
      <c r="AO753" s="25">
        <f t="shared" si="239"/>
        <v>1.850931140203893E-2</v>
      </c>
      <c r="AP753" s="24">
        <f t="shared" si="240"/>
        <v>2.3727443314230101E-3</v>
      </c>
      <c r="AQ753" s="25">
        <f t="shared" si="241"/>
        <v>0.17010063999427413</v>
      </c>
      <c r="AR753" s="2">
        <f t="shared" si="248"/>
        <v>1</v>
      </c>
      <c r="AS753" s="2">
        <f t="shared" si="249"/>
        <v>0</v>
      </c>
      <c r="AT753" s="2">
        <f t="shared" si="250"/>
        <v>0</v>
      </c>
    </row>
    <row r="754" spans="2:46" x14ac:dyDescent="0.2">
      <c r="B754" s="2">
        <v>1</v>
      </c>
      <c r="C754" s="2" t="s">
        <v>1528</v>
      </c>
      <c r="D754" s="3" t="s">
        <v>1547</v>
      </c>
      <c r="E754" s="2" t="s">
        <v>1548</v>
      </c>
      <c r="F754" s="2" t="s">
        <v>14</v>
      </c>
      <c r="G754" s="2" t="s">
        <v>7</v>
      </c>
      <c r="H754" s="2">
        <v>38</v>
      </c>
      <c r="I754" s="30">
        <v>65965</v>
      </c>
      <c r="J754" s="30">
        <v>65385</v>
      </c>
      <c r="K754" s="63">
        <v>674.23904600000003</v>
      </c>
      <c r="L754" s="2">
        <v>0.46777600000000003</v>
      </c>
      <c r="M754" s="67">
        <v>17122.520921346917</v>
      </c>
      <c r="N754" s="67">
        <v>30898762.800000034</v>
      </c>
      <c r="O754" s="67">
        <v>4850590</v>
      </c>
      <c r="P754" s="70">
        <v>4674869</v>
      </c>
      <c r="Q754" s="63">
        <v>0</v>
      </c>
      <c r="R754" s="24">
        <f t="shared" si="232"/>
        <v>-3.6226727057945496E-2</v>
      </c>
      <c r="S754" s="24">
        <f t="shared" si="233"/>
        <v>-5.6869914545575207E-3</v>
      </c>
      <c r="T754" s="65">
        <f t="shared" si="234"/>
        <v>71.497575896612375</v>
      </c>
      <c r="U754" s="67">
        <v>1037141.9999999999</v>
      </c>
      <c r="V754" s="70">
        <v>1233627</v>
      </c>
      <c r="W754" s="24">
        <f t="shared" si="235"/>
        <v>0.1894485036764495</v>
      </c>
      <c r="X754" s="24">
        <f t="shared" si="236"/>
        <v>6.3589924707276599E-3</v>
      </c>
      <c r="Y754" s="63">
        <f t="shared" si="242"/>
        <v>15.722610475252026</v>
      </c>
      <c r="Z754" s="63">
        <f t="shared" si="243"/>
        <v>18.867125487497134</v>
      </c>
      <c r="AA754" s="24">
        <f t="shared" si="244"/>
        <v>0.2</v>
      </c>
      <c r="AB754" s="63">
        <v>0</v>
      </c>
      <c r="AC754" s="69">
        <v>0</v>
      </c>
      <c r="AD754" s="67">
        <f t="shared" si="251"/>
        <v>5887732</v>
      </c>
      <c r="AE754" s="67">
        <f t="shared" si="252"/>
        <v>5908496</v>
      </c>
      <c r="AF754" s="65">
        <f t="shared" si="237"/>
        <v>90.364701384109509</v>
      </c>
      <c r="AG754" s="21" t="s">
        <v>2640</v>
      </c>
      <c r="AH754" s="67">
        <v>0</v>
      </c>
      <c r="AI754" s="70">
        <v>0</v>
      </c>
      <c r="AJ754" s="21" t="s">
        <v>2640</v>
      </c>
      <c r="AK754" s="67">
        <f t="shared" si="245"/>
        <v>5887732</v>
      </c>
      <c r="AL754" s="70">
        <f t="shared" si="246"/>
        <v>5908496</v>
      </c>
      <c r="AM754" s="65">
        <f t="shared" si="238"/>
        <v>90.364701384109509</v>
      </c>
      <c r="AN754" s="25">
        <f t="shared" si="247"/>
        <v>3.5266550855235939E-3</v>
      </c>
      <c r="AO754" s="25">
        <f t="shared" si="239"/>
        <v>1.242847446228601E-2</v>
      </c>
      <c r="AP754" s="24">
        <f t="shared" si="240"/>
        <v>6.7200101617013541E-4</v>
      </c>
      <c r="AQ754" s="25">
        <f t="shared" si="241"/>
        <v>0.19122111905399636</v>
      </c>
      <c r="AR754" s="2">
        <f t="shared" si="248"/>
        <v>1</v>
      </c>
      <c r="AS754" s="2">
        <f t="shared" si="249"/>
        <v>0</v>
      </c>
      <c r="AT754" s="2">
        <f t="shared" si="250"/>
        <v>0</v>
      </c>
    </row>
    <row r="755" spans="2:46" x14ac:dyDescent="0.2">
      <c r="B755" s="2">
        <v>1</v>
      </c>
      <c r="C755" s="2" t="s">
        <v>1528</v>
      </c>
      <c r="D755" s="3" t="s">
        <v>1549</v>
      </c>
      <c r="E755" s="2" t="s">
        <v>1550</v>
      </c>
      <c r="F755" s="2" t="s">
        <v>6</v>
      </c>
      <c r="G755" s="2" t="s">
        <v>7</v>
      </c>
      <c r="H755" s="2">
        <v>33</v>
      </c>
      <c r="I755" s="30">
        <v>24693</v>
      </c>
      <c r="J755" s="30">
        <v>24598</v>
      </c>
      <c r="K755" s="63">
        <v>492.45719200000002</v>
      </c>
      <c r="L755" s="2">
        <v>0.52484699999999995</v>
      </c>
      <c r="M755" s="67">
        <v>15131.815248546392</v>
      </c>
      <c r="N755" s="67">
        <v>11875008.639999999</v>
      </c>
      <c r="O755" s="67">
        <v>1009880</v>
      </c>
      <c r="P755" s="70">
        <v>973291</v>
      </c>
      <c r="Q755" s="63">
        <v>0</v>
      </c>
      <c r="R755" s="24">
        <f t="shared" si="232"/>
        <v>-3.6231037350972439E-2</v>
      </c>
      <c r="S755" s="24">
        <f t="shared" si="233"/>
        <v>-3.0811767055691172E-3</v>
      </c>
      <c r="T755" s="65">
        <f t="shared" si="234"/>
        <v>39.567891698512071</v>
      </c>
      <c r="U755" s="67">
        <v>569663.00000000012</v>
      </c>
      <c r="V755" s="70">
        <v>666112</v>
      </c>
      <c r="W755" s="24">
        <f t="shared" si="235"/>
        <v>0.1693088720875322</v>
      </c>
      <c r="X755" s="24">
        <f t="shared" si="236"/>
        <v>8.1220151432243419E-3</v>
      </c>
      <c r="Y755" s="63">
        <f t="shared" si="242"/>
        <v>23.069817357145755</v>
      </c>
      <c r="Z755" s="63">
        <f t="shared" si="243"/>
        <v>27.079925197170503</v>
      </c>
      <c r="AA755" s="24">
        <f t="shared" si="244"/>
        <v>0.17382500000000001</v>
      </c>
      <c r="AB755" s="63">
        <v>0</v>
      </c>
      <c r="AC755" s="69">
        <v>0</v>
      </c>
      <c r="AD755" s="67">
        <f t="shared" si="251"/>
        <v>1579543</v>
      </c>
      <c r="AE755" s="67">
        <f t="shared" si="252"/>
        <v>1639403</v>
      </c>
      <c r="AF755" s="65">
        <f t="shared" si="237"/>
        <v>66.647816895682581</v>
      </c>
      <c r="AG755" s="21" t="s">
        <v>2640</v>
      </c>
      <c r="AH755" s="67">
        <v>0</v>
      </c>
      <c r="AI755" s="70">
        <v>0</v>
      </c>
      <c r="AJ755" s="21" t="s">
        <v>2640</v>
      </c>
      <c r="AK755" s="67">
        <f t="shared" si="245"/>
        <v>1579543</v>
      </c>
      <c r="AL755" s="70">
        <f t="shared" si="246"/>
        <v>1639403</v>
      </c>
      <c r="AM755" s="65">
        <f t="shared" si="238"/>
        <v>66.647816895682581</v>
      </c>
      <c r="AN755" s="25">
        <f t="shared" si="247"/>
        <v>3.7897037307626322E-2</v>
      </c>
      <c r="AO755" s="25">
        <f t="shared" si="239"/>
        <v>4.1905502164290453E-2</v>
      </c>
      <c r="AP755" s="24">
        <f t="shared" si="240"/>
        <v>5.0408384376552338E-3</v>
      </c>
      <c r="AQ755" s="25">
        <f t="shared" si="241"/>
        <v>0.1380548890278534</v>
      </c>
      <c r="AR755" s="2">
        <f t="shared" si="248"/>
        <v>1</v>
      </c>
      <c r="AS755" s="2">
        <f t="shared" si="249"/>
        <v>0</v>
      </c>
      <c r="AT755" s="2">
        <f t="shared" si="250"/>
        <v>0</v>
      </c>
    </row>
    <row r="756" spans="2:46" x14ac:dyDescent="0.2">
      <c r="B756" s="2">
        <v>1</v>
      </c>
      <c r="C756" s="2" t="s">
        <v>1528</v>
      </c>
      <c r="D756" s="3" t="s">
        <v>1551</v>
      </c>
      <c r="E756" s="2" t="s">
        <v>1552</v>
      </c>
      <c r="F756" s="2" t="s">
        <v>14</v>
      </c>
      <c r="G756" s="2" t="s">
        <v>7</v>
      </c>
      <c r="H756" s="2">
        <v>21</v>
      </c>
      <c r="I756" s="30">
        <v>77082</v>
      </c>
      <c r="J756" s="30">
        <v>76690</v>
      </c>
      <c r="K756" s="63">
        <v>258.52897400000001</v>
      </c>
      <c r="L756" s="2">
        <v>0.48062700000000003</v>
      </c>
      <c r="M756" s="67">
        <v>14118.357016544191</v>
      </c>
      <c r="N756" s="67">
        <v>26919677.909999996</v>
      </c>
      <c r="O756" s="67">
        <v>2530313</v>
      </c>
      <c r="P756" s="70">
        <v>2438945</v>
      </c>
      <c r="Q756" s="63">
        <v>0</v>
      </c>
      <c r="R756" s="24">
        <f t="shared" si="232"/>
        <v>-3.6109366706806645E-2</v>
      </c>
      <c r="S756" s="24">
        <f t="shared" si="233"/>
        <v>-3.3940970729838876E-3</v>
      </c>
      <c r="T756" s="65">
        <f t="shared" si="234"/>
        <v>31.80264702047203</v>
      </c>
      <c r="U756" s="67">
        <v>4149624.9999999991</v>
      </c>
      <c r="V756" s="70">
        <v>4128522</v>
      </c>
      <c r="W756" s="24">
        <f t="shared" si="235"/>
        <v>-5.0855197758831183E-3</v>
      </c>
      <c r="X756" s="24">
        <f t="shared" si="236"/>
        <v>-7.8392468403791059E-4</v>
      </c>
      <c r="Y756" s="63">
        <f t="shared" si="242"/>
        <v>53.833904154017787</v>
      </c>
      <c r="Z756" s="63">
        <f t="shared" si="243"/>
        <v>53.833902725257531</v>
      </c>
      <c r="AA756" s="24">
        <f t="shared" si="244"/>
        <v>0</v>
      </c>
      <c r="AB756" s="63">
        <v>0</v>
      </c>
      <c r="AC756" s="69">
        <v>0</v>
      </c>
      <c r="AD756" s="67">
        <f t="shared" si="251"/>
        <v>6679937.9999999991</v>
      </c>
      <c r="AE756" s="67">
        <f t="shared" si="252"/>
        <v>6567467</v>
      </c>
      <c r="AF756" s="65">
        <f t="shared" si="237"/>
        <v>85.636549745729567</v>
      </c>
      <c r="AG756" s="21" t="s">
        <v>2640</v>
      </c>
      <c r="AH756" s="67">
        <v>0</v>
      </c>
      <c r="AI756" s="70">
        <v>0</v>
      </c>
      <c r="AJ756" s="21" t="s">
        <v>2640</v>
      </c>
      <c r="AK756" s="67">
        <f t="shared" si="245"/>
        <v>6679937.9999999991</v>
      </c>
      <c r="AL756" s="70">
        <f t="shared" si="246"/>
        <v>6567467</v>
      </c>
      <c r="AM756" s="65">
        <f t="shared" si="238"/>
        <v>85.636549745729567</v>
      </c>
      <c r="AN756" s="25">
        <f t="shared" si="247"/>
        <v>-1.6837132320689067E-2</v>
      </c>
      <c r="AO756" s="25">
        <f t="shared" si="239"/>
        <v>-1.181170730921044E-2</v>
      </c>
      <c r="AP756" s="24">
        <f t="shared" si="240"/>
        <v>-4.1780217570217982E-3</v>
      </c>
      <c r="AQ756" s="25">
        <f t="shared" si="241"/>
        <v>0.24396528895913527</v>
      </c>
      <c r="AR756" s="2">
        <f t="shared" si="248"/>
        <v>0</v>
      </c>
      <c r="AS756" s="2">
        <f t="shared" si="249"/>
        <v>1</v>
      </c>
      <c r="AT756" s="2">
        <f t="shared" si="250"/>
        <v>0</v>
      </c>
    </row>
    <row r="757" spans="2:46" x14ac:dyDescent="0.2">
      <c r="B757" s="2">
        <v>1</v>
      </c>
      <c r="C757" s="2" t="s">
        <v>1528</v>
      </c>
      <c r="D757" s="3" t="s">
        <v>1553</v>
      </c>
      <c r="E757" s="2" t="s">
        <v>1554</v>
      </c>
      <c r="F757" s="2" t="s">
        <v>6</v>
      </c>
      <c r="G757" s="2" t="s">
        <v>7</v>
      </c>
      <c r="H757" s="2">
        <v>11</v>
      </c>
      <c r="I757" s="30">
        <v>32106</v>
      </c>
      <c r="J757" s="30">
        <v>31893</v>
      </c>
      <c r="K757" s="63">
        <v>360.58533199999999</v>
      </c>
      <c r="L757" s="2">
        <v>0.49710900000000002</v>
      </c>
      <c r="M757" s="67">
        <v>12334.80056710775</v>
      </c>
      <c r="N757" s="67">
        <v>11124968.449999997</v>
      </c>
      <c r="O757" s="67">
        <v>821320</v>
      </c>
      <c r="P757" s="70">
        <v>791560</v>
      </c>
      <c r="Q757" s="63">
        <v>0</v>
      </c>
      <c r="R757" s="24">
        <f t="shared" si="232"/>
        <v>-3.6234354453806072E-2</v>
      </c>
      <c r="S757" s="24">
        <f t="shared" si="233"/>
        <v>-2.6750637661358948E-3</v>
      </c>
      <c r="T757" s="65">
        <f t="shared" si="234"/>
        <v>24.819239331514751</v>
      </c>
      <c r="U757" s="67">
        <v>919871</v>
      </c>
      <c r="V757" s="70">
        <v>970585</v>
      </c>
      <c r="W757" s="24">
        <f t="shared" si="235"/>
        <v>5.5131643458702362E-2</v>
      </c>
      <c r="X757" s="24">
        <f t="shared" si="236"/>
        <v>4.5585747256658522E-3</v>
      </c>
      <c r="Y757" s="63">
        <f t="shared" si="242"/>
        <v>28.65106210677132</v>
      </c>
      <c r="Z757" s="63">
        <f t="shared" si="243"/>
        <v>30.432540055811621</v>
      </c>
      <c r="AA757" s="24">
        <f t="shared" si="244"/>
        <v>6.2177999999999997E-2</v>
      </c>
      <c r="AB757" s="63">
        <v>0</v>
      </c>
      <c r="AC757" s="69">
        <v>0</v>
      </c>
      <c r="AD757" s="67">
        <f t="shared" si="251"/>
        <v>1741191</v>
      </c>
      <c r="AE757" s="67">
        <f t="shared" si="252"/>
        <v>1762145</v>
      </c>
      <c r="AF757" s="65">
        <f t="shared" si="237"/>
        <v>55.251779387326373</v>
      </c>
      <c r="AG757" s="21" t="s">
        <v>2640</v>
      </c>
      <c r="AH757" s="67">
        <v>0</v>
      </c>
      <c r="AI757" s="70">
        <v>0</v>
      </c>
      <c r="AJ757" s="21" t="s">
        <v>2640</v>
      </c>
      <c r="AK757" s="67">
        <f t="shared" si="245"/>
        <v>1741191</v>
      </c>
      <c r="AL757" s="70">
        <f t="shared" si="246"/>
        <v>1762145</v>
      </c>
      <c r="AM757" s="65">
        <f t="shared" si="238"/>
        <v>55.251779387326373</v>
      </c>
      <c r="AN757" s="25">
        <f t="shared" si="247"/>
        <v>1.2034291470608336E-2</v>
      </c>
      <c r="AO757" s="25">
        <f t="shared" si="239"/>
        <v>1.8793244973986489E-2</v>
      </c>
      <c r="AP757" s="24">
        <f t="shared" si="240"/>
        <v>1.8835109595299576E-3</v>
      </c>
      <c r="AQ757" s="25">
        <f t="shared" si="241"/>
        <v>0.15839550538230968</v>
      </c>
      <c r="AR757" s="2">
        <f t="shared" si="248"/>
        <v>1</v>
      </c>
      <c r="AS757" s="2">
        <f t="shared" si="249"/>
        <v>0</v>
      </c>
      <c r="AT757" s="2">
        <f t="shared" si="250"/>
        <v>0</v>
      </c>
    </row>
    <row r="758" spans="2:46" x14ac:dyDescent="0.2">
      <c r="B758" s="2">
        <v>1</v>
      </c>
      <c r="C758" s="2" t="s">
        <v>1528</v>
      </c>
      <c r="D758" s="3" t="s">
        <v>1555</v>
      </c>
      <c r="E758" s="2" t="s">
        <v>1556</v>
      </c>
      <c r="F758" s="2" t="s">
        <v>6</v>
      </c>
      <c r="G758" s="2" t="s">
        <v>7</v>
      </c>
      <c r="H758" s="2">
        <v>22</v>
      </c>
      <c r="I758" s="30">
        <v>28483</v>
      </c>
      <c r="J758" s="30">
        <v>28643</v>
      </c>
      <c r="K758" s="63">
        <v>963.96082799999999</v>
      </c>
      <c r="L758" s="2">
        <v>0.61955700000000002</v>
      </c>
      <c r="M758" s="67">
        <v>22854.387583477615</v>
      </c>
      <c r="N758" s="67">
        <v>32595445.929999977</v>
      </c>
      <c r="O758" s="67">
        <v>231118</v>
      </c>
      <c r="P758" s="70">
        <v>222726</v>
      </c>
      <c r="Q758" s="63">
        <v>0</v>
      </c>
      <c r="R758" s="24">
        <f t="shared" si="232"/>
        <v>-3.631045613063455E-2</v>
      </c>
      <c r="S758" s="24">
        <f t="shared" si="233"/>
        <v>-2.5745927876004996E-4</v>
      </c>
      <c r="T758" s="65">
        <f t="shared" si="234"/>
        <v>7.7759312921132562</v>
      </c>
      <c r="U758" s="67">
        <v>121782</v>
      </c>
      <c r="V758" s="70">
        <v>146959</v>
      </c>
      <c r="W758" s="24">
        <f t="shared" si="235"/>
        <v>0.20673827002348455</v>
      </c>
      <c r="X758" s="24">
        <f t="shared" si="236"/>
        <v>7.7240851541250926E-4</v>
      </c>
      <c r="Y758" s="63">
        <f t="shared" si="242"/>
        <v>4.2756029912579434</v>
      </c>
      <c r="Z758" s="63">
        <f t="shared" si="243"/>
        <v>5.1307125650246137</v>
      </c>
      <c r="AA758" s="24">
        <f t="shared" si="244"/>
        <v>0.19999700000000001</v>
      </c>
      <c r="AB758" s="63">
        <v>0</v>
      </c>
      <c r="AC758" s="69">
        <v>0</v>
      </c>
      <c r="AD758" s="67">
        <f t="shared" si="251"/>
        <v>352900</v>
      </c>
      <c r="AE758" s="67">
        <f t="shared" si="252"/>
        <v>369685</v>
      </c>
      <c r="AF758" s="65">
        <f t="shared" si="237"/>
        <v>12.906643857137869</v>
      </c>
      <c r="AG758" s="21" t="s">
        <v>2640</v>
      </c>
      <c r="AH758" s="67">
        <v>0</v>
      </c>
      <c r="AI758" s="70">
        <v>0</v>
      </c>
      <c r="AJ758" s="21" t="s">
        <v>2640</v>
      </c>
      <c r="AK758" s="67">
        <f t="shared" si="245"/>
        <v>352900</v>
      </c>
      <c r="AL758" s="70">
        <f t="shared" si="246"/>
        <v>369685</v>
      </c>
      <c r="AM758" s="65">
        <f t="shared" si="238"/>
        <v>12.906643857137869</v>
      </c>
      <c r="AN758" s="25">
        <f t="shared" si="247"/>
        <v>4.7563049022385943E-2</v>
      </c>
      <c r="AO758" s="25">
        <f t="shared" si="239"/>
        <v>4.1711354442782511E-2</v>
      </c>
      <c r="AP758" s="24">
        <f t="shared" si="240"/>
        <v>5.1494923665245935E-4</v>
      </c>
      <c r="AQ758" s="25">
        <f t="shared" si="241"/>
        <v>1.1341615046283254E-2</v>
      </c>
      <c r="AR758" s="2">
        <f t="shared" si="248"/>
        <v>1</v>
      </c>
      <c r="AS758" s="2">
        <f t="shared" si="249"/>
        <v>0</v>
      </c>
      <c r="AT758" s="2">
        <f t="shared" si="250"/>
        <v>0</v>
      </c>
    </row>
    <row r="759" spans="2:46" x14ac:dyDescent="0.2">
      <c r="B759" s="2">
        <v>1</v>
      </c>
      <c r="C759" s="2" t="s">
        <v>1528</v>
      </c>
      <c r="D759" s="3" t="s">
        <v>1557</v>
      </c>
      <c r="E759" s="2" t="s">
        <v>1558</v>
      </c>
      <c r="F759" s="2" t="s">
        <v>6</v>
      </c>
      <c r="G759" s="2" t="s">
        <v>7</v>
      </c>
      <c r="H759" s="2">
        <v>26</v>
      </c>
      <c r="I759" s="30">
        <v>18259</v>
      </c>
      <c r="J759" s="30">
        <v>18099</v>
      </c>
      <c r="K759" s="63">
        <v>192.45847800000001</v>
      </c>
      <c r="L759" s="2">
        <v>0.213897</v>
      </c>
      <c r="M759" s="67">
        <v>15932.925116384695</v>
      </c>
      <c r="N759" s="67">
        <v>2981942.7900000014</v>
      </c>
      <c r="O759" s="67">
        <v>398435</v>
      </c>
      <c r="P759" s="70">
        <v>383967</v>
      </c>
      <c r="Q759" s="63">
        <v>0</v>
      </c>
      <c r="R759" s="24">
        <f t="shared" si="232"/>
        <v>-3.6312070977700284E-2</v>
      </c>
      <c r="S759" s="24">
        <f t="shared" si="233"/>
        <v>-4.8518704143213935E-3</v>
      </c>
      <c r="T759" s="65">
        <f t="shared" si="234"/>
        <v>21.214818498259572</v>
      </c>
      <c r="U759" s="67">
        <v>455192.00000000006</v>
      </c>
      <c r="V759" s="70">
        <v>451203</v>
      </c>
      <c r="W759" s="24">
        <f t="shared" si="235"/>
        <v>-8.7633350322502412E-3</v>
      </c>
      <c r="X759" s="24">
        <f t="shared" si="236"/>
        <v>-1.3377184878855628E-3</v>
      </c>
      <c r="Y759" s="63">
        <f t="shared" si="242"/>
        <v>24.929733282216993</v>
      </c>
      <c r="Z759" s="63">
        <f t="shared" si="243"/>
        <v>24.92971987402619</v>
      </c>
      <c r="AA759" s="24">
        <f t="shared" si="244"/>
        <v>-9.9999999999999995E-7</v>
      </c>
      <c r="AB759" s="63">
        <v>0</v>
      </c>
      <c r="AC759" s="69">
        <v>0</v>
      </c>
      <c r="AD759" s="67">
        <f t="shared" si="251"/>
        <v>853627</v>
      </c>
      <c r="AE759" s="67">
        <f t="shared" si="252"/>
        <v>835170</v>
      </c>
      <c r="AF759" s="65">
        <f t="shared" si="237"/>
        <v>46.144538372285758</v>
      </c>
      <c r="AG759" s="21" t="s">
        <v>2640</v>
      </c>
      <c r="AH759" s="67">
        <v>0</v>
      </c>
      <c r="AI759" s="70">
        <v>0</v>
      </c>
      <c r="AJ759" s="21" t="s">
        <v>2640</v>
      </c>
      <c r="AK759" s="67">
        <f t="shared" si="245"/>
        <v>853627</v>
      </c>
      <c r="AL759" s="70">
        <f t="shared" si="246"/>
        <v>835170</v>
      </c>
      <c r="AM759" s="65">
        <f t="shared" si="238"/>
        <v>46.144538372285758</v>
      </c>
      <c r="AN759" s="25">
        <f t="shared" si="247"/>
        <v>-2.162185591599141E-2</v>
      </c>
      <c r="AO759" s="25">
        <f t="shared" si="239"/>
        <v>-1.2972731486274869E-2</v>
      </c>
      <c r="AP759" s="24">
        <f t="shared" si="240"/>
        <v>-6.189588902206937E-3</v>
      </c>
      <c r="AQ759" s="25">
        <f t="shared" si="241"/>
        <v>0.28007579582034825</v>
      </c>
      <c r="AR759" s="2">
        <f t="shared" si="248"/>
        <v>0</v>
      </c>
      <c r="AS759" s="2">
        <f t="shared" si="249"/>
        <v>1</v>
      </c>
      <c r="AT759" s="2">
        <f t="shared" si="250"/>
        <v>0</v>
      </c>
    </row>
    <row r="760" spans="2:46" x14ac:dyDescent="0.2">
      <c r="B760" s="2">
        <v>1</v>
      </c>
      <c r="C760" s="2" t="s">
        <v>1528</v>
      </c>
      <c r="D760" s="3" t="s">
        <v>1559</v>
      </c>
      <c r="E760" s="2" t="s">
        <v>1560</v>
      </c>
      <c r="F760" s="2" t="s">
        <v>6</v>
      </c>
      <c r="G760" s="2" t="s">
        <v>7</v>
      </c>
      <c r="H760" s="2">
        <v>5</v>
      </c>
      <c r="I760" s="30">
        <v>17784</v>
      </c>
      <c r="J760" s="30">
        <v>17654</v>
      </c>
      <c r="K760" s="63">
        <v>309.56910599999998</v>
      </c>
      <c r="L760" s="2">
        <v>0.54723699999999997</v>
      </c>
      <c r="M760" s="67">
        <v>14250.671947756957</v>
      </c>
      <c r="N760" s="67">
        <v>8799233.9599999916</v>
      </c>
      <c r="O760" s="67">
        <v>449177</v>
      </c>
      <c r="P760" s="70">
        <v>432866</v>
      </c>
      <c r="Q760" s="63">
        <v>0</v>
      </c>
      <c r="R760" s="24">
        <f t="shared" si="232"/>
        <v>-3.6313079253835312E-2</v>
      </c>
      <c r="S760" s="24">
        <f t="shared" si="233"/>
        <v>-1.8536840904728048E-3</v>
      </c>
      <c r="T760" s="65">
        <f t="shared" si="234"/>
        <v>24.519429024583665</v>
      </c>
      <c r="U760" s="67">
        <v>623752</v>
      </c>
      <c r="V760" s="70">
        <v>619192</v>
      </c>
      <c r="W760" s="24">
        <f t="shared" si="235"/>
        <v>-7.3105978016904105E-3</v>
      </c>
      <c r="X760" s="24">
        <f t="shared" si="236"/>
        <v>-5.182269298360609E-4</v>
      </c>
      <c r="Y760" s="63">
        <f t="shared" si="242"/>
        <v>35.073774179037336</v>
      </c>
      <c r="Z760" s="63">
        <f t="shared" si="243"/>
        <v>35.073750991276768</v>
      </c>
      <c r="AA760" s="24">
        <f t="shared" si="244"/>
        <v>-9.9999999999999995E-7</v>
      </c>
      <c r="AB760" s="63">
        <v>0</v>
      </c>
      <c r="AC760" s="69">
        <v>0</v>
      </c>
      <c r="AD760" s="67">
        <f t="shared" si="251"/>
        <v>1072929</v>
      </c>
      <c r="AE760" s="67">
        <f t="shared" si="252"/>
        <v>1052058</v>
      </c>
      <c r="AF760" s="65">
        <f t="shared" si="237"/>
        <v>59.593180015860426</v>
      </c>
      <c r="AG760" s="21" t="s">
        <v>2640</v>
      </c>
      <c r="AH760" s="67">
        <v>0</v>
      </c>
      <c r="AI760" s="70">
        <v>0</v>
      </c>
      <c r="AJ760" s="21" t="s">
        <v>2640</v>
      </c>
      <c r="AK760" s="67">
        <f t="shared" si="245"/>
        <v>1072929</v>
      </c>
      <c r="AL760" s="70">
        <f t="shared" si="246"/>
        <v>1052058</v>
      </c>
      <c r="AM760" s="65">
        <f t="shared" si="238"/>
        <v>59.593180015860426</v>
      </c>
      <c r="AN760" s="25">
        <f t="shared" si="247"/>
        <v>-1.945235891657323E-2</v>
      </c>
      <c r="AO760" s="25">
        <f t="shared" si="239"/>
        <v>-1.2231831368094359E-2</v>
      </c>
      <c r="AP760" s="24">
        <f t="shared" si="240"/>
        <v>-2.3719110203088657E-3</v>
      </c>
      <c r="AQ760" s="25">
        <f t="shared" si="241"/>
        <v>0.11956245336611108</v>
      </c>
      <c r="AR760" s="2">
        <f t="shared" si="248"/>
        <v>0</v>
      </c>
      <c r="AS760" s="2">
        <f t="shared" si="249"/>
        <v>1</v>
      </c>
      <c r="AT760" s="2">
        <f t="shared" si="250"/>
        <v>0</v>
      </c>
    </row>
    <row r="761" spans="2:46" x14ac:dyDescent="0.2">
      <c r="B761" s="2">
        <v>1</v>
      </c>
      <c r="C761" s="2" t="s">
        <v>1528</v>
      </c>
      <c r="D761" s="3" t="s">
        <v>1561</v>
      </c>
      <c r="E761" s="2" t="s">
        <v>1562</v>
      </c>
      <c r="F761" s="2" t="s">
        <v>6</v>
      </c>
      <c r="G761" s="2" t="s">
        <v>7</v>
      </c>
      <c r="H761" s="2">
        <v>128</v>
      </c>
      <c r="I761" s="30">
        <v>29423</v>
      </c>
      <c r="J761" s="30">
        <v>29290</v>
      </c>
      <c r="K761" s="63">
        <v>210.773267</v>
      </c>
      <c r="L761" s="2">
        <v>0.36299199999999998</v>
      </c>
      <c r="M761" s="67">
        <v>14482.524487609304</v>
      </c>
      <c r="N761" s="67">
        <v>6785387.3200000031</v>
      </c>
      <c r="O761" s="67">
        <v>405105</v>
      </c>
      <c r="P761" s="70">
        <v>390395</v>
      </c>
      <c r="Q761" s="63">
        <v>0</v>
      </c>
      <c r="R761" s="24">
        <f t="shared" si="232"/>
        <v>-3.631157354266179E-2</v>
      </c>
      <c r="S761" s="24">
        <f t="shared" si="233"/>
        <v>-2.1678939323982456E-3</v>
      </c>
      <c r="T761" s="65">
        <f t="shared" si="234"/>
        <v>13.328610447251622</v>
      </c>
      <c r="U761" s="67">
        <v>597377.00000000023</v>
      </c>
      <c r="V761" s="70">
        <v>713612</v>
      </c>
      <c r="W761" s="24">
        <f t="shared" si="235"/>
        <v>0.19457561975101112</v>
      </c>
      <c r="X761" s="24">
        <f t="shared" si="236"/>
        <v>1.7130193829524784E-2</v>
      </c>
      <c r="Y761" s="63">
        <f t="shared" si="242"/>
        <v>20.303062230228061</v>
      </c>
      <c r="Z761" s="63">
        <f t="shared" si="243"/>
        <v>24.363673608740186</v>
      </c>
      <c r="AA761" s="24">
        <f t="shared" si="244"/>
        <v>0.2</v>
      </c>
      <c r="AB761" s="63">
        <v>0</v>
      </c>
      <c r="AC761" s="69">
        <v>0</v>
      </c>
      <c r="AD761" s="67">
        <f t="shared" si="251"/>
        <v>1002482.0000000002</v>
      </c>
      <c r="AE761" s="67">
        <f t="shared" si="252"/>
        <v>1104007</v>
      </c>
      <c r="AF761" s="65">
        <f t="shared" si="237"/>
        <v>37.692284055991806</v>
      </c>
      <c r="AG761" s="21" t="s">
        <v>2640</v>
      </c>
      <c r="AH761" s="67">
        <v>0</v>
      </c>
      <c r="AI761" s="70">
        <v>0</v>
      </c>
      <c r="AJ761" s="21" t="s">
        <v>2640</v>
      </c>
      <c r="AK761" s="67">
        <f t="shared" si="245"/>
        <v>1002482.0000000002</v>
      </c>
      <c r="AL761" s="70">
        <f t="shared" si="246"/>
        <v>1104007</v>
      </c>
      <c r="AM761" s="65">
        <f t="shared" si="238"/>
        <v>37.692284055991806</v>
      </c>
      <c r="AN761" s="25">
        <f t="shared" si="247"/>
        <v>0.10127363882842759</v>
      </c>
      <c r="AO761" s="25">
        <f t="shared" si="239"/>
        <v>0.10627430096445289</v>
      </c>
      <c r="AP761" s="24">
        <f t="shared" si="240"/>
        <v>1.4962299897126538E-2</v>
      </c>
      <c r="AQ761" s="25">
        <f t="shared" si="241"/>
        <v>0.16270360820021687</v>
      </c>
      <c r="AR761" s="2">
        <f t="shared" si="248"/>
        <v>1</v>
      </c>
      <c r="AS761" s="2">
        <f t="shared" si="249"/>
        <v>0</v>
      </c>
      <c r="AT761" s="2">
        <f t="shared" si="250"/>
        <v>0</v>
      </c>
    </row>
    <row r="762" spans="2:46" x14ac:dyDescent="0.2">
      <c r="B762" s="2">
        <v>1</v>
      </c>
      <c r="C762" s="2" t="s">
        <v>1528</v>
      </c>
      <c r="D762" s="3" t="s">
        <v>1563</v>
      </c>
      <c r="E762" s="2" t="s">
        <v>1564</v>
      </c>
      <c r="F762" s="2" t="s">
        <v>14</v>
      </c>
      <c r="G762" s="2" t="s">
        <v>7</v>
      </c>
      <c r="H762" s="2">
        <v>10</v>
      </c>
      <c r="I762" s="30">
        <v>71996</v>
      </c>
      <c r="J762" s="30">
        <v>71926</v>
      </c>
      <c r="K762" s="63">
        <v>541.36836500000004</v>
      </c>
      <c r="L762" s="2">
        <v>0.412379</v>
      </c>
      <c r="M762" s="67">
        <v>13694.817593483689</v>
      </c>
      <c r="N762" s="67">
        <v>29703264.120000005</v>
      </c>
      <c r="O762" s="67">
        <v>2678642</v>
      </c>
      <c r="P762" s="70">
        <v>2581374</v>
      </c>
      <c r="Q762" s="63">
        <v>0</v>
      </c>
      <c r="R762" s="24">
        <f t="shared" si="232"/>
        <v>-3.6312429955178804E-2</v>
      </c>
      <c r="S762" s="24">
        <f t="shared" si="233"/>
        <v>-3.2746569402958932E-3</v>
      </c>
      <c r="T762" s="65">
        <f t="shared" si="234"/>
        <v>35.889302894641716</v>
      </c>
      <c r="U762" s="67">
        <v>865684</v>
      </c>
      <c r="V762" s="70">
        <v>1037811</v>
      </c>
      <c r="W762" s="24">
        <f t="shared" si="235"/>
        <v>0.19883352354900863</v>
      </c>
      <c r="X762" s="24">
        <f t="shared" si="236"/>
        <v>5.7948850100990167E-3</v>
      </c>
      <c r="Y762" s="63">
        <f t="shared" si="242"/>
        <v>12.024056892049558</v>
      </c>
      <c r="Z762" s="63">
        <f t="shared" si="243"/>
        <v>14.428871339988321</v>
      </c>
      <c r="AA762" s="24">
        <f t="shared" si="244"/>
        <v>0.2</v>
      </c>
      <c r="AB762" s="63">
        <v>0</v>
      </c>
      <c r="AC762" s="69">
        <v>0</v>
      </c>
      <c r="AD762" s="67">
        <f t="shared" si="251"/>
        <v>3544326</v>
      </c>
      <c r="AE762" s="67">
        <f t="shared" si="252"/>
        <v>3619185</v>
      </c>
      <c r="AF762" s="65">
        <f t="shared" si="237"/>
        <v>50.318174234630035</v>
      </c>
      <c r="AG762" s="21" t="s">
        <v>2640</v>
      </c>
      <c r="AH762" s="67">
        <v>0</v>
      </c>
      <c r="AI762" s="70">
        <v>0</v>
      </c>
      <c r="AJ762" s="21" t="s">
        <v>2640</v>
      </c>
      <c r="AK762" s="67">
        <f t="shared" si="245"/>
        <v>3544326</v>
      </c>
      <c r="AL762" s="70">
        <f t="shared" si="246"/>
        <v>3619185</v>
      </c>
      <c r="AM762" s="65">
        <f t="shared" si="238"/>
        <v>50.318174234630035</v>
      </c>
      <c r="AN762" s="25">
        <f t="shared" si="247"/>
        <v>2.1120799836132454E-2</v>
      </c>
      <c r="AO762" s="25">
        <f t="shared" si="239"/>
        <v>2.2114577551958892E-2</v>
      </c>
      <c r="AP762" s="24">
        <f t="shared" si="240"/>
        <v>2.520228069803124E-3</v>
      </c>
      <c r="AQ762" s="25">
        <f t="shared" si="241"/>
        <v>0.1218446897074556</v>
      </c>
      <c r="AR762" s="2">
        <f t="shared" si="248"/>
        <v>1</v>
      </c>
      <c r="AS762" s="2">
        <f t="shared" si="249"/>
        <v>0</v>
      </c>
      <c r="AT762" s="2">
        <f t="shared" si="250"/>
        <v>0</v>
      </c>
    </row>
    <row r="763" spans="2:46" x14ac:dyDescent="0.2">
      <c r="B763" s="2">
        <v>1</v>
      </c>
      <c r="C763" s="2" t="s">
        <v>1528</v>
      </c>
      <c r="D763" s="3" t="s">
        <v>1565</v>
      </c>
      <c r="E763" s="2" t="s">
        <v>1566</v>
      </c>
      <c r="F763" s="2" t="s">
        <v>6</v>
      </c>
      <c r="G763" s="2" t="s">
        <v>7</v>
      </c>
      <c r="H763" s="2">
        <v>12</v>
      </c>
      <c r="I763" s="30">
        <v>53804</v>
      </c>
      <c r="J763" s="30">
        <v>53716</v>
      </c>
      <c r="K763" s="63">
        <v>218.68625700000001</v>
      </c>
      <c r="L763" s="2">
        <v>0.23521900000000001</v>
      </c>
      <c r="M763" s="67">
        <v>14779.435584435096</v>
      </c>
      <c r="N763" s="67">
        <v>6186983.4999999963</v>
      </c>
      <c r="O763" s="67">
        <v>1248910</v>
      </c>
      <c r="P763" s="70">
        <v>1203559</v>
      </c>
      <c r="Q763" s="63">
        <v>0</v>
      </c>
      <c r="R763" s="24">
        <f t="shared" si="232"/>
        <v>-3.6312464469017036E-2</v>
      </c>
      <c r="S763" s="24">
        <f t="shared" si="233"/>
        <v>-7.3300664208980071E-3</v>
      </c>
      <c r="T763" s="65">
        <f t="shared" si="234"/>
        <v>22.40596842653958</v>
      </c>
      <c r="U763" s="67">
        <v>829331</v>
      </c>
      <c r="V763" s="70">
        <v>866261</v>
      </c>
      <c r="W763" s="24">
        <f t="shared" si="235"/>
        <v>4.4529868050271926E-2</v>
      </c>
      <c r="X763" s="24">
        <f t="shared" si="236"/>
        <v>5.9689831078424604E-3</v>
      </c>
      <c r="Y763" s="63">
        <f t="shared" si="242"/>
        <v>15.413928332465987</v>
      </c>
      <c r="Z763" s="63">
        <f t="shared" si="243"/>
        <v>16.126684786655744</v>
      </c>
      <c r="AA763" s="24">
        <f t="shared" si="244"/>
        <v>4.6240999999999997E-2</v>
      </c>
      <c r="AB763" s="63">
        <v>0</v>
      </c>
      <c r="AC763" s="69">
        <v>0</v>
      </c>
      <c r="AD763" s="67">
        <f t="shared" si="251"/>
        <v>2078241</v>
      </c>
      <c r="AE763" s="67">
        <f t="shared" si="252"/>
        <v>2069820</v>
      </c>
      <c r="AF763" s="65">
        <f t="shared" si="237"/>
        <v>38.532653213195324</v>
      </c>
      <c r="AG763" s="21" t="s">
        <v>2640</v>
      </c>
      <c r="AH763" s="67">
        <v>0</v>
      </c>
      <c r="AI763" s="70">
        <v>0</v>
      </c>
      <c r="AJ763" s="21" t="s">
        <v>2640</v>
      </c>
      <c r="AK763" s="67">
        <f t="shared" si="245"/>
        <v>2078241</v>
      </c>
      <c r="AL763" s="70">
        <f t="shared" si="246"/>
        <v>2069820</v>
      </c>
      <c r="AM763" s="65">
        <f t="shared" si="238"/>
        <v>38.532653213195324</v>
      </c>
      <c r="AN763" s="25">
        <f t="shared" si="247"/>
        <v>-4.0519843463775376E-3</v>
      </c>
      <c r="AO763" s="25">
        <f t="shared" si="239"/>
        <v>-2.4203769039484735E-3</v>
      </c>
      <c r="AP763" s="24">
        <f t="shared" si="240"/>
        <v>-1.3610833130555471E-3</v>
      </c>
      <c r="AQ763" s="25">
        <f t="shared" si="241"/>
        <v>0.33454428963646038</v>
      </c>
      <c r="AR763" s="2">
        <f t="shared" si="248"/>
        <v>0</v>
      </c>
      <c r="AS763" s="2">
        <f t="shared" si="249"/>
        <v>1</v>
      </c>
      <c r="AT763" s="2">
        <f t="shared" si="250"/>
        <v>0</v>
      </c>
    </row>
    <row r="764" spans="2:46" x14ac:dyDescent="0.2">
      <c r="B764" s="2">
        <v>1</v>
      </c>
      <c r="C764" s="2" t="s">
        <v>1528</v>
      </c>
      <c r="D764" s="3" t="s">
        <v>1567</v>
      </c>
      <c r="E764" s="2" t="s">
        <v>1568</v>
      </c>
      <c r="F764" s="2" t="s">
        <v>6</v>
      </c>
      <c r="G764" s="2" t="s">
        <v>7</v>
      </c>
      <c r="H764" s="2">
        <v>26</v>
      </c>
      <c r="I764" s="30">
        <v>36281</v>
      </c>
      <c r="J764" s="30">
        <v>36614</v>
      </c>
      <c r="K764" s="63">
        <v>157.42319900000001</v>
      </c>
      <c r="L764" s="2">
        <v>0.39045800000000003</v>
      </c>
      <c r="M764" s="67">
        <v>18340.372388264328</v>
      </c>
      <c r="N764" s="67">
        <v>7316032.4599999981</v>
      </c>
      <c r="O764" s="67">
        <v>235681</v>
      </c>
      <c r="P764" s="70">
        <v>227123</v>
      </c>
      <c r="Q764" s="63">
        <v>0</v>
      </c>
      <c r="R764" s="24">
        <f t="shared" si="232"/>
        <v>-3.6311794332169356E-2</v>
      </c>
      <c r="S764" s="24">
        <f t="shared" si="233"/>
        <v>-1.1697597088026045E-3</v>
      </c>
      <c r="T764" s="65">
        <f t="shared" si="234"/>
        <v>6.203173649423718</v>
      </c>
      <c r="U764" s="67">
        <v>1653386</v>
      </c>
      <c r="V764" s="70">
        <v>1668561</v>
      </c>
      <c r="W764" s="24">
        <f t="shared" si="235"/>
        <v>9.1781350513431281E-3</v>
      </c>
      <c r="X764" s="24">
        <f t="shared" si="236"/>
        <v>2.0742116827622719E-3</v>
      </c>
      <c r="Y764" s="63">
        <f t="shared" si="242"/>
        <v>45.571676635153388</v>
      </c>
      <c r="Z764" s="63">
        <f t="shared" si="243"/>
        <v>45.571666575626807</v>
      </c>
      <c r="AA764" s="24">
        <f t="shared" si="244"/>
        <v>0</v>
      </c>
      <c r="AB764" s="63">
        <v>0</v>
      </c>
      <c r="AC764" s="69">
        <v>0</v>
      </c>
      <c r="AD764" s="67">
        <f t="shared" si="251"/>
        <v>1889067</v>
      </c>
      <c r="AE764" s="67">
        <f t="shared" si="252"/>
        <v>1895684</v>
      </c>
      <c r="AF764" s="65">
        <f t="shared" si="237"/>
        <v>51.774840225050525</v>
      </c>
      <c r="AG764" s="21" t="s">
        <v>2640</v>
      </c>
      <c r="AH764" s="67">
        <v>0</v>
      </c>
      <c r="AI764" s="70">
        <v>0</v>
      </c>
      <c r="AJ764" s="21" t="s">
        <v>2640</v>
      </c>
      <c r="AK764" s="67">
        <f t="shared" si="245"/>
        <v>1889067</v>
      </c>
      <c r="AL764" s="70">
        <f t="shared" si="246"/>
        <v>1895684</v>
      </c>
      <c r="AM764" s="65">
        <f t="shared" si="238"/>
        <v>51.774840225050525</v>
      </c>
      <c r="AN764" s="25">
        <f t="shared" si="247"/>
        <v>3.5027873548158957E-3</v>
      </c>
      <c r="AO764" s="25">
        <f t="shared" si="239"/>
        <v>-5.6239518211592676E-3</v>
      </c>
      <c r="AP764" s="24">
        <f t="shared" si="240"/>
        <v>9.0445197395966749E-4</v>
      </c>
      <c r="AQ764" s="25">
        <f t="shared" si="241"/>
        <v>0.25911366719113771</v>
      </c>
      <c r="AR764" s="2">
        <f t="shared" si="248"/>
        <v>1</v>
      </c>
      <c r="AS764" s="2">
        <f t="shared" si="249"/>
        <v>0</v>
      </c>
      <c r="AT764" s="2">
        <f t="shared" si="250"/>
        <v>0</v>
      </c>
    </row>
    <row r="765" spans="2:46" x14ac:dyDescent="0.2">
      <c r="B765" s="2">
        <v>1</v>
      </c>
      <c r="C765" s="2" t="s">
        <v>1528</v>
      </c>
      <c r="D765" s="3" t="s">
        <v>1569</v>
      </c>
      <c r="E765" s="2" t="s">
        <v>1570</v>
      </c>
      <c r="F765" s="2" t="s">
        <v>14</v>
      </c>
      <c r="G765" s="2" t="s">
        <v>7</v>
      </c>
      <c r="H765" s="2">
        <v>13</v>
      </c>
      <c r="I765" s="30">
        <v>85450</v>
      </c>
      <c r="J765" s="30">
        <v>86701</v>
      </c>
      <c r="K765" s="63">
        <v>465.69951900000001</v>
      </c>
      <c r="L765" s="2">
        <v>0.402306</v>
      </c>
      <c r="M765" s="67">
        <v>18989.915570877834</v>
      </c>
      <c r="N765" s="67">
        <v>33676837.560000002</v>
      </c>
      <c r="O765" s="67">
        <v>5108275</v>
      </c>
      <c r="P765" s="70">
        <v>4922781</v>
      </c>
      <c r="Q765" s="63">
        <v>0</v>
      </c>
      <c r="R765" s="24">
        <f t="shared" si="232"/>
        <v>-3.6312453812686329E-2</v>
      </c>
      <c r="S765" s="24">
        <f t="shared" si="233"/>
        <v>-5.5080587560965739E-3</v>
      </c>
      <c r="T765" s="65">
        <f t="shared" si="234"/>
        <v>56.778826080437362</v>
      </c>
      <c r="U765" s="67">
        <v>1726021</v>
      </c>
      <c r="V765" s="70">
        <v>1821644</v>
      </c>
      <c r="W765" s="24">
        <f t="shared" si="235"/>
        <v>5.5400832318957871E-2</v>
      </c>
      <c r="X765" s="24">
        <f t="shared" si="236"/>
        <v>2.8394293208094208E-3</v>
      </c>
      <c r="Y765" s="63">
        <f t="shared" si="242"/>
        <v>20.199192510239907</v>
      </c>
      <c r="Z765" s="63">
        <f t="shared" si="243"/>
        <v>21.010645782632263</v>
      </c>
      <c r="AA765" s="24">
        <f t="shared" si="244"/>
        <v>4.0173E-2</v>
      </c>
      <c r="AB765" s="63">
        <v>0</v>
      </c>
      <c r="AC765" s="69">
        <v>0</v>
      </c>
      <c r="AD765" s="67">
        <f t="shared" si="251"/>
        <v>6834296</v>
      </c>
      <c r="AE765" s="67">
        <f t="shared" si="252"/>
        <v>6744425</v>
      </c>
      <c r="AF765" s="65">
        <f t="shared" si="237"/>
        <v>77.789471863069636</v>
      </c>
      <c r="AG765" s="21" t="s">
        <v>2640</v>
      </c>
      <c r="AH765" s="67">
        <v>0</v>
      </c>
      <c r="AI765" s="70">
        <v>0</v>
      </c>
      <c r="AJ765" s="21" t="s">
        <v>2640</v>
      </c>
      <c r="AK765" s="67">
        <f t="shared" si="245"/>
        <v>6834296</v>
      </c>
      <c r="AL765" s="70">
        <f t="shared" si="246"/>
        <v>6744425</v>
      </c>
      <c r="AM765" s="65">
        <f t="shared" si="238"/>
        <v>77.789471863069636</v>
      </c>
      <c r="AN765" s="25">
        <f t="shared" si="247"/>
        <v>-1.315000111203846E-2</v>
      </c>
      <c r="AO765" s="25">
        <f t="shared" si="239"/>
        <v>-2.7389160390580036E-2</v>
      </c>
      <c r="AP765" s="24">
        <f t="shared" si="240"/>
        <v>-2.6686294352871532E-3</v>
      </c>
      <c r="AQ765" s="25">
        <f t="shared" si="241"/>
        <v>0.20026895304477038</v>
      </c>
      <c r="AR765" s="2">
        <f t="shared" si="248"/>
        <v>0</v>
      </c>
      <c r="AS765" s="2">
        <f t="shared" si="249"/>
        <v>1</v>
      </c>
      <c r="AT765" s="2">
        <f t="shared" si="250"/>
        <v>0</v>
      </c>
    </row>
    <row r="766" spans="2:46" x14ac:dyDescent="0.2">
      <c r="B766" s="2">
        <v>1</v>
      </c>
      <c r="C766" s="2" t="s">
        <v>1528</v>
      </c>
      <c r="D766" s="3" t="s">
        <v>1571</v>
      </c>
      <c r="E766" s="2" t="s">
        <v>1572</v>
      </c>
      <c r="F766" s="2" t="s">
        <v>6</v>
      </c>
      <c r="G766" s="2" t="s">
        <v>7</v>
      </c>
      <c r="H766" s="2">
        <v>8</v>
      </c>
      <c r="I766" s="30">
        <v>29969</v>
      </c>
      <c r="J766" s="30">
        <v>30143</v>
      </c>
      <c r="K766" s="63">
        <v>144.53050500000001</v>
      </c>
      <c r="L766" s="2">
        <v>0.43772899999999998</v>
      </c>
      <c r="M766" s="67">
        <v>15035.32154340836</v>
      </c>
      <c r="N766" s="67">
        <v>8031715.7799999975</v>
      </c>
      <c r="O766" s="67">
        <v>487820</v>
      </c>
      <c r="P766" s="70">
        <v>470106</v>
      </c>
      <c r="Q766" s="63">
        <v>0</v>
      </c>
      <c r="R766" s="24">
        <f t="shared" si="232"/>
        <v>-3.631257431019641E-2</v>
      </c>
      <c r="S766" s="24">
        <f t="shared" si="233"/>
        <v>-2.2055063308029565E-3</v>
      </c>
      <c r="T766" s="65">
        <f t="shared" si="234"/>
        <v>15.595859735261918</v>
      </c>
      <c r="U766" s="67">
        <v>879622.00000000012</v>
      </c>
      <c r="V766" s="70">
        <v>1061675</v>
      </c>
      <c r="W766" s="24">
        <f t="shared" si="235"/>
        <v>0.20696731095857057</v>
      </c>
      <c r="X766" s="24">
        <f t="shared" si="236"/>
        <v>2.2666763240469141E-2</v>
      </c>
      <c r="Y766" s="63">
        <f t="shared" si="242"/>
        <v>29.351062764857023</v>
      </c>
      <c r="Z766" s="63">
        <f t="shared" si="243"/>
        <v>35.221278572139468</v>
      </c>
      <c r="AA766" s="24">
        <f t="shared" si="244"/>
        <v>0.2</v>
      </c>
      <c r="AB766" s="63">
        <v>0</v>
      </c>
      <c r="AC766" s="69">
        <v>0</v>
      </c>
      <c r="AD766" s="67">
        <f t="shared" si="251"/>
        <v>1367442</v>
      </c>
      <c r="AE766" s="67">
        <f t="shared" si="252"/>
        <v>1531781</v>
      </c>
      <c r="AF766" s="65">
        <f t="shared" si="237"/>
        <v>50.817138307401386</v>
      </c>
      <c r="AG766" s="21" t="s">
        <v>2640</v>
      </c>
      <c r="AH766" s="67">
        <v>0</v>
      </c>
      <c r="AI766" s="70">
        <v>0</v>
      </c>
      <c r="AJ766" s="21" t="s">
        <v>2640</v>
      </c>
      <c r="AK766" s="67">
        <f t="shared" si="245"/>
        <v>1367442</v>
      </c>
      <c r="AL766" s="70">
        <f t="shared" si="246"/>
        <v>1531781</v>
      </c>
      <c r="AM766" s="65">
        <f t="shared" si="238"/>
        <v>50.817138307401386</v>
      </c>
      <c r="AN766" s="25">
        <f t="shared" si="247"/>
        <v>0.12017986868912904</v>
      </c>
      <c r="AO766" s="25">
        <f t="shared" si="239"/>
        <v>0.11371364777044435</v>
      </c>
      <c r="AP766" s="24">
        <f t="shared" si="240"/>
        <v>2.0461256909666201E-2</v>
      </c>
      <c r="AQ766" s="25">
        <f t="shared" si="241"/>
        <v>0.19071653454350704</v>
      </c>
      <c r="AR766" s="2">
        <f t="shared" si="248"/>
        <v>1</v>
      </c>
      <c r="AS766" s="2">
        <f t="shared" si="249"/>
        <v>0</v>
      </c>
      <c r="AT766" s="2">
        <f t="shared" si="250"/>
        <v>0</v>
      </c>
    </row>
    <row r="767" spans="2:46" x14ac:dyDescent="0.2">
      <c r="B767" s="2">
        <v>1</v>
      </c>
      <c r="C767" s="2" t="s">
        <v>1573</v>
      </c>
      <c r="D767" s="3" t="s">
        <v>1574</v>
      </c>
      <c r="E767" s="2" t="s">
        <v>1575</v>
      </c>
      <c r="F767" s="2" t="s">
        <v>6</v>
      </c>
      <c r="G767" s="2" t="s">
        <v>38</v>
      </c>
      <c r="H767" s="2">
        <v>30</v>
      </c>
      <c r="I767" s="30">
        <v>14237</v>
      </c>
      <c r="J767" s="30">
        <v>14228</v>
      </c>
      <c r="K767" s="63">
        <v>215.88782699999999</v>
      </c>
      <c r="L767" s="2">
        <v>0.34363700000000003</v>
      </c>
      <c r="M767" s="67">
        <v>13839.08366436968</v>
      </c>
      <c r="N767" s="67">
        <v>6301635.0099999998</v>
      </c>
      <c r="O767" s="67">
        <v>416368</v>
      </c>
      <c r="P767" s="70">
        <v>401249</v>
      </c>
      <c r="Q767" s="63">
        <v>0</v>
      </c>
      <c r="R767" s="24">
        <f t="shared" si="232"/>
        <v>-3.6311628175075938E-2</v>
      </c>
      <c r="S767" s="24">
        <f t="shared" si="233"/>
        <v>-2.3992186116790029E-3</v>
      </c>
      <c r="T767" s="65">
        <f t="shared" si="234"/>
        <v>28.201363508574641</v>
      </c>
      <c r="U767" s="67">
        <v>272817</v>
      </c>
      <c r="V767" s="70">
        <v>299656</v>
      </c>
      <c r="W767" s="24">
        <f t="shared" si="235"/>
        <v>9.8377300534790768E-2</v>
      </c>
      <c r="X767" s="24">
        <f t="shared" si="236"/>
        <v>4.2590533976356081E-3</v>
      </c>
      <c r="Y767" s="63">
        <f t="shared" si="242"/>
        <v>19.162534241764416</v>
      </c>
      <c r="Z767" s="63">
        <f t="shared" si="243"/>
        <v>21.061006466123139</v>
      </c>
      <c r="AA767" s="24">
        <f t="shared" si="244"/>
        <v>9.9071999999999993E-2</v>
      </c>
      <c r="AB767" s="63">
        <v>0</v>
      </c>
      <c r="AC767" s="69">
        <v>0</v>
      </c>
      <c r="AD767" s="67">
        <f t="shared" si="251"/>
        <v>689185</v>
      </c>
      <c r="AE767" s="67">
        <f t="shared" si="252"/>
        <v>700905</v>
      </c>
      <c r="AF767" s="65">
        <f t="shared" si="237"/>
        <v>49.262369974697776</v>
      </c>
      <c r="AG767" s="21" t="s">
        <v>2640</v>
      </c>
      <c r="AH767" s="67">
        <v>-423194</v>
      </c>
      <c r="AI767" s="70">
        <v>-423194</v>
      </c>
      <c r="AJ767" s="21" t="s">
        <v>2640</v>
      </c>
      <c r="AK767" s="67">
        <f t="shared" si="245"/>
        <v>265991</v>
      </c>
      <c r="AL767" s="70">
        <f t="shared" si="246"/>
        <v>277711</v>
      </c>
      <c r="AM767" s="65">
        <f t="shared" si="238"/>
        <v>19.518625245993814</v>
      </c>
      <c r="AN767" s="25">
        <f t="shared" si="247"/>
        <v>4.4061641183348307E-2</v>
      </c>
      <c r="AO767" s="25">
        <f t="shared" si="239"/>
        <v>4.4722068142207583E-2</v>
      </c>
      <c r="AP767" s="24">
        <f t="shared" si="240"/>
        <v>1.8598347859566052E-3</v>
      </c>
      <c r="AQ767" s="25">
        <f t="shared" si="241"/>
        <v>4.4069673911501267E-2</v>
      </c>
      <c r="AR767" s="2">
        <f t="shared" si="248"/>
        <v>1</v>
      </c>
      <c r="AS767" s="2">
        <f t="shared" si="249"/>
        <v>0</v>
      </c>
      <c r="AT767" s="2">
        <f t="shared" si="250"/>
        <v>0</v>
      </c>
    </row>
    <row r="768" spans="2:46" x14ac:dyDescent="0.2">
      <c r="B768" s="2">
        <v>1</v>
      </c>
      <c r="C768" s="2" t="s">
        <v>1573</v>
      </c>
      <c r="D768" s="3" t="s">
        <v>1576</v>
      </c>
      <c r="E768" s="2" t="s">
        <v>1577</v>
      </c>
      <c r="F768" s="2" t="s">
        <v>6</v>
      </c>
      <c r="G768" s="2" t="s">
        <v>7</v>
      </c>
      <c r="H768" s="2">
        <v>58</v>
      </c>
      <c r="I768" s="30">
        <v>12728</v>
      </c>
      <c r="J768" s="30">
        <v>12566</v>
      </c>
      <c r="K768" s="63">
        <v>211.987506</v>
      </c>
      <c r="L768" s="2">
        <v>0.35189999999999999</v>
      </c>
      <c r="M768" s="67">
        <v>15187.70873484613</v>
      </c>
      <c r="N768" s="67">
        <v>2090538.8100000008</v>
      </c>
      <c r="O768" s="67">
        <v>125677</v>
      </c>
      <c r="P768" s="70">
        <v>121113</v>
      </c>
      <c r="Q768" s="63">
        <v>0</v>
      </c>
      <c r="R768" s="24">
        <f t="shared" si="232"/>
        <v>-3.6315316247205187E-2</v>
      </c>
      <c r="S768" s="24">
        <f t="shared" si="233"/>
        <v>-2.1831692280326518E-3</v>
      </c>
      <c r="T768" s="65">
        <f t="shared" si="234"/>
        <v>9.6381505650167121</v>
      </c>
      <c r="U768" s="67">
        <v>295771.00000000006</v>
      </c>
      <c r="V768" s="70">
        <v>304724</v>
      </c>
      <c r="W768" s="24">
        <f t="shared" si="235"/>
        <v>3.0270039997159826E-2</v>
      </c>
      <c r="X768" s="24">
        <f t="shared" si="236"/>
        <v>4.2826279795302813E-3</v>
      </c>
      <c r="Y768" s="63">
        <f t="shared" si="242"/>
        <v>23.237822124450037</v>
      </c>
      <c r="Z768" s="63">
        <f t="shared" si="243"/>
        <v>24.249880630272163</v>
      </c>
      <c r="AA768" s="24">
        <f t="shared" si="244"/>
        <v>4.3552E-2</v>
      </c>
      <c r="AB768" s="63">
        <v>0</v>
      </c>
      <c r="AC768" s="69">
        <v>0</v>
      </c>
      <c r="AD768" s="67">
        <f t="shared" si="251"/>
        <v>421448.00000000006</v>
      </c>
      <c r="AE768" s="67">
        <f t="shared" si="252"/>
        <v>425837</v>
      </c>
      <c r="AF768" s="65">
        <f t="shared" si="237"/>
        <v>33.888031195288875</v>
      </c>
      <c r="AG768" s="21" t="s">
        <v>2640</v>
      </c>
      <c r="AH768" s="67">
        <v>0</v>
      </c>
      <c r="AI768" s="70">
        <v>0</v>
      </c>
      <c r="AJ768" s="21" t="s">
        <v>2640</v>
      </c>
      <c r="AK768" s="67">
        <f t="shared" si="245"/>
        <v>421448.00000000006</v>
      </c>
      <c r="AL768" s="70">
        <f t="shared" si="246"/>
        <v>425837</v>
      </c>
      <c r="AM768" s="65">
        <f t="shared" si="238"/>
        <v>33.888031195288875</v>
      </c>
      <c r="AN768" s="25">
        <f t="shared" si="247"/>
        <v>1.0414096163702143E-2</v>
      </c>
      <c r="AO768" s="25">
        <f t="shared" si="239"/>
        <v>2.3440284575171111E-2</v>
      </c>
      <c r="AP768" s="24">
        <f t="shared" si="240"/>
        <v>2.0994587514976295E-3</v>
      </c>
      <c r="AQ768" s="25">
        <f t="shared" si="241"/>
        <v>0.20369724683561358</v>
      </c>
      <c r="AR768" s="2">
        <f t="shared" si="248"/>
        <v>1</v>
      </c>
      <c r="AS768" s="2">
        <f t="shared" si="249"/>
        <v>0</v>
      </c>
      <c r="AT768" s="2">
        <f t="shared" si="250"/>
        <v>0</v>
      </c>
    </row>
    <row r="769" spans="2:46" x14ac:dyDescent="0.2">
      <c r="B769" s="2">
        <v>1</v>
      </c>
      <c r="C769" s="2" t="s">
        <v>1573</v>
      </c>
      <c r="D769" s="3" t="s">
        <v>1578</v>
      </c>
      <c r="E769" s="2" t="s">
        <v>1579</v>
      </c>
      <c r="F769" s="2" t="s">
        <v>6</v>
      </c>
      <c r="G769" s="2" t="s">
        <v>7</v>
      </c>
      <c r="H769" s="2">
        <v>20</v>
      </c>
      <c r="I769" s="30">
        <v>21221</v>
      </c>
      <c r="J769" s="30">
        <v>20925</v>
      </c>
      <c r="K769" s="63">
        <v>484.61180400000001</v>
      </c>
      <c r="L769" s="2">
        <v>0.30851899999999999</v>
      </c>
      <c r="M769" s="67">
        <v>13920.67198019802</v>
      </c>
      <c r="N769" s="67">
        <v>5191658.3700000057</v>
      </c>
      <c r="O769" s="67">
        <v>823150</v>
      </c>
      <c r="P769" s="70">
        <v>793259</v>
      </c>
      <c r="Q769" s="63">
        <v>0</v>
      </c>
      <c r="R769" s="24">
        <f t="shared" si="232"/>
        <v>-3.6312944177853357E-2</v>
      </c>
      <c r="S769" s="24">
        <f t="shared" si="233"/>
        <v>-5.7575051880773059E-3</v>
      </c>
      <c r="T769" s="65">
        <f t="shared" si="234"/>
        <v>37.909629629629627</v>
      </c>
      <c r="U769" s="67">
        <v>324546</v>
      </c>
      <c r="V769" s="70">
        <v>346392</v>
      </c>
      <c r="W769" s="24">
        <f t="shared" si="235"/>
        <v>6.7312491911778238E-2</v>
      </c>
      <c r="X769" s="24">
        <f t="shared" si="236"/>
        <v>4.2079039958093341E-3</v>
      </c>
      <c r="Y769" s="63">
        <f t="shared" si="242"/>
        <v>15.293624240139485</v>
      </c>
      <c r="Z769" s="63">
        <f t="shared" si="243"/>
        <v>16.553978494623657</v>
      </c>
      <c r="AA769" s="24">
        <f t="shared" si="244"/>
        <v>8.2409999999999997E-2</v>
      </c>
      <c r="AB769" s="63">
        <v>0</v>
      </c>
      <c r="AC769" s="69">
        <v>0</v>
      </c>
      <c r="AD769" s="67">
        <f t="shared" si="251"/>
        <v>1147696</v>
      </c>
      <c r="AE769" s="67">
        <f t="shared" si="252"/>
        <v>1139651</v>
      </c>
      <c r="AF769" s="65">
        <f t="shared" si="237"/>
        <v>54.463608124253284</v>
      </c>
      <c r="AG769" s="21" t="s">
        <v>2640</v>
      </c>
      <c r="AH769" s="67">
        <v>0</v>
      </c>
      <c r="AI769" s="70">
        <v>0</v>
      </c>
      <c r="AJ769" s="21" t="s">
        <v>2640</v>
      </c>
      <c r="AK769" s="67">
        <f t="shared" si="245"/>
        <v>1147696</v>
      </c>
      <c r="AL769" s="70">
        <f t="shared" si="246"/>
        <v>1139651</v>
      </c>
      <c r="AM769" s="65">
        <f t="shared" si="238"/>
        <v>54.463608124253284</v>
      </c>
      <c r="AN769" s="25">
        <f t="shared" si="247"/>
        <v>-7.0096959473588821E-3</v>
      </c>
      <c r="AO769" s="25">
        <f t="shared" si="239"/>
        <v>7.0369052473642224E-3</v>
      </c>
      <c r="AP769" s="24">
        <f t="shared" si="240"/>
        <v>-1.5496011922679711E-3</v>
      </c>
      <c r="AQ769" s="25">
        <f t="shared" si="241"/>
        <v>0.21951579221496401</v>
      </c>
      <c r="AR769" s="2">
        <f t="shared" si="248"/>
        <v>0</v>
      </c>
      <c r="AS769" s="2">
        <f t="shared" si="249"/>
        <v>1</v>
      </c>
      <c r="AT769" s="2">
        <f t="shared" si="250"/>
        <v>0</v>
      </c>
    </row>
    <row r="770" spans="2:46" x14ac:dyDescent="0.2">
      <c r="B770" s="2">
        <v>1</v>
      </c>
      <c r="C770" s="2" t="s">
        <v>1573</v>
      </c>
      <c r="D770" s="3" t="s">
        <v>1580</v>
      </c>
      <c r="E770" s="2" t="s">
        <v>1581</v>
      </c>
      <c r="F770" s="2" t="s">
        <v>6</v>
      </c>
      <c r="G770" s="2" t="s">
        <v>7</v>
      </c>
      <c r="H770" s="2">
        <v>46</v>
      </c>
      <c r="I770" s="30">
        <v>19102</v>
      </c>
      <c r="J770" s="30">
        <v>18845</v>
      </c>
      <c r="K770" s="63">
        <v>236.40949900000001</v>
      </c>
      <c r="L770" s="2">
        <v>0.412356</v>
      </c>
      <c r="M770" s="67">
        <v>13810.852669505404</v>
      </c>
      <c r="N770" s="67">
        <v>5971453.2399999956</v>
      </c>
      <c r="O770" s="67">
        <v>273350</v>
      </c>
      <c r="P770" s="70">
        <v>263424</v>
      </c>
      <c r="Q770" s="63">
        <v>0</v>
      </c>
      <c r="R770" s="24">
        <f t="shared" si="232"/>
        <v>-3.631241997439183E-2</v>
      </c>
      <c r="S770" s="24">
        <f t="shared" si="233"/>
        <v>-1.6622419369392914E-3</v>
      </c>
      <c r="T770" s="65">
        <f t="shared" si="234"/>
        <v>13.978455823825948</v>
      </c>
      <c r="U770" s="67">
        <v>502346.99999999983</v>
      </c>
      <c r="V770" s="70">
        <v>527374</v>
      </c>
      <c r="W770" s="24">
        <f t="shared" si="235"/>
        <v>4.9820144242924025E-2</v>
      </c>
      <c r="X770" s="24">
        <f t="shared" si="236"/>
        <v>4.1911070880294114E-3</v>
      </c>
      <c r="Y770" s="63">
        <f t="shared" si="242"/>
        <v>26.298136320804094</v>
      </c>
      <c r="Z770" s="63">
        <f t="shared" si="243"/>
        <v>27.984823560626161</v>
      </c>
      <c r="AA770" s="24">
        <f t="shared" si="244"/>
        <v>6.4137E-2</v>
      </c>
      <c r="AB770" s="63">
        <v>0</v>
      </c>
      <c r="AC770" s="69">
        <v>0</v>
      </c>
      <c r="AD770" s="67">
        <f t="shared" si="251"/>
        <v>775696.99999999977</v>
      </c>
      <c r="AE770" s="67">
        <f t="shared" si="252"/>
        <v>790798</v>
      </c>
      <c r="AF770" s="65">
        <f t="shared" si="237"/>
        <v>41.963279384452107</v>
      </c>
      <c r="AG770" s="21" t="s">
        <v>2640</v>
      </c>
      <c r="AH770" s="67">
        <v>0</v>
      </c>
      <c r="AI770" s="70">
        <v>0</v>
      </c>
      <c r="AJ770" s="21" t="s">
        <v>2640</v>
      </c>
      <c r="AK770" s="67">
        <f t="shared" si="245"/>
        <v>775696.99999999977</v>
      </c>
      <c r="AL770" s="70">
        <f t="shared" si="246"/>
        <v>790798</v>
      </c>
      <c r="AM770" s="65">
        <f t="shared" si="238"/>
        <v>41.963279384452107</v>
      </c>
      <c r="AN770" s="25">
        <f t="shared" si="247"/>
        <v>1.9467652962432802E-2</v>
      </c>
      <c r="AO770" s="25">
        <f t="shared" si="239"/>
        <v>3.3370714082695097E-2</v>
      </c>
      <c r="AP770" s="24">
        <f t="shared" si="240"/>
        <v>2.5288651510901295E-3</v>
      </c>
      <c r="AQ770" s="25">
        <f t="shared" si="241"/>
        <v>0.13242974000077753</v>
      </c>
      <c r="AR770" s="2">
        <f t="shared" si="248"/>
        <v>1</v>
      </c>
      <c r="AS770" s="2">
        <f t="shared" si="249"/>
        <v>0</v>
      </c>
      <c r="AT770" s="2">
        <f t="shared" si="250"/>
        <v>0</v>
      </c>
    </row>
    <row r="771" spans="2:46" x14ac:dyDescent="0.2">
      <c r="B771" s="2">
        <v>1</v>
      </c>
      <c r="C771" s="2" t="s">
        <v>1573</v>
      </c>
      <c r="D771" s="3" t="s">
        <v>1582</v>
      </c>
      <c r="E771" s="2" t="s">
        <v>1583</v>
      </c>
      <c r="F771" s="2" t="s">
        <v>6</v>
      </c>
      <c r="G771" s="2" t="s">
        <v>38</v>
      </c>
      <c r="H771" s="2">
        <v>34</v>
      </c>
      <c r="I771" s="30">
        <v>17395</v>
      </c>
      <c r="J771" s="30">
        <v>17330</v>
      </c>
      <c r="K771" s="63">
        <v>194.00992500000001</v>
      </c>
      <c r="L771" s="2">
        <v>0.579434</v>
      </c>
      <c r="M771" s="67">
        <v>13750.474185861794</v>
      </c>
      <c r="N771" s="67">
        <v>7103232.0999999996</v>
      </c>
      <c r="O771" s="67">
        <v>275328</v>
      </c>
      <c r="P771" s="70">
        <v>265330</v>
      </c>
      <c r="Q771" s="63">
        <v>0</v>
      </c>
      <c r="R771" s="24">
        <f t="shared" si="232"/>
        <v>-3.6313052068805196E-2</v>
      </c>
      <c r="S771" s="24">
        <f t="shared" si="233"/>
        <v>-1.4075282715314906E-3</v>
      </c>
      <c r="T771" s="65">
        <f t="shared" si="234"/>
        <v>15.310444316214657</v>
      </c>
      <c r="U771" s="67">
        <v>563276.00000000012</v>
      </c>
      <c r="V771" s="70">
        <v>640553</v>
      </c>
      <c r="W771" s="24">
        <f t="shared" si="235"/>
        <v>0.13719206925201832</v>
      </c>
      <c r="X771" s="24">
        <f t="shared" si="236"/>
        <v>1.0879132050323948E-2</v>
      </c>
      <c r="Y771" s="63">
        <f t="shared" si="242"/>
        <v>32.381488933601617</v>
      </c>
      <c r="Z771" s="63">
        <f t="shared" si="243"/>
        <v>36.962088863242933</v>
      </c>
      <c r="AA771" s="24">
        <f t="shared" si="244"/>
        <v>0.141457</v>
      </c>
      <c r="AB771" s="63">
        <v>0</v>
      </c>
      <c r="AC771" s="69">
        <v>0</v>
      </c>
      <c r="AD771" s="67">
        <f t="shared" si="251"/>
        <v>838604.00000000012</v>
      </c>
      <c r="AE771" s="67">
        <f t="shared" si="252"/>
        <v>905883</v>
      </c>
      <c r="AF771" s="65">
        <f t="shared" si="237"/>
        <v>52.272533179457589</v>
      </c>
      <c r="AG771" s="21" t="s">
        <v>2640</v>
      </c>
      <c r="AH771" s="67">
        <v>-256542</v>
      </c>
      <c r="AI771" s="70">
        <v>-256542</v>
      </c>
      <c r="AJ771" s="21" t="s">
        <v>2640</v>
      </c>
      <c r="AK771" s="67">
        <f t="shared" si="245"/>
        <v>582062.00000000012</v>
      </c>
      <c r="AL771" s="70">
        <f t="shared" si="246"/>
        <v>649341</v>
      </c>
      <c r="AM771" s="65">
        <f t="shared" si="238"/>
        <v>37.469186381996536</v>
      </c>
      <c r="AN771" s="25">
        <f t="shared" si="247"/>
        <v>0.11558734292910355</v>
      </c>
      <c r="AO771" s="25">
        <f t="shared" si="239"/>
        <v>0.11977160012993404</v>
      </c>
      <c r="AP771" s="24">
        <f t="shared" si="240"/>
        <v>9.4716037787924579E-3</v>
      </c>
      <c r="AQ771" s="25">
        <f t="shared" si="241"/>
        <v>9.1414864509354835E-2</v>
      </c>
      <c r="AR771" s="2">
        <f t="shared" si="248"/>
        <v>1</v>
      </c>
      <c r="AS771" s="2">
        <f t="shared" si="249"/>
        <v>0</v>
      </c>
      <c r="AT771" s="2">
        <f t="shared" si="250"/>
        <v>0</v>
      </c>
    </row>
    <row r="772" spans="2:46" x14ac:dyDescent="0.2">
      <c r="B772" s="2">
        <v>1</v>
      </c>
      <c r="C772" s="2" t="s">
        <v>1573</v>
      </c>
      <c r="D772" s="3" t="s">
        <v>1584</v>
      </c>
      <c r="E772" s="2" t="s">
        <v>1585</v>
      </c>
      <c r="F772" s="2" t="s">
        <v>6</v>
      </c>
      <c r="G772" s="2" t="s">
        <v>7</v>
      </c>
      <c r="H772" s="2">
        <v>28</v>
      </c>
      <c r="I772" s="30">
        <v>9938</v>
      </c>
      <c r="J772" s="30">
        <v>9924</v>
      </c>
      <c r="K772" s="63">
        <v>194.68319199999999</v>
      </c>
      <c r="L772" s="2">
        <v>0.43139100000000002</v>
      </c>
      <c r="M772" s="67">
        <v>15162.180333525015</v>
      </c>
      <c r="N772" s="67">
        <v>2291107.3199999998</v>
      </c>
      <c r="O772" s="67">
        <v>57573</v>
      </c>
      <c r="P772" s="70">
        <v>55482</v>
      </c>
      <c r="Q772" s="63">
        <v>0</v>
      </c>
      <c r="R772" s="24">
        <f t="shared" si="232"/>
        <v>-3.6319107915168569E-2</v>
      </c>
      <c r="S772" s="24">
        <f t="shared" si="233"/>
        <v>-9.1265912414788155E-4</v>
      </c>
      <c r="T772" s="65">
        <f t="shared" si="234"/>
        <v>5.5906892382103992</v>
      </c>
      <c r="U772" s="67">
        <v>343753.99999999994</v>
      </c>
      <c r="V772" s="70">
        <v>343270</v>
      </c>
      <c r="W772" s="24">
        <f t="shared" si="235"/>
        <v>-1.4079836161904336E-3</v>
      </c>
      <c r="X772" s="24">
        <f t="shared" si="236"/>
        <v>-2.1125156197394622E-4</v>
      </c>
      <c r="Y772" s="63">
        <f t="shared" si="242"/>
        <v>34.58985711410746</v>
      </c>
      <c r="Z772" s="63">
        <f t="shared" si="243"/>
        <v>34.589883111648525</v>
      </c>
      <c r="AA772" s="24">
        <f t="shared" si="244"/>
        <v>9.9999999999999995E-7</v>
      </c>
      <c r="AB772" s="63">
        <v>0</v>
      </c>
      <c r="AC772" s="69">
        <v>0</v>
      </c>
      <c r="AD772" s="67">
        <f t="shared" si="251"/>
        <v>401326.99999999994</v>
      </c>
      <c r="AE772" s="67">
        <f t="shared" si="252"/>
        <v>398752</v>
      </c>
      <c r="AF772" s="65">
        <f t="shared" si="237"/>
        <v>40.180572349858927</v>
      </c>
      <c r="AG772" s="21" t="s">
        <v>2640</v>
      </c>
      <c r="AH772" s="67">
        <v>0</v>
      </c>
      <c r="AI772" s="70">
        <v>0</v>
      </c>
      <c r="AJ772" s="21" t="s">
        <v>2640</v>
      </c>
      <c r="AK772" s="67">
        <f t="shared" si="245"/>
        <v>401326.99999999994</v>
      </c>
      <c r="AL772" s="70">
        <f t="shared" si="246"/>
        <v>398752</v>
      </c>
      <c r="AM772" s="65">
        <f t="shared" si="238"/>
        <v>40.180572349858927</v>
      </c>
      <c r="AN772" s="25">
        <f t="shared" si="247"/>
        <v>-6.4162142093603025E-3</v>
      </c>
      <c r="AO772" s="25">
        <f t="shared" si="239"/>
        <v>-5.0145442173138433E-3</v>
      </c>
      <c r="AP772" s="24">
        <f t="shared" si="240"/>
        <v>-1.1239106861218279E-3</v>
      </c>
      <c r="AQ772" s="25">
        <f t="shared" si="241"/>
        <v>0.17404335297571308</v>
      </c>
      <c r="AR772" s="2">
        <f t="shared" si="248"/>
        <v>0</v>
      </c>
      <c r="AS772" s="2">
        <f t="shared" si="249"/>
        <v>1</v>
      </c>
      <c r="AT772" s="2">
        <f t="shared" si="250"/>
        <v>0</v>
      </c>
    </row>
    <row r="773" spans="2:46" x14ac:dyDescent="0.2">
      <c r="B773" s="2">
        <v>1</v>
      </c>
      <c r="C773" s="2" t="s">
        <v>1573</v>
      </c>
      <c r="D773" s="3" t="s">
        <v>1586</v>
      </c>
      <c r="E773" s="2" t="s">
        <v>1587</v>
      </c>
      <c r="F773" s="2" t="s">
        <v>6</v>
      </c>
      <c r="G773" s="2" t="s">
        <v>7</v>
      </c>
      <c r="H773" s="2">
        <v>30</v>
      </c>
      <c r="I773" s="30">
        <v>27981</v>
      </c>
      <c r="J773" s="30">
        <v>28372</v>
      </c>
      <c r="K773" s="63">
        <v>399.73072000000002</v>
      </c>
      <c r="L773" s="2">
        <v>0.382604</v>
      </c>
      <c r="M773" s="67">
        <v>15846.380329269239</v>
      </c>
      <c r="N773" s="67">
        <v>14531266.640000002</v>
      </c>
      <c r="O773" s="67">
        <v>936702</v>
      </c>
      <c r="P773" s="70">
        <v>902688</v>
      </c>
      <c r="Q773" s="63">
        <v>0</v>
      </c>
      <c r="R773" s="24">
        <f t="shared" si="232"/>
        <v>-3.6312509207837684E-2</v>
      </c>
      <c r="S773" s="24">
        <f t="shared" si="233"/>
        <v>-2.3407457066660772E-3</v>
      </c>
      <c r="T773" s="65">
        <f t="shared" si="234"/>
        <v>31.816156774284504</v>
      </c>
      <c r="U773" s="67">
        <v>270382</v>
      </c>
      <c r="V773" s="70">
        <v>328992</v>
      </c>
      <c r="W773" s="24">
        <f t="shared" si="235"/>
        <v>0.21676738836165121</v>
      </c>
      <c r="X773" s="24">
        <f t="shared" si="236"/>
        <v>4.03337172539833E-3</v>
      </c>
      <c r="Y773" s="63">
        <f t="shared" si="242"/>
        <v>9.6630570744433726</v>
      </c>
      <c r="Z773" s="63">
        <f t="shared" si="243"/>
        <v>11.595657690680953</v>
      </c>
      <c r="AA773" s="24">
        <f t="shared" si="244"/>
        <v>0.19999900000000001</v>
      </c>
      <c r="AB773" s="63">
        <v>0</v>
      </c>
      <c r="AC773" s="69">
        <v>0</v>
      </c>
      <c r="AD773" s="67">
        <f t="shared" si="251"/>
        <v>1207084</v>
      </c>
      <c r="AE773" s="67">
        <f t="shared" si="252"/>
        <v>1231680</v>
      </c>
      <c r="AF773" s="65">
        <f t="shared" si="237"/>
        <v>43.41181446496546</v>
      </c>
      <c r="AG773" s="21" t="s">
        <v>2640</v>
      </c>
      <c r="AH773" s="67">
        <v>0</v>
      </c>
      <c r="AI773" s="70">
        <v>0</v>
      </c>
      <c r="AJ773" s="21" t="s">
        <v>2640</v>
      </c>
      <c r="AK773" s="67">
        <f t="shared" si="245"/>
        <v>1207084</v>
      </c>
      <c r="AL773" s="70">
        <f t="shared" si="246"/>
        <v>1231680</v>
      </c>
      <c r="AM773" s="65">
        <f t="shared" si="238"/>
        <v>43.41181446496546</v>
      </c>
      <c r="AN773" s="25">
        <f t="shared" si="247"/>
        <v>2.0376378114530556E-2</v>
      </c>
      <c r="AO773" s="25">
        <f t="shared" si="239"/>
        <v>6.3143745954701291E-3</v>
      </c>
      <c r="AP773" s="24">
        <f t="shared" si="240"/>
        <v>1.6926260187322525E-3</v>
      </c>
      <c r="AQ773" s="25">
        <f t="shared" si="241"/>
        <v>8.4760677132547604E-2</v>
      </c>
      <c r="AR773" s="2">
        <f t="shared" si="248"/>
        <v>1</v>
      </c>
      <c r="AS773" s="2">
        <f t="shared" si="249"/>
        <v>0</v>
      </c>
      <c r="AT773" s="2">
        <f t="shared" si="250"/>
        <v>0</v>
      </c>
    </row>
    <row r="774" spans="2:46" x14ac:dyDescent="0.2">
      <c r="B774" s="2">
        <v>1</v>
      </c>
      <c r="C774" s="2" t="s">
        <v>1573</v>
      </c>
      <c r="D774" s="3" t="s">
        <v>1588</v>
      </c>
      <c r="E774" s="2" t="s">
        <v>1589</v>
      </c>
      <c r="F774" s="2" t="s">
        <v>6</v>
      </c>
      <c r="G774" s="2" t="s">
        <v>38</v>
      </c>
      <c r="H774" s="2">
        <v>32</v>
      </c>
      <c r="I774" s="30">
        <v>21612</v>
      </c>
      <c r="J774" s="30">
        <v>21472</v>
      </c>
      <c r="K774" s="63">
        <v>153.48039299999999</v>
      </c>
      <c r="L774" s="2">
        <v>0.31316300000000002</v>
      </c>
      <c r="M774" s="67">
        <v>15173.705463302062</v>
      </c>
      <c r="N774" s="67">
        <v>4242886.1899999995</v>
      </c>
      <c r="O774" s="67">
        <v>449201</v>
      </c>
      <c r="P774" s="70">
        <v>432889</v>
      </c>
      <c r="Q774" s="63">
        <v>0</v>
      </c>
      <c r="R774" s="24">
        <f t="shared" si="232"/>
        <v>-3.6313365286363974E-2</v>
      </c>
      <c r="S774" s="24">
        <f t="shared" si="233"/>
        <v>-3.8445528042787315E-3</v>
      </c>
      <c r="T774" s="65">
        <f t="shared" si="234"/>
        <v>20.160627794336811</v>
      </c>
      <c r="U774" s="67">
        <v>376007.00000000006</v>
      </c>
      <c r="V774" s="70">
        <v>448286</v>
      </c>
      <c r="W774" s="24">
        <f t="shared" si="235"/>
        <v>0.19222780426960129</v>
      </c>
      <c r="X774" s="24">
        <f t="shared" si="236"/>
        <v>1.7035337919351533E-2</v>
      </c>
      <c r="Y774" s="63">
        <f t="shared" si="242"/>
        <v>17.398065889320751</v>
      </c>
      <c r="Z774" s="63">
        <f t="shared" si="243"/>
        <v>20.877701192250374</v>
      </c>
      <c r="AA774" s="24">
        <f t="shared" si="244"/>
        <v>0.20000100000000001</v>
      </c>
      <c r="AB774" s="63">
        <v>0</v>
      </c>
      <c r="AC774" s="69">
        <v>0</v>
      </c>
      <c r="AD774" s="67">
        <f t="shared" si="251"/>
        <v>825208</v>
      </c>
      <c r="AE774" s="67">
        <f t="shared" si="252"/>
        <v>881175</v>
      </c>
      <c r="AF774" s="65">
        <f t="shared" si="237"/>
        <v>41.038328986587182</v>
      </c>
      <c r="AG774" s="21" t="s">
        <v>2640</v>
      </c>
      <c r="AH774" s="67">
        <v>-456267</v>
      </c>
      <c r="AI774" s="70">
        <v>-456267</v>
      </c>
      <c r="AJ774" s="21" t="s">
        <v>2640</v>
      </c>
      <c r="AK774" s="67">
        <f t="shared" si="245"/>
        <v>368941</v>
      </c>
      <c r="AL774" s="70">
        <f t="shared" si="246"/>
        <v>424908</v>
      </c>
      <c r="AM774" s="65">
        <f t="shared" si="238"/>
        <v>19.78893442622951</v>
      </c>
      <c r="AN774" s="25">
        <f t="shared" si="247"/>
        <v>0.15169634169148996</v>
      </c>
      <c r="AO774" s="25">
        <f t="shared" si="239"/>
        <v>0.15920553915035773</v>
      </c>
      <c r="AP774" s="24">
        <f t="shared" si="240"/>
        <v>1.3190785115072814E-2</v>
      </c>
      <c r="AQ774" s="25">
        <f t="shared" si="241"/>
        <v>0.10014598105446709</v>
      </c>
      <c r="AR774" s="2">
        <f t="shared" si="248"/>
        <v>1</v>
      </c>
      <c r="AS774" s="2">
        <f t="shared" si="249"/>
        <v>0</v>
      </c>
      <c r="AT774" s="2">
        <f t="shared" si="250"/>
        <v>0</v>
      </c>
    </row>
    <row r="775" spans="2:46" x14ac:dyDescent="0.2">
      <c r="B775" s="2">
        <v>1</v>
      </c>
      <c r="C775" s="2" t="s">
        <v>1573</v>
      </c>
      <c r="D775" s="3" t="s">
        <v>1590</v>
      </c>
      <c r="E775" s="2" t="s">
        <v>1591</v>
      </c>
      <c r="F775" s="2" t="s">
        <v>6</v>
      </c>
      <c r="G775" s="2" t="s">
        <v>7</v>
      </c>
      <c r="H775" s="2">
        <v>5</v>
      </c>
      <c r="I775" s="30">
        <v>5179</v>
      </c>
      <c r="J775" s="30">
        <v>5181</v>
      </c>
      <c r="K775" s="63">
        <v>329.18606399999999</v>
      </c>
      <c r="L775" s="2">
        <v>0.278698</v>
      </c>
      <c r="M775" s="67">
        <v>16415.063435776203</v>
      </c>
      <c r="N775" s="67">
        <v>1348271.22882549</v>
      </c>
      <c r="O775" s="67">
        <v>152307</v>
      </c>
      <c r="P775" s="70">
        <v>146776</v>
      </c>
      <c r="Q775" s="63">
        <v>0</v>
      </c>
      <c r="R775" s="24">
        <f t="shared" si="232"/>
        <v>-3.631481153197158E-2</v>
      </c>
      <c r="S775" s="24">
        <f t="shared" si="233"/>
        <v>-4.1022903120303033E-3</v>
      </c>
      <c r="T775" s="65">
        <f t="shared" si="234"/>
        <v>28.329666087627871</v>
      </c>
      <c r="U775" s="67">
        <v>66847</v>
      </c>
      <c r="V775" s="70">
        <v>80247</v>
      </c>
      <c r="W775" s="24">
        <f t="shared" si="235"/>
        <v>0.20045776175445429</v>
      </c>
      <c r="X775" s="24">
        <f t="shared" si="236"/>
        <v>9.9386530792272762E-3</v>
      </c>
      <c r="Y775" s="63">
        <f t="shared" si="242"/>
        <v>12.907318015060822</v>
      </c>
      <c r="Z775" s="63">
        <f t="shared" si="243"/>
        <v>15.488708743485814</v>
      </c>
      <c r="AA775" s="24">
        <f t="shared" si="244"/>
        <v>0.19999400000000001</v>
      </c>
      <c r="AB775" s="63">
        <v>0</v>
      </c>
      <c r="AC775" s="69">
        <v>0</v>
      </c>
      <c r="AD775" s="67">
        <f t="shared" si="251"/>
        <v>219154</v>
      </c>
      <c r="AE775" s="67">
        <f t="shared" si="252"/>
        <v>227023</v>
      </c>
      <c r="AF775" s="65">
        <f t="shared" si="237"/>
        <v>43.818374831113687</v>
      </c>
      <c r="AG775" s="21" t="s">
        <v>2640</v>
      </c>
      <c r="AH775" s="67">
        <v>0</v>
      </c>
      <c r="AI775" s="70">
        <v>0</v>
      </c>
      <c r="AJ775" s="21" t="s">
        <v>2640</v>
      </c>
      <c r="AK775" s="67">
        <f t="shared" si="245"/>
        <v>219154</v>
      </c>
      <c r="AL775" s="70">
        <f t="shared" si="246"/>
        <v>227023</v>
      </c>
      <c r="AM775" s="65">
        <f t="shared" si="238"/>
        <v>43.818374831113687</v>
      </c>
      <c r="AN775" s="25">
        <f t="shared" si="247"/>
        <v>3.5906257700064795E-2</v>
      </c>
      <c r="AO775" s="25">
        <f t="shared" si="239"/>
        <v>3.5506371092189903E-2</v>
      </c>
      <c r="AP775" s="24">
        <f t="shared" si="240"/>
        <v>5.8363627671969729E-3</v>
      </c>
      <c r="AQ775" s="25">
        <f t="shared" si="241"/>
        <v>0.16838080880637418</v>
      </c>
      <c r="AR775" s="2">
        <f t="shared" si="248"/>
        <v>1</v>
      </c>
      <c r="AS775" s="2">
        <f t="shared" si="249"/>
        <v>0</v>
      </c>
      <c r="AT775" s="2">
        <f t="shared" si="250"/>
        <v>0</v>
      </c>
    </row>
    <row r="776" spans="2:46" x14ac:dyDescent="0.2">
      <c r="B776" s="2">
        <v>1</v>
      </c>
      <c r="C776" s="2" t="s">
        <v>1573</v>
      </c>
      <c r="D776" s="3" t="s">
        <v>1592</v>
      </c>
      <c r="E776" s="2" t="s">
        <v>1593</v>
      </c>
      <c r="F776" s="2" t="s">
        <v>14</v>
      </c>
      <c r="G776" s="2" t="s">
        <v>7</v>
      </c>
      <c r="H776" s="2">
        <v>14</v>
      </c>
      <c r="I776" s="30">
        <v>70172</v>
      </c>
      <c r="J776" s="30">
        <v>70352</v>
      </c>
      <c r="K776" s="63">
        <v>533.31485999999995</v>
      </c>
      <c r="L776" s="2">
        <v>0.35687200000000002</v>
      </c>
      <c r="M776" s="67">
        <v>15054.74962774493</v>
      </c>
      <c r="N776" s="67">
        <v>37753303.0111745</v>
      </c>
      <c r="O776" s="67">
        <v>6359325</v>
      </c>
      <c r="P776" s="70">
        <v>6128402</v>
      </c>
      <c r="Q776" s="63">
        <v>0</v>
      </c>
      <c r="R776" s="24">
        <f t="shared" si="232"/>
        <v>-3.6312501719915291E-2</v>
      </c>
      <c r="S776" s="24">
        <f t="shared" si="233"/>
        <v>-6.1166303761991296E-3</v>
      </c>
      <c r="T776" s="65">
        <f t="shared" si="234"/>
        <v>87.110558335228561</v>
      </c>
      <c r="U776" s="67">
        <v>1242552</v>
      </c>
      <c r="V776" s="70">
        <v>1364671</v>
      </c>
      <c r="W776" s="24">
        <f t="shared" si="235"/>
        <v>9.8280796296654094E-2</v>
      </c>
      <c r="X776" s="24">
        <f t="shared" si="236"/>
        <v>3.234657374584002E-3</v>
      </c>
      <c r="Y776" s="63">
        <f t="shared" si="242"/>
        <v>17.70723365444907</v>
      </c>
      <c r="Z776" s="63">
        <f t="shared" si="243"/>
        <v>19.397756993404595</v>
      </c>
      <c r="AA776" s="24">
        <f t="shared" si="244"/>
        <v>9.5471E-2</v>
      </c>
      <c r="AB776" s="63">
        <v>0</v>
      </c>
      <c r="AC776" s="69">
        <v>0</v>
      </c>
      <c r="AD776" s="67">
        <f t="shared" si="251"/>
        <v>7601877</v>
      </c>
      <c r="AE776" s="67">
        <f t="shared" si="252"/>
        <v>7493073</v>
      </c>
      <c r="AF776" s="65">
        <f t="shared" si="237"/>
        <v>106.50831532863316</v>
      </c>
      <c r="AG776" s="21" t="s">
        <v>2640</v>
      </c>
      <c r="AH776" s="67">
        <v>0</v>
      </c>
      <c r="AI776" s="70">
        <v>0</v>
      </c>
      <c r="AJ776" s="21" t="s">
        <v>2640</v>
      </c>
      <c r="AK776" s="67">
        <f t="shared" si="245"/>
        <v>7601877</v>
      </c>
      <c r="AL776" s="70">
        <f t="shared" si="246"/>
        <v>7493073</v>
      </c>
      <c r="AM776" s="65">
        <f t="shared" si="238"/>
        <v>106.50831532863316</v>
      </c>
      <c r="AN776" s="25">
        <f t="shared" si="247"/>
        <v>-1.4312780909241232E-2</v>
      </c>
      <c r="AO776" s="25">
        <f t="shared" si="239"/>
        <v>-1.6834723418854836E-2</v>
      </c>
      <c r="AP776" s="24">
        <f t="shared" si="240"/>
        <v>-2.8819730016151272E-3</v>
      </c>
      <c r="AQ776" s="25">
        <f t="shared" si="241"/>
        <v>0.1984746340679687</v>
      </c>
      <c r="AR776" s="2">
        <f t="shared" si="248"/>
        <v>0</v>
      </c>
      <c r="AS776" s="2">
        <f t="shared" si="249"/>
        <v>1</v>
      </c>
      <c r="AT776" s="2">
        <f t="shared" si="250"/>
        <v>0</v>
      </c>
    </row>
    <row r="777" spans="2:46" x14ac:dyDescent="0.2">
      <c r="B777" s="2">
        <v>1</v>
      </c>
      <c r="C777" s="2" t="s">
        <v>1573</v>
      </c>
      <c r="D777" s="3" t="s">
        <v>1594</v>
      </c>
      <c r="E777" s="2" t="s">
        <v>1595</v>
      </c>
      <c r="F777" s="2" t="s">
        <v>6</v>
      </c>
      <c r="G777" s="2" t="s">
        <v>7</v>
      </c>
      <c r="H777" s="2">
        <v>9</v>
      </c>
      <c r="I777" s="30">
        <v>5619</v>
      </c>
      <c r="J777" s="30">
        <v>5562</v>
      </c>
      <c r="K777" s="63">
        <v>153.72006500000001</v>
      </c>
      <c r="L777" s="2">
        <v>0.33710499999999999</v>
      </c>
      <c r="M777" s="67">
        <v>13371.017280668439</v>
      </c>
      <c r="N777" s="67">
        <v>1459171.4999999998</v>
      </c>
      <c r="O777" s="67">
        <v>79463</v>
      </c>
      <c r="P777" s="70">
        <v>76578</v>
      </c>
      <c r="Q777" s="63">
        <v>0</v>
      </c>
      <c r="R777" s="24">
        <f t="shared" si="232"/>
        <v>-3.6306205403772829E-2</v>
      </c>
      <c r="S777" s="24">
        <f t="shared" si="233"/>
        <v>-1.9771493618125084E-3</v>
      </c>
      <c r="T777" s="65">
        <f t="shared" si="234"/>
        <v>13.7680690399137</v>
      </c>
      <c r="U777" s="67">
        <v>152496</v>
      </c>
      <c r="V777" s="70">
        <v>156302</v>
      </c>
      <c r="W777" s="24">
        <f t="shared" si="235"/>
        <v>2.4958031686076909E-2</v>
      </c>
      <c r="X777" s="24">
        <f t="shared" si="236"/>
        <v>2.6083294527065536E-3</v>
      </c>
      <c r="Y777" s="63">
        <f t="shared" si="242"/>
        <v>27.139348638547784</v>
      </c>
      <c r="Z777" s="63">
        <f t="shared" si="243"/>
        <v>28.10176195613089</v>
      </c>
      <c r="AA777" s="24">
        <f t="shared" si="244"/>
        <v>3.5462E-2</v>
      </c>
      <c r="AB777" s="63">
        <v>0</v>
      </c>
      <c r="AC777" s="69">
        <v>0</v>
      </c>
      <c r="AD777" s="67">
        <f t="shared" si="251"/>
        <v>231959</v>
      </c>
      <c r="AE777" s="67">
        <f t="shared" si="252"/>
        <v>232880</v>
      </c>
      <c r="AF777" s="65">
        <f t="shared" si="237"/>
        <v>41.869830996044591</v>
      </c>
      <c r="AG777" s="21" t="s">
        <v>2640</v>
      </c>
      <c r="AH777" s="67">
        <v>0</v>
      </c>
      <c r="AI777" s="70">
        <v>0</v>
      </c>
      <c r="AJ777" s="21" t="s">
        <v>2640</v>
      </c>
      <c r="AK777" s="67">
        <f t="shared" si="245"/>
        <v>231959</v>
      </c>
      <c r="AL777" s="70">
        <f t="shared" si="246"/>
        <v>232880</v>
      </c>
      <c r="AM777" s="65">
        <f t="shared" si="238"/>
        <v>41.869830996044591</v>
      </c>
      <c r="AN777" s="25">
        <f t="shared" si="247"/>
        <v>3.9705292745700746E-3</v>
      </c>
      <c r="AO777" s="25">
        <f t="shared" si="239"/>
        <v>1.4259331893888838E-2</v>
      </c>
      <c r="AP777" s="24">
        <f t="shared" si="240"/>
        <v>6.3118009089404507E-4</v>
      </c>
      <c r="AQ777" s="25">
        <f t="shared" si="241"/>
        <v>0.15959741538263325</v>
      </c>
      <c r="AR777" s="2">
        <f t="shared" si="248"/>
        <v>1</v>
      </c>
      <c r="AS777" s="2">
        <f t="shared" si="249"/>
        <v>0</v>
      </c>
      <c r="AT777" s="2">
        <f t="shared" si="250"/>
        <v>0</v>
      </c>
    </row>
    <row r="778" spans="2:46" x14ac:dyDescent="0.2">
      <c r="B778" s="2">
        <v>1</v>
      </c>
      <c r="C778" s="2" t="s">
        <v>1596</v>
      </c>
      <c r="D778" s="3" t="s">
        <v>1597</v>
      </c>
      <c r="E778" s="2" t="s">
        <v>1598</v>
      </c>
      <c r="F778" s="2" t="s">
        <v>14</v>
      </c>
      <c r="G778" s="2" t="s">
        <v>7</v>
      </c>
      <c r="H778" s="2">
        <v>46</v>
      </c>
      <c r="I778" s="30">
        <v>64875</v>
      </c>
      <c r="J778" s="30">
        <v>64557</v>
      </c>
      <c r="K778" s="63">
        <v>404.109082</v>
      </c>
      <c r="L778" s="2">
        <v>0.35278500000000002</v>
      </c>
      <c r="M778" s="67">
        <v>12569.243139398672</v>
      </c>
      <c r="N778" s="67">
        <v>29348275.93999999</v>
      </c>
      <c r="O778" s="67">
        <v>3557543</v>
      </c>
      <c r="P778" s="70">
        <v>3428360</v>
      </c>
      <c r="Q778" s="63">
        <v>0</v>
      </c>
      <c r="R778" s="24">
        <f t="shared" si="232"/>
        <v>-3.6312421241289305E-2</v>
      </c>
      <c r="S778" s="24">
        <f t="shared" si="233"/>
        <v>-4.4017236400565223E-3</v>
      </c>
      <c r="T778" s="65">
        <f t="shared" si="234"/>
        <v>53.10593738866428</v>
      </c>
      <c r="U778" s="67">
        <v>1340391.0000000002</v>
      </c>
      <c r="V778" s="70">
        <v>1449076</v>
      </c>
      <c r="W778" s="24">
        <f t="shared" si="235"/>
        <v>8.1084549209894607E-2</v>
      </c>
      <c r="X778" s="24">
        <f t="shared" si="236"/>
        <v>3.7032839755969599E-3</v>
      </c>
      <c r="Y778" s="63">
        <f t="shared" si="242"/>
        <v>20.661132947976881</v>
      </c>
      <c r="Z778" s="63">
        <f t="shared" si="243"/>
        <v>22.446458168750098</v>
      </c>
      <c r="AA778" s="24">
        <f t="shared" si="244"/>
        <v>8.6410000000000001E-2</v>
      </c>
      <c r="AB778" s="63">
        <v>0</v>
      </c>
      <c r="AC778" s="69">
        <v>0</v>
      </c>
      <c r="AD778" s="67">
        <f t="shared" si="251"/>
        <v>4897934</v>
      </c>
      <c r="AE778" s="67">
        <f t="shared" si="252"/>
        <v>4877436</v>
      </c>
      <c r="AF778" s="65">
        <f t="shared" si="237"/>
        <v>75.552395557414371</v>
      </c>
      <c r="AG778" s="21" t="s">
        <v>2640</v>
      </c>
      <c r="AH778" s="67">
        <v>0</v>
      </c>
      <c r="AI778" s="70">
        <v>0</v>
      </c>
      <c r="AJ778" s="21" t="s">
        <v>2640</v>
      </c>
      <c r="AK778" s="67">
        <f t="shared" si="245"/>
        <v>4897934</v>
      </c>
      <c r="AL778" s="70">
        <f t="shared" si="246"/>
        <v>4877436</v>
      </c>
      <c r="AM778" s="65">
        <f t="shared" si="238"/>
        <v>75.552395557414371</v>
      </c>
      <c r="AN778" s="25">
        <f t="shared" si="247"/>
        <v>-4.1850298513618194E-3</v>
      </c>
      <c r="AO778" s="25">
        <f t="shared" si="239"/>
        <v>7.2023465143811194E-4</v>
      </c>
      <c r="AP778" s="24">
        <f t="shared" si="240"/>
        <v>-6.9843966445955414E-4</v>
      </c>
      <c r="AQ778" s="25">
        <f t="shared" si="241"/>
        <v>0.16619156811703337</v>
      </c>
      <c r="AR778" s="2">
        <f t="shared" si="248"/>
        <v>0</v>
      </c>
      <c r="AS778" s="2">
        <f t="shared" si="249"/>
        <v>1</v>
      </c>
      <c r="AT778" s="2">
        <f t="shared" si="250"/>
        <v>0</v>
      </c>
    </row>
    <row r="779" spans="2:46" x14ac:dyDescent="0.2">
      <c r="B779" s="2">
        <v>1</v>
      </c>
      <c r="C779" s="2" t="s">
        <v>1596</v>
      </c>
      <c r="D779" s="3" t="s">
        <v>1599</v>
      </c>
      <c r="E779" s="2" t="s">
        <v>1600</v>
      </c>
      <c r="F779" s="2" t="s">
        <v>14</v>
      </c>
      <c r="G779" s="2" t="s">
        <v>7</v>
      </c>
      <c r="H779" s="2">
        <v>50</v>
      </c>
      <c r="I779" s="30">
        <v>104973</v>
      </c>
      <c r="J779" s="30">
        <v>105133</v>
      </c>
      <c r="K779" s="63">
        <v>352.48011600000001</v>
      </c>
      <c r="L779" s="2">
        <v>0.43624200000000002</v>
      </c>
      <c r="M779" s="67">
        <v>16104.660770410119</v>
      </c>
      <c r="N779" s="67">
        <v>29594145.039999988</v>
      </c>
      <c r="O779" s="67">
        <v>4380536</v>
      </c>
      <c r="P779" s="70">
        <v>4221468</v>
      </c>
      <c r="Q779" s="63">
        <v>0</v>
      </c>
      <c r="R779" s="24">
        <f t="shared" si="232"/>
        <v>-3.6312451261672041E-2</v>
      </c>
      <c r="S779" s="24">
        <f t="shared" si="233"/>
        <v>-5.3749821049062499E-3</v>
      </c>
      <c r="T779" s="65">
        <f t="shared" si="234"/>
        <v>40.153595921356761</v>
      </c>
      <c r="U779" s="67">
        <v>2280104.0000000009</v>
      </c>
      <c r="V779" s="70">
        <v>2740295</v>
      </c>
      <c r="W779" s="24">
        <f t="shared" si="235"/>
        <v>0.20182895166185344</v>
      </c>
      <c r="X779" s="24">
        <f t="shared" si="236"/>
        <v>1.5550069088936223E-2</v>
      </c>
      <c r="Y779" s="63">
        <f t="shared" si="242"/>
        <v>21.720861554876024</v>
      </c>
      <c r="Z779" s="63">
        <f t="shared" si="243"/>
        <v>26.065031911959139</v>
      </c>
      <c r="AA779" s="24">
        <f t="shared" si="244"/>
        <v>0.2</v>
      </c>
      <c r="AB779" s="63">
        <v>0</v>
      </c>
      <c r="AC779" s="69">
        <v>0</v>
      </c>
      <c r="AD779" s="67">
        <f t="shared" si="251"/>
        <v>6660640.0000000009</v>
      </c>
      <c r="AE779" s="67">
        <f t="shared" si="252"/>
        <v>6961763</v>
      </c>
      <c r="AF779" s="65">
        <f t="shared" si="237"/>
        <v>66.218627833315892</v>
      </c>
      <c r="AG779" s="21" t="s">
        <v>2640</v>
      </c>
      <c r="AH779" s="67">
        <v>0</v>
      </c>
      <c r="AI779" s="70">
        <v>0</v>
      </c>
      <c r="AJ779" s="21" t="s">
        <v>2640</v>
      </c>
      <c r="AK779" s="67">
        <f t="shared" si="245"/>
        <v>6660640.0000000009</v>
      </c>
      <c r="AL779" s="70">
        <f t="shared" si="246"/>
        <v>6961763</v>
      </c>
      <c r="AM779" s="65">
        <f t="shared" si="238"/>
        <v>66.218627833315892</v>
      </c>
      <c r="AN779" s="25">
        <f t="shared" si="247"/>
        <v>4.5209319224578874E-2</v>
      </c>
      <c r="AO779" s="25">
        <f t="shared" si="239"/>
        <v>4.3618634177296611E-2</v>
      </c>
      <c r="AP779" s="24">
        <f t="shared" si="240"/>
        <v>1.0175086984029974E-2</v>
      </c>
      <c r="AQ779" s="25">
        <f t="shared" si="241"/>
        <v>0.23524122729649238</v>
      </c>
      <c r="AR779" s="2">
        <f t="shared" si="248"/>
        <v>1</v>
      </c>
      <c r="AS779" s="2">
        <f t="shared" si="249"/>
        <v>0</v>
      </c>
      <c r="AT779" s="2">
        <f t="shared" si="250"/>
        <v>0</v>
      </c>
    </row>
    <row r="780" spans="2:46" x14ac:dyDescent="0.2">
      <c r="B780" s="2">
        <v>1</v>
      </c>
      <c r="C780" s="2" t="s">
        <v>1596</v>
      </c>
      <c r="D780" s="3" t="s">
        <v>1601</v>
      </c>
      <c r="E780" s="2" t="s">
        <v>1602</v>
      </c>
      <c r="F780" s="2" t="s">
        <v>6</v>
      </c>
      <c r="G780" s="2" t="s">
        <v>7</v>
      </c>
      <c r="H780" s="2">
        <v>40</v>
      </c>
      <c r="I780" s="30">
        <v>55334</v>
      </c>
      <c r="J780" s="30">
        <v>55337</v>
      </c>
      <c r="K780" s="63">
        <v>369.798742</v>
      </c>
      <c r="L780" s="2">
        <v>0.466443</v>
      </c>
      <c r="M780" s="67">
        <v>16023.113583502738</v>
      </c>
      <c r="N780" s="67">
        <v>28989572.530000009</v>
      </c>
      <c r="O780" s="67">
        <v>1307084</v>
      </c>
      <c r="P780" s="70">
        <v>1259621</v>
      </c>
      <c r="Q780" s="63">
        <v>0</v>
      </c>
      <c r="R780" s="24">
        <f t="shared" si="232"/>
        <v>-3.6312126841121173E-2</v>
      </c>
      <c r="S780" s="24">
        <f t="shared" si="233"/>
        <v>-1.6372438728057364E-3</v>
      </c>
      <c r="T780" s="65">
        <f t="shared" si="234"/>
        <v>22.762726566311869</v>
      </c>
      <c r="U780" s="67">
        <v>1368316</v>
      </c>
      <c r="V780" s="70">
        <v>1413833</v>
      </c>
      <c r="W780" s="24">
        <f t="shared" si="235"/>
        <v>3.3264976803603741E-2</v>
      </c>
      <c r="X780" s="24">
        <f t="shared" si="236"/>
        <v>1.5701162876029474E-3</v>
      </c>
      <c r="Y780" s="63">
        <f t="shared" si="242"/>
        <v>24.728304478259297</v>
      </c>
      <c r="Z780" s="63">
        <f t="shared" si="243"/>
        <v>25.549505755642699</v>
      </c>
      <c r="AA780" s="24">
        <f t="shared" si="244"/>
        <v>3.3209000000000002E-2</v>
      </c>
      <c r="AB780" s="63">
        <v>0</v>
      </c>
      <c r="AC780" s="69">
        <v>0</v>
      </c>
      <c r="AD780" s="67">
        <f t="shared" si="251"/>
        <v>2675400</v>
      </c>
      <c r="AE780" s="67">
        <f t="shared" si="252"/>
        <v>2673454</v>
      </c>
      <c r="AF780" s="65">
        <f t="shared" si="237"/>
        <v>48.312232321954568</v>
      </c>
      <c r="AG780" s="21" t="s">
        <v>2640</v>
      </c>
      <c r="AH780" s="67">
        <v>0</v>
      </c>
      <c r="AI780" s="70">
        <v>0</v>
      </c>
      <c r="AJ780" s="21" t="s">
        <v>2640</v>
      </c>
      <c r="AK780" s="67">
        <f t="shared" si="245"/>
        <v>2675400</v>
      </c>
      <c r="AL780" s="70">
        <f t="shared" si="246"/>
        <v>2673454</v>
      </c>
      <c r="AM780" s="65">
        <f t="shared" si="238"/>
        <v>48.312232321954568</v>
      </c>
      <c r="AN780" s="25">
        <f t="shared" si="247"/>
        <v>-7.2736787022501307E-4</v>
      </c>
      <c r="AO780" s="25">
        <f t="shared" si="239"/>
        <v>-7.8154171225464086E-4</v>
      </c>
      <c r="AP780" s="24">
        <f t="shared" si="240"/>
        <v>-6.7127585202788757E-5</v>
      </c>
      <c r="AQ780" s="25">
        <f t="shared" si="241"/>
        <v>9.2221228761940596E-2</v>
      </c>
      <c r="AR780" s="2">
        <f t="shared" si="248"/>
        <v>0</v>
      </c>
      <c r="AS780" s="2">
        <f t="shared" si="249"/>
        <v>1</v>
      </c>
      <c r="AT780" s="2">
        <f t="shared" si="250"/>
        <v>0</v>
      </c>
    </row>
    <row r="781" spans="2:46" x14ac:dyDescent="0.2">
      <c r="B781" s="2">
        <v>1</v>
      </c>
      <c r="C781" s="2" t="s">
        <v>1596</v>
      </c>
      <c r="D781" s="3" t="s">
        <v>1603</v>
      </c>
      <c r="E781" s="2" t="s">
        <v>1604</v>
      </c>
      <c r="F781" s="2" t="s">
        <v>6</v>
      </c>
      <c r="G781" s="2" t="s">
        <v>7</v>
      </c>
      <c r="H781" s="2">
        <v>38</v>
      </c>
      <c r="I781" s="30">
        <v>100274</v>
      </c>
      <c r="J781" s="30">
        <v>101378</v>
      </c>
      <c r="K781" s="63">
        <v>295.815788</v>
      </c>
      <c r="L781" s="2">
        <v>0.39524799999999999</v>
      </c>
      <c r="M781" s="67">
        <v>21033.083996795602</v>
      </c>
      <c r="N781" s="67">
        <v>46071389.739999987</v>
      </c>
      <c r="O781" s="67">
        <v>3245000</v>
      </c>
      <c r="P781" s="70">
        <v>3127166</v>
      </c>
      <c r="Q781" s="63">
        <v>0</v>
      </c>
      <c r="R781" s="24">
        <f t="shared" si="232"/>
        <v>-3.6312480739599362E-2</v>
      </c>
      <c r="S781" s="24">
        <f t="shared" si="233"/>
        <v>-2.5576393650156046E-3</v>
      </c>
      <c r="T781" s="65">
        <f t="shared" si="234"/>
        <v>30.846593935567874</v>
      </c>
      <c r="U781" s="67">
        <v>2033023.9999999998</v>
      </c>
      <c r="V781" s="70">
        <v>2178855</v>
      </c>
      <c r="W781" s="24">
        <f t="shared" si="235"/>
        <v>7.1731076465403332E-2</v>
      </c>
      <c r="X781" s="24">
        <f t="shared" si="236"/>
        <v>3.1653266989119543E-3</v>
      </c>
      <c r="Y781" s="63">
        <f t="shared" si="242"/>
        <v>20.274687356642797</v>
      </c>
      <c r="Z781" s="63">
        <f t="shared" si="243"/>
        <v>21.492384935587602</v>
      </c>
      <c r="AA781" s="24">
        <f t="shared" si="244"/>
        <v>6.0060000000000002E-2</v>
      </c>
      <c r="AB781" s="63">
        <v>0</v>
      </c>
      <c r="AC781" s="69">
        <v>0</v>
      </c>
      <c r="AD781" s="67">
        <f t="shared" si="251"/>
        <v>5278024</v>
      </c>
      <c r="AE781" s="67">
        <f t="shared" si="252"/>
        <v>5306021</v>
      </c>
      <c r="AF781" s="65">
        <f t="shared" si="237"/>
        <v>52.338978871155476</v>
      </c>
      <c r="AG781" s="21" t="s">
        <v>2640</v>
      </c>
      <c r="AH781" s="67">
        <v>0</v>
      </c>
      <c r="AI781" s="70">
        <v>0</v>
      </c>
      <c r="AJ781" s="21" t="s">
        <v>2640</v>
      </c>
      <c r="AK781" s="67">
        <f t="shared" si="245"/>
        <v>5278024</v>
      </c>
      <c r="AL781" s="70">
        <f t="shared" si="246"/>
        <v>5306021</v>
      </c>
      <c r="AM781" s="65">
        <f t="shared" si="238"/>
        <v>52.338978871155476</v>
      </c>
      <c r="AN781" s="25">
        <f t="shared" si="247"/>
        <v>5.3044472704178681E-3</v>
      </c>
      <c r="AO781" s="25">
        <f t="shared" si="239"/>
        <v>-5.6432544970912435E-3</v>
      </c>
      <c r="AP781" s="24">
        <f t="shared" si="240"/>
        <v>6.0768733389634469E-4</v>
      </c>
      <c r="AQ781" s="25">
        <f t="shared" si="241"/>
        <v>0.11516954513297913</v>
      </c>
      <c r="AR781" s="2">
        <f t="shared" si="248"/>
        <v>1</v>
      </c>
      <c r="AS781" s="2">
        <f t="shared" si="249"/>
        <v>0</v>
      </c>
      <c r="AT781" s="2">
        <f t="shared" si="250"/>
        <v>0</v>
      </c>
    </row>
    <row r="782" spans="2:46" x14ac:dyDescent="0.2">
      <c r="B782" s="2">
        <v>1</v>
      </c>
      <c r="C782" s="2" t="s">
        <v>1596</v>
      </c>
      <c r="D782" s="3" t="s">
        <v>1605</v>
      </c>
      <c r="E782" s="2" t="s">
        <v>1606</v>
      </c>
      <c r="F782" s="2" t="s">
        <v>14</v>
      </c>
      <c r="G782" s="2" t="s">
        <v>7</v>
      </c>
      <c r="H782" s="2">
        <v>47</v>
      </c>
      <c r="I782" s="30">
        <v>160482</v>
      </c>
      <c r="J782" s="30">
        <v>160340</v>
      </c>
      <c r="K782" s="63">
        <v>778.676737</v>
      </c>
      <c r="L782" s="2">
        <v>0.443463</v>
      </c>
      <c r="M782" s="67">
        <v>12564.107261604353</v>
      </c>
      <c r="N782" s="67">
        <v>103841002.91049005</v>
      </c>
      <c r="O782" s="67">
        <v>8140221</v>
      </c>
      <c r="P782" s="70">
        <v>7844630</v>
      </c>
      <c r="Q782" s="63">
        <v>0</v>
      </c>
      <c r="R782" s="24">
        <f t="shared" ref="R782:R845" si="253">IFERROR(P782/O782-1,0)</f>
        <v>-3.6312404786061681E-2</v>
      </c>
      <c r="S782" s="24">
        <f t="shared" ref="S782:S845" si="254">IFERROR((P782-O782)/N782,0)</f>
        <v>-2.8465730464371248E-3</v>
      </c>
      <c r="T782" s="65">
        <f t="shared" ref="T782:T845" si="255">P782/J782</f>
        <v>48.92497193463889</v>
      </c>
      <c r="U782" s="67">
        <v>1560088.9999999995</v>
      </c>
      <c r="V782" s="70">
        <v>1870450</v>
      </c>
      <c r="W782" s="24">
        <f t="shared" ref="W782:W845" si="256">IFERROR(V782/U782-1,0)</f>
        <v>0.19893800930587968</v>
      </c>
      <c r="X782" s="24">
        <f t="shared" ref="X782:X845" si="257">IFERROR((V782-U782)/N782,0)</f>
        <v>2.9888097312342861E-3</v>
      </c>
      <c r="Y782" s="63">
        <f t="shared" si="242"/>
        <v>9.721270921349431</v>
      </c>
      <c r="Z782" s="63">
        <f t="shared" si="243"/>
        <v>11.665523263065985</v>
      </c>
      <c r="AA782" s="24">
        <f t="shared" si="244"/>
        <v>0.2</v>
      </c>
      <c r="AB782" s="63">
        <v>0</v>
      </c>
      <c r="AC782" s="69">
        <v>0</v>
      </c>
      <c r="AD782" s="67">
        <f t="shared" si="251"/>
        <v>9700310</v>
      </c>
      <c r="AE782" s="67">
        <f t="shared" si="252"/>
        <v>9715080</v>
      </c>
      <c r="AF782" s="65">
        <f t="shared" ref="AF782:AF845" si="258">AE782/J782</f>
        <v>60.590495197704875</v>
      </c>
      <c r="AG782" s="21" t="s">
        <v>2640</v>
      </c>
      <c r="AH782" s="67">
        <v>0</v>
      </c>
      <c r="AI782" s="70">
        <v>0</v>
      </c>
      <c r="AJ782" s="21" t="s">
        <v>2640</v>
      </c>
      <c r="AK782" s="67">
        <f t="shared" si="245"/>
        <v>9700310</v>
      </c>
      <c r="AL782" s="70">
        <f t="shared" si="246"/>
        <v>9715080</v>
      </c>
      <c r="AM782" s="65">
        <f t="shared" ref="AM782:AM845" si="259">IFERROR(AL782/J782,0)</f>
        <v>60.590495197704875</v>
      </c>
      <c r="AN782" s="25">
        <f t="shared" si="247"/>
        <v>1.522631750944042E-3</v>
      </c>
      <c r="AO782" s="25">
        <f t="shared" ref="AO782:AO845" si="260">IFERROR(AM782/(AK782/I782)-1,0)</f>
        <v>2.4095982827427864E-3</v>
      </c>
      <c r="AP782" s="24">
        <f t="shared" ref="AP782:AP845" si="261">IFERROR((AL782-AK782)/N782,0)</f>
        <v>1.4223668479715665E-4</v>
      </c>
      <c r="AQ782" s="25">
        <f t="shared" ref="AQ782:AQ845" si="262">IFERROR(AL782/N782,0)</f>
        <v>9.3557262812400857E-2</v>
      </c>
      <c r="AR782" s="2">
        <f t="shared" si="248"/>
        <v>1</v>
      </c>
      <c r="AS782" s="2">
        <f t="shared" si="249"/>
        <v>0</v>
      </c>
      <c r="AT782" s="2">
        <f t="shared" si="250"/>
        <v>0</v>
      </c>
    </row>
    <row r="783" spans="2:46" x14ac:dyDescent="0.2">
      <c r="B783" s="2">
        <v>1</v>
      </c>
      <c r="C783" s="2" t="s">
        <v>1596</v>
      </c>
      <c r="D783" s="3" t="s">
        <v>1607</v>
      </c>
      <c r="E783" s="2" t="s">
        <v>1608</v>
      </c>
      <c r="F783" s="2" t="s">
        <v>6</v>
      </c>
      <c r="G783" s="2" t="s">
        <v>7</v>
      </c>
      <c r="H783" s="2">
        <v>43</v>
      </c>
      <c r="I783" s="30">
        <v>29926</v>
      </c>
      <c r="J783" s="30">
        <v>29704</v>
      </c>
      <c r="K783" s="63">
        <v>190.98070999999999</v>
      </c>
      <c r="L783" s="2">
        <v>0.399812</v>
      </c>
      <c r="M783" s="67">
        <v>13502.554168084382</v>
      </c>
      <c r="N783" s="67">
        <v>11603002.579999998</v>
      </c>
      <c r="O783" s="67">
        <v>788638</v>
      </c>
      <c r="P783" s="70">
        <v>760001</v>
      </c>
      <c r="Q783" s="63">
        <v>0</v>
      </c>
      <c r="R783" s="24">
        <f t="shared" si="253"/>
        <v>-3.6311970764786872E-2</v>
      </c>
      <c r="S783" s="24">
        <f t="shared" si="254"/>
        <v>-2.468068054157065E-3</v>
      </c>
      <c r="T783" s="65">
        <f t="shared" si="255"/>
        <v>25.58581335847024</v>
      </c>
      <c r="U783" s="67">
        <v>836492.99999999988</v>
      </c>
      <c r="V783" s="70">
        <v>889646</v>
      </c>
      <c r="W783" s="24">
        <f t="shared" si="256"/>
        <v>6.3542671606337642E-2</v>
      </c>
      <c r="X783" s="24">
        <f t="shared" si="257"/>
        <v>4.580969420072311E-3</v>
      </c>
      <c r="Y783" s="63">
        <f t="shared" ref="Y783:Y846" si="263">U783/I783</f>
        <v>27.952048386018841</v>
      </c>
      <c r="Z783" s="63">
        <f t="shared" ref="Z783:Z846" si="264">V783/J783</f>
        <v>29.950377053595474</v>
      </c>
      <c r="AA783" s="24">
        <f t="shared" ref="AA783:AA846" si="265">ROUND(IFERROR(Z783/Y783-1,0),6)</f>
        <v>7.1490999999999999E-2</v>
      </c>
      <c r="AB783" s="63">
        <v>0</v>
      </c>
      <c r="AC783" s="69">
        <v>0</v>
      </c>
      <c r="AD783" s="67">
        <f t="shared" si="251"/>
        <v>1625131</v>
      </c>
      <c r="AE783" s="67">
        <f t="shared" si="252"/>
        <v>1649647</v>
      </c>
      <c r="AF783" s="65">
        <f t="shared" si="258"/>
        <v>55.536190412065714</v>
      </c>
      <c r="AG783" s="21" t="s">
        <v>2640</v>
      </c>
      <c r="AH783" s="67">
        <v>0</v>
      </c>
      <c r="AI783" s="70">
        <v>0</v>
      </c>
      <c r="AJ783" s="21" t="s">
        <v>2640</v>
      </c>
      <c r="AK783" s="67">
        <f t="shared" ref="AK783:AK846" si="266">AD783+AH783</f>
        <v>1625131</v>
      </c>
      <c r="AL783" s="70">
        <f t="shared" ref="AL783:AL846" si="267">AE783+AI783</f>
        <v>1649647</v>
      </c>
      <c r="AM783" s="65">
        <f t="shared" si="259"/>
        <v>55.536190412065714</v>
      </c>
      <c r="AN783" s="25">
        <f t="shared" ref="AN783:AN846" si="268">IFERROR((AL783-AK783)/AK783,0)</f>
        <v>1.5085553103103689E-2</v>
      </c>
      <c r="AO783" s="25">
        <f t="shared" si="260"/>
        <v>2.2672039528800036E-2</v>
      </c>
      <c r="AP783" s="24">
        <f t="shared" si="261"/>
        <v>2.1129013659152355E-3</v>
      </c>
      <c r="AQ783" s="25">
        <f t="shared" si="262"/>
        <v>0.14217414747829871</v>
      </c>
      <c r="AR783" s="2">
        <f t="shared" ref="AR783:AR846" si="269">IF(AL783&gt;AK783,1,0)</f>
        <v>1</v>
      </c>
      <c r="AS783" s="2">
        <f t="shared" ref="AS783:AS846" si="270">IF(AK783&gt;AL783,1,0)</f>
        <v>0</v>
      </c>
      <c r="AT783" s="2">
        <f t="shared" ref="AT783:AT846" si="271">IF(AL783=AK783,1,0)</f>
        <v>0</v>
      </c>
    </row>
    <row r="784" spans="2:46" x14ac:dyDescent="0.2">
      <c r="B784" s="2">
        <v>1</v>
      </c>
      <c r="C784" s="2" t="s">
        <v>1596</v>
      </c>
      <c r="D784" s="3" t="s">
        <v>1609</v>
      </c>
      <c r="E784" s="2" t="s">
        <v>1610</v>
      </c>
      <c r="F784" s="2" t="s">
        <v>6</v>
      </c>
      <c r="G784" s="2" t="s">
        <v>7</v>
      </c>
      <c r="H784" s="2">
        <v>52</v>
      </c>
      <c r="I784" s="30">
        <v>49417</v>
      </c>
      <c r="J784" s="30">
        <v>49302</v>
      </c>
      <c r="K784" s="63">
        <v>294.85308900000001</v>
      </c>
      <c r="L784" s="2">
        <v>0.37019600000000003</v>
      </c>
      <c r="M784" s="67">
        <v>15746.15803658935</v>
      </c>
      <c r="N784" s="67">
        <v>18570851.979999997</v>
      </c>
      <c r="O784" s="67">
        <v>1391845</v>
      </c>
      <c r="P784" s="70">
        <v>1341304</v>
      </c>
      <c r="Q784" s="63">
        <v>0</v>
      </c>
      <c r="R784" s="24">
        <f t="shared" si="253"/>
        <v>-3.6312233043190867E-2</v>
      </c>
      <c r="S784" s="24">
        <f t="shared" si="254"/>
        <v>-2.7215229572897606E-3</v>
      </c>
      <c r="T784" s="65">
        <f t="shared" si="255"/>
        <v>27.205874001054724</v>
      </c>
      <c r="U784" s="67">
        <v>1007137.9999999999</v>
      </c>
      <c r="V784" s="70">
        <v>1087381</v>
      </c>
      <c r="W784" s="24">
        <f t="shared" si="256"/>
        <v>7.967428495399842E-2</v>
      </c>
      <c r="X784" s="24">
        <f t="shared" si="257"/>
        <v>4.320911075400221E-3</v>
      </c>
      <c r="Y784" s="63">
        <f t="shared" si="263"/>
        <v>20.380395410486269</v>
      </c>
      <c r="Z784" s="63">
        <f t="shared" si="264"/>
        <v>22.055514989249929</v>
      </c>
      <c r="AA784" s="24">
        <f t="shared" si="265"/>
        <v>8.2193000000000002E-2</v>
      </c>
      <c r="AB784" s="63">
        <v>0</v>
      </c>
      <c r="AC784" s="69">
        <v>0</v>
      </c>
      <c r="AD784" s="67">
        <f t="shared" si="251"/>
        <v>2398983</v>
      </c>
      <c r="AE784" s="67">
        <f t="shared" si="252"/>
        <v>2428685</v>
      </c>
      <c r="AF784" s="65">
        <f t="shared" si="258"/>
        <v>49.261388990304653</v>
      </c>
      <c r="AG784" s="21" t="s">
        <v>2640</v>
      </c>
      <c r="AH784" s="67">
        <v>0</v>
      </c>
      <c r="AI784" s="70">
        <v>0</v>
      </c>
      <c r="AJ784" s="21" t="s">
        <v>2640</v>
      </c>
      <c r="AK784" s="67">
        <f t="shared" si="266"/>
        <v>2398983</v>
      </c>
      <c r="AL784" s="70">
        <f t="shared" si="267"/>
        <v>2428685</v>
      </c>
      <c r="AM784" s="65">
        <f t="shared" si="259"/>
        <v>49.261388990304653</v>
      </c>
      <c r="AN784" s="25">
        <f t="shared" si="268"/>
        <v>1.2381079815905324E-2</v>
      </c>
      <c r="AO784" s="25">
        <f t="shared" si="260"/>
        <v>1.474252203283033E-2</v>
      </c>
      <c r="AP784" s="24">
        <f t="shared" si="261"/>
        <v>1.5993881181104543E-3</v>
      </c>
      <c r="AQ784" s="25">
        <f t="shared" si="262"/>
        <v>0.13077940649225941</v>
      </c>
      <c r="AR784" s="2">
        <f t="shared" si="269"/>
        <v>1</v>
      </c>
      <c r="AS784" s="2">
        <f t="shared" si="270"/>
        <v>0</v>
      </c>
      <c r="AT784" s="2">
        <f t="shared" si="271"/>
        <v>0</v>
      </c>
    </row>
    <row r="785" spans="2:46" x14ac:dyDescent="0.2">
      <c r="B785" s="2">
        <v>1</v>
      </c>
      <c r="C785" s="2" t="s">
        <v>1596</v>
      </c>
      <c r="D785" s="3" t="s">
        <v>1611</v>
      </c>
      <c r="E785" s="2" t="s">
        <v>1612</v>
      </c>
      <c r="F785" s="2" t="s">
        <v>14</v>
      </c>
      <c r="G785" s="2" t="s">
        <v>7</v>
      </c>
      <c r="H785" s="2">
        <v>43</v>
      </c>
      <c r="I785" s="30">
        <v>125400</v>
      </c>
      <c r="J785" s="30">
        <v>124859</v>
      </c>
      <c r="K785" s="63">
        <v>683.94766900000002</v>
      </c>
      <c r="L785" s="2">
        <v>0.464586</v>
      </c>
      <c r="M785" s="67">
        <v>11524.6968774659</v>
      </c>
      <c r="N785" s="67">
        <v>79131059.559999987</v>
      </c>
      <c r="O785" s="67">
        <v>8265036</v>
      </c>
      <c r="P785" s="70">
        <v>7964912</v>
      </c>
      <c r="Q785" s="63">
        <v>0</v>
      </c>
      <c r="R785" s="24">
        <f t="shared" si="253"/>
        <v>-3.6312485511254877E-2</v>
      </c>
      <c r="S785" s="24">
        <f t="shared" si="254"/>
        <v>-3.7927458784048668E-3</v>
      </c>
      <c r="T785" s="65">
        <f t="shared" si="255"/>
        <v>63.791252532857065</v>
      </c>
      <c r="U785" s="67">
        <v>1424867</v>
      </c>
      <c r="V785" s="70">
        <v>1702464</v>
      </c>
      <c r="W785" s="24">
        <f t="shared" si="256"/>
        <v>0.19482309576964019</v>
      </c>
      <c r="X785" s="24">
        <f t="shared" si="257"/>
        <v>3.508066257971891E-3</v>
      </c>
      <c r="Y785" s="63">
        <f t="shared" si="263"/>
        <v>11.362575757575758</v>
      </c>
      <c r="Z785" s="63">
        <f t="shared" si="264"/>
        <v>13.635092384209388</v>
      </c>
      <c r="AA785" s="24">
        <f t="shared" si="265"/>
        <v>0.2</v>
      </c>
      <c r="AB785" s="63">
        <v>0</v>
      </c>
      <c r="AC785" s="69">
        <v>0</v>
      </c>
      <c r="AD785" s="67">
        <f t="shared" si="251"/>
        <v>9689903</v>
      </c>
      <c r="AE785" s="67">
        <f t="shared" si="252"/>
        <v>9667376</v>
      </c>
      <c r="AF785" s="65">
        <f t="shared" si="258"/>
        <v>77.426344917066444</v>
      </c>
      <c r="AG785" s="21" t="s">
        <v>2640</v>
      </c>
      <c r="AH785" s="67">
        <v>0</v>
      </c>
      <c r="AI785" s="70">
        <v>0</v>
      </c>
      <c r="AJ785" s="21" t="s">
        <v>2640</v>
      </c>
      <c r="AK785" s="67">
        <f t="shared" si="266"/>
        <v>9689903</v>
      </c>
      <c r="AL785" s="70">
        <f t="shared" si="267"/>
        <v>9667376</v>
      </c>
      <c r="AM785" s="65">
        <f t="shared" si="259"/>
        <v>77.426344917066444</v>
      </c>
      <c r="AN785" s="25">
        <f t="shared" si="268"/>
        <v>-2.3247910737599748E-3</v>
      </c>
      <c r="AO785" s="25">
        <f t="shared" si="260"/>
        <v>1.9980233651597512E-3</v>
      </c>
      <c r="AP785" s="24">
        <f t="shared" si="261"/>
        <v>-2.8467962043297586E-4</v>
      </c>
      <c r="AQ785" s="25">
        <f t="shared" si="262"/>
        <v>0.12216917167234254</v>
      </c>
      <c r="AR785" s="2">
        <f t="shared" si="269"/>
        <v>0</v>
      </c>
      <c r="AS785" s="2">
        <f t="shared" si="270"/>
        <v>1</v>
      </c>
      <c r="AT785" s="2">
        <f t="shared" si="271"/>
        <v>0</v>
      </c>
    </row>
    <row r="786" spans="2:46" x14ac:dyDescent="0.2">
      <c r="B786" s="2">
        <v>1</v>
      </c>
      <c r="C786" s="2" t="s">
        <v>1596</v>
      </c>
      <c r="D786" s="3" t="s">
        <v>1613</v>
      </c>
      <c r="E786" s="2" t="s">
        <v>1614</v>
      </c>
      <c r="F786" s="2" t="s">
        <v>6</v>
      </c>
      <c r="G786" s="2" t="s">
        <v>7</v>
      </c>
      <c r="H786" s="2">
        <v>12</v>
      </c>
      <c r="I786" s="30">
        <v>25366</v>
      </c>
      <c r="J786" s="30">
        <v>25279</v>
      </c>
      <c r="K786" s="63">
        <v>324.48134800000003</v>
      </c>
      <c r="L786" s="2">
        <v>0.30456800000000001</v>
      </c>
      <c r="M786" s="67">
        <v>11172.975480904948</v>
      </c>
      <c r="N786" s="67">
        <v>6715215.5700000022</v>
      </c>
      <c r="O786" s="67">
        <v>1257469</v>
      </c>
      <c r="P786" s="70">
        <v>1211807</v>
      </c>
      <c r="Q786" s="63">
        <v>0</v>
      </c>
      <c r="R786" s="24">
        <f t="shared" si="253"/>
        <v>-3.6312624804269555E-2</v>
      </c>
      <c r="S786" s="24">
        <f t="shared" si="254"/>
        <v>-6.799781708273586E-3</v>
      </c>
      <c r="T786" s="65">
        <f t="shared" si="255"/>
        <v>47.937299734957868</v>
      </c>
      <c r="U786" s="67">
        <v>408676.99999999994</v>
      </c>
      <c r="V786" s="70">
        <v>488730</v>
      </c>
      <c r="W786" s="24">
        <f t="shared" si="256"/>
        <v>0.19588330148258914</v>
      </c>
      <c r="X786" s="24">
        <f t="shared" si="257"/>
        <v>1.1921136286023955E-2</v>
      </c>
      <c r="Y786" s="63">
        <f t="shared" si="263"/>
        <v>16.111211858393123</v>
      </c>
      <c r="Z786" s="63">
        <f t="shared" si="264"/>
        <v>19.333438822738241</v>
      </c>
      <c r="AA786" s="24">
        <f t="shared" si="265"/>
        <v>0.19999900000000001</v>
      </c>
      <c r="AB786" s="63">
        <v>0</v>
      </c>
      <c r="AC786" s="69">
        <v>0</v>
      </c>
      <c r="AD786" s="67">
        <f t="shared" si="251"/>
        <v>1666146</v>
      </c>
      <c r="AE786" s="67">
        <f t="shared" si="252"/>
        <v>1700537</v>
      </c>
      <c r="AF786" s="65">
        <f t="shared" si="258"/>
        <v>67.270738557696106</v>
      </c>
      <c r="AG786" s="21" t="s">
        <v>2640</v>
      </c>
      <c r="AH786" s="67">
        <v>0</v>
      </c>
      <c r="AI786" s="70">
        <v>0</v>
      </c>
      <c r="AJ786" s="21" t="s">
        <v>2640</v>
      </c>
      <c r="AK786" s="67">
        <f t="shared" si="266"/>
        <v>1666146</v>
      </c>
      <c r="AL786" s="70">
        <f t="shared" si="267"/>
        <v>1700537</v>
      </c>
      <c r="AM786" s="65">
        <f t="shared" si="259"/>
        <v>67.270738557696106</v>
      </c>
      <c r="AN786" s="25">
        <f t="shared" si="268"/>
        <v>2.0641048263477509E-2</v>
      </c>
      <c r="AO786" s="25">
        <f t="shared" si="260"/>
        <v>2.4153678161769498E-2</v>
      </c>
      <c r="AP786" s="24">
        <f t="shared" si="261"/>
        <v>5.1213545777503595E-3</v>
      </c>
      <c r="AQ786" s="25">
        <f t="shared" si="262"/>
        <v>0.25323639759192412</v>
      </c>
      <c r="AR786" s="2">
        <f t="shared" si="269"/>
        <v>1</v>
      </c>
      <c r="AS786" s="2">
        <f t="shared" si="270"/>
        <v>0</v>
      </c>
      <c r="AT786" s="2">
        <f t="shared" si="271"/>
        <v>0</v>
      </c>
    </row>
    <row r="787" spans="2:46" x14ac:dyDescent="0.2">
      <c r="B787" s="2">
        <v>1</v>
      </c>
      <c r="C787" s="2" t="s">
        <v>1596</v>
      </c>
      <c r="D787" s="3" t="s">
        <v>1615</v>
      </c>
      <c r="E787" s="2" t="s">
        <v>1616</v>
      </c>
      <c r="F787" s="2" t="s">
        <v>14</v>
      </c>
      <c r="G787" s="2" t="s">
        <v>7</v>
      </c>
      <c r="H787" s="2">
        <v>35</v>
      </c>
      <c r="I787" s="30">
        <v>151523</v>
      </c>
      <c r="J787" s="30">
        <v>151852</v>
      </c>
      <c r="K787" s="63">
        <v>559.45105100000001</v>
      </c>
      <c r="L787" s="2">
        <v>0.39651599999999998</v>
      </c>
      <c r="M787" s="67">
        <v>13438.16263542454</v>
      </c>
      <c r="N787" s="67">
        <v>59892096.200000033</v>
      </c>
      <c r="O787" s="67">
        <v>9119468</v>
      </c>
      <c r="P787" s="70">
        <v>8788318</v>
      </c>
      <c r="Q787" s="63">
        <v>0</v>
      </c>
      <c r="R787" s="24">
        <f t="shared" si="253"/>
        <v>-3.6312425242349677E-2</v>
      </c>
      <c r="S787" s="24">
        <f t="shared" si="254"/>
        <v>-5.5291102000200121E-3</v>
      </c>
      <c r="T787" s="65">
        <f t="shared" si="255"/>
        <v>57.874232805626534</v>
      </c>
      <c r="U787" s="67">
        <v>3239557</v>
      </c>
      <c r="V787" s="70">
        <v>3382973</v>
      </c>
      <c r="W787" s="24">
        <f t="shared" si="256"/>
        <v>4.4270250531168287E-2</v>
      </c>
      <c r="X787" s="24">
        <f t="shared" si="257"/>
        <v>2.3945730588738339E-3</v>
      </c>
      <c r="Y787" s="63">
        <f t="shared" si="263"/>
        <v>21.379968717620429</v>
      </c>
      <c r="Z787" s="63">
        <f t="shared" si="264"/>
        <v>22.278093143323762</v>
      </c>
      <c r="AA787" s="24">
        <f t="shared" si="265"/>
        <v>4.2007999999999997E-2</v>
      </c>
      <c r="AB787" s="63">
        <v>0</v>
      </c>
      <c r="AC787" s="69">
        <v>0</v>
      </c>
      <c r="AD787" s="67">
        <f t="shared" si="251"/>
        <v>12359025</v>
      </c>
      <c r="AE787" s="67">
        <f t="shared" si="252"/>
        <v>12171291</v>
      </c>
      <c r="AF787" s="65">
        <f t="shared" si="258"/>
        <v>80.152325948950292</v>
      </c>
      <c r="AG787" s="21" t="s">
        <v>2640</v>
      </c>
      <c r="AH787" s="67">
        <v>0</v>
      </c>
      <c r="AI787" s="70">
        <v>0</v>
      </c>
      <c r="AJ787" s="21" t="s">
        <v>2640</v>
      </c>
      <c r="AK787" s="67">
        <f t="shared" si="266"/>
        <v>12359025</v>
      </c>
      <c r="AL787" s="70">
        <f t="shared" si="267"/>
        <v>12171291</v>
      </c>
      <c r="AM787" s="65">
        <f t="shared" si="259"/>
        <v>80.152325948950292</v>
      </c>
      <c r="AN787" s="25">
        <f t="shared" si="268"/>
        <v>-1.519003319436606E-2</v>
      </c>
      <c r="AO787" s="25">
        <f t="shared" si="260"/>
        <v>-1.7323705974962023E-2</v>
      </c>
      <c r="AP787" s="24">
        <f t="shared" si="261"/>
        <v>-3.1345371411461783E-3</v>
      </c>
      <c r="AQ787" s="25">
        <f t="shared" si="262"/>
        <v>0.20322032074743099</v>
      </c>
      <c r="AR787" s="2">
        <f t="shared" si="269"/>
        <v>0</v>
      </c>
      <c r="AS787" s="2">
        <f t="shared" si="270"/>
        <v>1</v>
      </c>
      <c r="AT787" s="2">
        <f t="shared" si="271"/>
        <v>0</v>
      </c>
    </row>
    <row r="788" spans="2:46" x14ac:dyDescent="0.2">
      <c r="B788" s="2">
        <v>1</v>
      </c>
      <c r="C788" s="2" t="s">
        <v>1596</v>
      </c>
      <c r="D788" s="3" t="s">
        <v>1617</v>
      </c>
      <c r="E788" s="2" t="s">
        <v>1618</v>
      </c>
      <c r="F788" s="2" t="s">
        <v>14</v>
      </c>
      <c r="G788" s="2" t="s">
        <v>7</v>
      </c>
      <c r="H788" s="2">
        <v>55</v>
      </c>
      <c r="I788" s="30">
        <v>82342</v>
      </c>
      <c r="J788" s="30">
        <v>82348</v>
      </c>
      <c r="K788" s="63">
        <v>410.04977700000001</v>
      </c>
      <c r="L788" s="2">
        <v>0.38525999999999999</v>
      </c>
      <c r="M788" s="67">
        <v>14907.566863167163</v>
      </c>
      <c r="N788" s="67">
        <v>28797370.40000001</v>
      </c>
      <c r="O788" s="67">
        <v>3514612</v>
      </c>
      <c r="P788" s="70">
        <v>3386988</v>
      </c>
      <c r="Q788" s="63">
        <v>0</v>
      </c>
      <c r="R788" s="24">
        <f t="shared" si="253"/>
        <v>-3.6312400913671272E-2</v>
      </c>
      <c r="S788" s="24">
        <f t="shared" si="254"/>
        <v>-4.4317935362598228E-3</v>
      </c>
      <c r="T788" s="65">
        <f t="shared" si="255"/>
        <v>41.130179239325791</v>
      </c>
      <c r="U788" s="67">
        <v>2361558.9999999995</v>
      </c>
      <c r="V788" s="70">
        <v>2361731</v>
      </c>
      <c r="W788" s="24">
        <f t="shared" si="256"/>
        <v>7.2833242785952379E-5</v>
      </c>
      <c r="X788" s="24">
        <f t="shared" si="257"/>
        <v>5.9727675690994902E-6</v>
      </c>
      <c r="Y788" s="63">
        <f t="shared" si="263"/>
        <v>28.679883898860844</v>
      </c>
      <c r="Z788" s="63">
        <f t="shared" si="264"/>
        <v>28.679882935833295</v>
      </c>
      <c r="AA788" s="24">
        <f t="shared" si="265"/>
        <v>0</v>
      </c>
      <c r="AB788" s="63">
        <v>0</v>
      </c>
      <c r="AC788" s="69">
        <v>0</v>
      </c>
      <c r="AD788" s="67">
        <f t="shared" si="251"/>
        <v>5876171</v>
      </c>
      <c r="AE788" s="67">
        <f t="shared" si="252"/>
        <v>5748719</v>
      </c>
      <c r="AF788" s="65">
        <f t="shared" si="258"/>
        <v>69.810062175159075</v>
      </c>
      <c r="AG788" s="21" t="s">
        <v>2640</v>
      </c>
      <c r="AH788" s="67">
        <v>0</v>
      </c>
      <c r="AI788" s="70">
        <v>0</v>
      </c>
      <c r="AJ788" s="21" t="s">
        <v>2640</v>
      </c>
      <c r="AK788" s="67">
        <f t="shared" si="266"/>
        <v>5876171</v>
      </c>
      <c r="AL788" s="70">
        <f t="shared" si="267"/>
        <v>5748719</v>
      </c>
      <c r="AM788" s="65">
        <f t="shared" si="259"/>
        <v>69.810062175159075</v>
      </c>
      <c r="AN788" s="25">
        <f t="shared" si="268"/>
        <v>-2.1689634287361616E-2</v>
      </c>
      <c r="AO788" s="25">
        <f t="shared" si="260"/>
        <v>-2.1760915462305519E-2</v>
      </c>
      <c r="AP788" s="24">
        <f t="shared" si="261"/>
        <v>-4.42582076869074E-3</v>
      </c>
      <c r="AQ788" s="25">
        <f t="shared" si="262"/>
        <v>0.19962652562193658</v>
      </c>
      <c r="AR788" s="2">
        <f t="shared" si="269"/>
        <v>0</v>
      </c>
      <c r="AS788" s="2">
        <f t="shared" si="270"/>
        <v>1</v>
      </c>
      <c r="AT788" s="2">
        <f t="shared" si="271"/>
        <v>0</v>
      </c>
    </row>
    <row r="789" spans="2:46" x14ac:dyDescent="0.2">
      <c r="B789" s="2">
        <v>1</v>
      </c>
      <c r="C789" s="2" t="s">
        <v>1596</v>
      </c>
      <c r="D789" s="3" t="s">
        <v>1619</v>
      </c>
      <c r="E789" s="2" t="s">
        <v>1620</v>
      </c>
      <c r="F789" s="2" t="s">
        <v>135</v>
      </c>
      <c r="G789" s="2" t="s">
        <v>7</v>
      </c>
      <c r="H789" s="2">
        <v>95</v>
      </c>
      <c r="I789" s="30">
        <v>1208236</v>
      </c>
      <c r="J789" s="30">
        <v>1214816</v>
      </c>
      <c r="K789" s="63">
        <v>583.39057200000002</v>
      </c>
      <c r="L789" s="2">
        <v>0.44542199999999998</v>
      </c>
      <c r="M789" s="67">
        <v>16128.070748076852</v>
      </c>
      <c r="N789" s="67">
        <v>881527991.31000006</v>
      </c>
      <c r="O789" s="67">
        <v>155200346</v>
      </c>
      <c r="P789" s="70">
        <v>149702520</v>
      </c>
      <c r="Q789" s="63">
        <v>0</v>
      </c>
      <c r="R789" s="24">
        <f t="shared" si="253"/>
        <v>-3.5424057624201422E-2</v>
      </c>
      <c r="S789" s="24">
        <f t="shared" si="254"/>
        <v>-6.2367004272092623E-3</v>
      </c>
      <c r="T789" s="65">
        <f t="shared" si="255"/>
        <v>123.23061270184127</v>
      </c>
      <c r="U789" s="67">
        <v>53168691</v>
      </c>
      <c r="V789" s="70">
        <v>53458245</v>
      </c>
      <c r="W789" s="24">
        <f t="shared" si="256"/>
        <v>5.4459493840086637E-3</v>
      </c>
      <c r="X789" s="24">
        <f t="shared" si="257"/>
        <v>3.2846829919683717E-4</v>
      </c>
      <c r="Y789" s="63">
        <f t="shared" si="263"/>
        <v>44.005220006687438</v>
      </c>
      <c r="Z789" s="63">
        <f t="shared" si="264"/>
        <v>44.005219720517346</v>
      </c>
      <c r="AA789" s="24">
        <f t="shared" si="265"/>
        <v>0</v>
      </c>
      <c r="AB789" s="63">
        <v>0</v>
      </c>
      <c r="AC789" s="69">
        <v>0</v>
      </c>
      <c r="AD789" s="67">
        <f t="shared" si="251"/>
        <v>208369037</v>
      </c>
      <c r="AE789" s="67">
        <f t="shared" si="252"/>
        <v>203160765</v>
      </c>
      <c r="AF789" s="65">
        <f t="shared" si="258"/>
        <v>167.23583242235861</v>
      </c>
      <c r="AG789" s="21" t="s">
        <v>2640</v>
      </c>
      <c r="AH789" s="67">
        <v>0</v>
      </c>
      <c r="AI789" s="70">
        <v>0</v>
      </c>
      <c r="AJ789" s="21" t="s">
        <v>2640</v>
      </c>
      <c r="AK789" s="67">
        <f t="shared" si="266"/>
        <v>208369037</v>
      </c>
      <c r="AL789" s="70">
        <f t="shared" si="267"/>
        <v>203160765</v>
      </c>
      <c r="AM789" s="65">
        <f t="shared" si="259"/>
        <v>167.23583242235861</v>
      </c>
      <c r="AN789" s="25">
        <f t="shared" si="268"/>
        <v>-2.499542194457615E-2</v>
      </c>
      <c r="AO789" s="25">
        <f t="shared" si="260"/>
        <v>-3.0276493418449402E-2</v>
      </c>
      <c r="AP789" s="24">
        <f t="shared" si="261"/>
        <v>-5.9082321280124247E-3</v>
      </c>
      <c r="AQ789" s="25">
        <f t="shared" si="262"/>
        <v>0.2304643380615648</v>
      </c>
      <c r="AR789" s="2">
        <f t="shared" si="269"/>
        <v>0</v>
      </c>
      <c r="AS789" s="2">
        <f t="shared" si="270"/>
        <v>1</v>
      </c>
      <c r="AT789" s="2">
        <f t="shared" si="271"/>
        <v>0</v>
      </c>
    </row>
    <row r="790" spans="2:46" x14ac:dyDescent="0.2">
      <c r="B790" s="2">
        <v>1</v>
      </c>
      <c r="C790" s="2" t="s">
        <v>1596</v>
      </c>
      <c r="D790" s="3" t="s">
        <v>1621</v>
      </c>
      <c r="E790" s="2" t="s">
        <v>1622</v>
      </c>
      <c r="F790" s="2" t="s">
        <v>316</v>
      </c>
      <c r="G790" s="2" t="s">
        <v>7</v>
      </c>
      <c r="H790" s="2">
        <v>17</v>
      </c>
      <c r="I790" s="30">
        <v>200629</v>
      </c>
      <c r="J790" s="30">
        <v>200935</v>
      </c>
      <c r="K790" s="63">
        <v>1783.394595</v>
      </c>
      <c r="L790" s="2">
        <v>0.49695600000000001</v>
      </c>
      <c r="M790" s="67">
        <v>14382.925769469066</v>
      </c>
      <c r="N790" s="67">
        <v>218392298.88000011</v>
      </c>
      <c r="O790" s="67">
        <v>30112402</v>
      </c>
      <c r="P790" s="70">
        <v>29056377</v>
      </c>
      <c r="Q790" s="63">
        <v>0</v>
      </c>
      <c r="R790" s="24">
        <f t="shared" si="253"/>
        <v>-3.5069437502860068E-2</v>
      </c>
      <c r="S790" s="24">
        <f t="shared" si="254"/>
        <v>-4.8354498094287353E-3</v>
      </c>
      <c r="T790" s="65">
        <f t="shared" si="255"/>
        <v>144.60585263891309</v>
      </c>
      <c r="U790" s="67">
        <v>2134858</v>
      </c>
      <c r="V790" s="70">
        <v>2565737</v>
      </c>
      <c r="W790" s="24">
        <f t="shared" si="256"/>
        <v>0.20183028566771188</v>
      </c>
      <c r="X790" s="24">
        <f t="shared" si="257"/>
        <v>1.9729587637005224E-3</v>
      </c>
      <c r="Y790" s="63">
        <f t="shared" si="263"/>
        <v>10.640824606612204</v>
      </c>
      <c r="Z790" s="63">
        <f t="shared" si="264"/>
        <v>12.768989971881455</v>
      </c>
      <c r="AA790" s="24">
        <f t="shared" si="265"/>
        <v>0.2</v>
      </c>
      <c r="AB790" s="63">
        <v>0</v>
      </c>
      <c r="AC790" s="69">
        <v>0</v>
      </c>
      <c r="AD790" s="67">
        <f t="shared" si="251"/>
        <v>32247260</v>
      </c>
      <c r="AE790" s="67">
        <f t="shared" si="252"/>
        <v>31622114</v>
      </c>
      <c r="AF790" s="65">
        <f t="shared" si="258"/>
        <v>157.37484261079453</v>
      </c>
      <c r="AG790" s="21" t="s">
        <v>2640</v>
      </c>
      <c r="AH790" s="67">
        <v>0</v>
      </c>
      <c r="AI790" s="70">
        <v>0</v>
      </c>
      <c r="AJ790" s="21" t="s">
        <v>2640</v>
      </c>
      <c r="AK790" s="67">
        <f t="shared" si="266"/>
        <v>32247260</v>
      </c>
      <c r="AL790" s="70">
        <f t="shared" si="267"/>
        <v>31622114</v>
      </c>
      <c r="AM790" s="65">
        <f t="shared" si="259"/>
        <v>157.37484261079453</v>
      </c>
      <c r="AN790" s="25">
        <f t="shared" si="268"/>
        <v>-1.9386019153255191E-2</v>
      </c>
      <c r="AO790" s="25">
        <f t="shared" si="260"/>
        <v>-2.0879377095570417E-2</v>
      </c>
      <c r="AP790" s="24">
        <f t="shared" si="261"/>
        <v>-2.8624910457282133E-3</v>
      </c>
      <c r="AQ790" s="25">
        <f t="shared" si="262"/>
        <v>0.14479500496203571</v>
      </c>
      <c r="AR790" s="2">
        <f t="shared" si="269"/>
        <v>0</v>
      </c>
      <c r="AS790" s="2">
        <f t="shared" si="270"/>
        <v>1</v>
      </c>
      <c r="AT790" s="2">
        <f t="shared" si="271"/>
        <v>0</v>
      </c>
    </row>
    <row r="791" spans="2:46" x14ac:dyDescent="0.2">
      <c r="B791" s="2">
        <v>1</v>
      </c>
      <c r="C791" s="2" t="s">
        <v>1596</v>
      </c>
      <c r="D791" s="3" t="s">
        <v>1623</v>
      </c>
      <c r="E791" s="2" t="s">
        <v>1624</v>
      </c>
      <c r="F791" s="2" t="s">
        <v>6</v>
      </c>
      <c r="G791" s="2" t="s">
        <v>7</v>
      </c>
      <c r="H791" s="2">
        <v>8</v>
      </c>
      <c r="I791" s="30">
        <v>40630</v>
      </c>
      <c r="J791" s="30">
        <v>40871</v>
      </c>
      <c r="K791" s="63">
        <v>693.12970099999995</v>
      </c>
      <c r="L791" s="2">
        <v>0.30277599999999999</v>
      </c>
      <c r="M791" s="67">
        <v>16283.968338119432</v>
      </c>
      <c r="N791" s="67">
        <v>14137490.019999998</v>
      </c>
      <c r="O791" s="67">
        <v>1603742</v>
      </c>
      <c r="P791" s="70">
        <v>1545506</v>
      </c>
      <c r="Q791" s="63">
        <v>0</v>
      </c>
      <c r="R791" s="24">
        <f t="shared" si="253"/>
        <v>-3.631257396763321E-2</v>
      </c>
      <c r="S791" s="24">
        <f t="shared" si="254"/>
        <v>-4.1192602023141876E-3</v>
      </c>
      <c r="T791" s="65">
        <f t="shared" si="255"/>
        <v>37.814244819064861</v>
      </c>
      <c r="U791" s="67">
        <v>224196.99999999997</v>
      </c>
      <c r="V791" s="70">
        <v>270632</v>
      </c>
      <c r="W791" s="24">
        <f t="shared" si="256"/>
        <v>0.20711695517781248</v>
      </c>
      <c r="X791" s="24">
        <f t="shared" si="257"/>
        <v>3.2845292859135142E-3</v>
      </c>
      <c r="Y791" s="63">
        <f t="shared" si="263"/>
        <v>5.5180162441545653</v>
      </c>
      <c r="Z791" s="63">
        <f t="shared" si="264"/>
        <v>6.6216143475814144</v>
      </c>
      <c r="AA791" s="24">
        <f t="shared" si="265"/>
        <v>0.19999900000000001</v>
      </c>
      <c r="AB791" s="63">
        <v>0</v>
      </c>
      <c r="AC791" s="69">
        <v>0</v>
      </c>
      <c r="AD791" s="67">
        <f t="shared" si="251"/>
        <v>1827939</v>
      </c>
      <c r="AE791" s="67">
        <f t="shared" si="252"/>
        <v>1816138</v>
      </c>
      <c r="AF791" s="65">
        <f t="shared" si="258"/>
        <v>44.435859166646274</v>
      </c>
      <c r="AG791" s="21" t="s">
        <v>2640</v>
      </c>
      <c r="AH791" s="67">
        <v>0</v>
      </c>
      <c r="AI791" s="70">
        <v>0</v>
      </c>
      <c r="AJ791" s="21" t="s">
        <v>2640</v>
      </c>
      <c r="AK791" s="67">
        <f t="shared" si="266"/>
        <v>1827939</v>
      </c>
      <c r="AL791" s="70">
        <f t="shared" si="267"/>
        <v>1816138</v>
      </c>
      <c r="AM791" s="65">
        <f t="shared" si="259"/>
        <v>44.435859166646274</v>
      </c>
      <c r="AN791" s="25">
        <f t="shared" si="268"/>
        <v>-6.455904710168118E-3</v>
      </c>
      <c r="AO791" s="25">
        <f t="shared" si="260"/>
        <v>-1.2314438315043308E-2</v>
      </c>
      <c r="AP791" s="24">
        <f t="shared" si="261"/>
        <v>-8.3473091640067529E-4</v>
      </c>
      <c r="AQ791" s="25">
        <f t="shared" si="262"/>
        <v>0.1284625486865596</v>
      </c>
      <c r="AR791" s="2">
        <f t="shared" si="269"/>
        <v>0</v>
      </c>
      <c r="AS791" s="2">
        <f t="shared" si="270"/>
        <v>1</v>
      </c>
      <c r="AT791" s="2">
        <f t="shared" si="271"/>
        <v>0</v>
      </c>
    </row>
    <row r="792" spans="2:46" x14ac:dyDescent="0.2">
      <c r="B792" s="2">
        <v>1</v>
      </c>
      <c r="C792" s="2" t="s">
        <v>1596</v>
      </c>
      <c r="D792" s="3" t="s">
        <v>1625</v>
      </c>
      <c r="E792" s="2" t="s">
        <v>1626</v>
      </c>
      <c r="F792" s="2" t="s">
        <v>6</v>
      </c>
      <c r="G792" s="2" t="s">
        <v>7</v>
      </c>
      <c r="H792" s="2">
        <v>15</v>
      </c>
      <c r="I792" s="30">
        <v>15007</v>
      </c>
      <c r="J792" s="30">
        <v>14960</v>
      </c>
      <c r="K792" s="63">
        <v>285.12967900000001</v>
      </c>
      <c r="L792" s="2">
        <v>0.43350300000000003</v>
      </c>
      <c r="M792" s="67">
        <v>14504.467957770157</v>
      </c>
      <c r="N792" s="67">
        <v>6169543.8299999982</v>
      </c>
      <c r="O792" s="67">
        <v>502516</v>
      </c>
      <c r="P792" s="70">
        <v>484268</v>
      </c>
      <c r="Q792" s="63">
        <v>0</v>
      </c>
      <c r="R792" s="24">
        <f t="shared" si="253"/>
        <v>-3.6313271617222087E-2</v>
      </c>
      <c r="S792" s="24">
        <f t="shared" si="254"/>
        <v>-2.9577551441108741E-3</v>
      </c>
      <c r="T792" s="65">
        <f t="shared" si="255"/>
        <v>32.370855614973259</v>
      </c>
      <c r="U792" s="67">
        <v>348553</v>
      </c>
      <c r="V792" s="70">
        <v>402561</v>
      </c>
      <c r="W792" s="24">
        <f t="shared" si="256"/>
        <v>0.15494917559166033</v>
      </c>
      <c r="X792" s="24">
        <f t="shared" si="257"/>
        <v>8.7539697404175852E-3</v>
      </c>
      <c r="Y792" s="63">
        <f t="shared" si="263"/>
        <v>23.226027853668288</v>
      </c>
      <c r="Z792" s="63">
        <f t="shared" si="264"/>
        <v>26.909157754010696</v>
      </c>
      <c r="AA792" s="24">
        <f t="shared" si="265"/>
        <v>0.158578</v>
      </c>
      <c r="AB792" s="63">
        <v>0</v>
      </c>
      <c r="AC792" s="69">
        <v>0</v>
      </c>
      <c r="AD792" s="67">
        <f t="shared" si="251"/>
        <v>851069</v>
      </c>
      <c r="AE792" s="67">
        <f t="shared" si="252"/>
        <v>886829</v>
      </c>
      <c r="AF792" s="65">
        <f t="shared" si="258"/>
        <v>59.280013368983958</v>
      </c>
      <c r="AG792" s="21" t="s">
        <v>2640</v>
      </c>
      <c r="AH792" s="67">
        <v>0</v>
      </c>
      <c r="AI792" s="70">
        <v>0</v>
      </c>
      <c r="AJ792" s="21" t="s">
        <v>2640</v>
      </c>
      <c r="AK792" s="67">
        <f t="shared" si="266"/>
        <v>851069</v>
      </c>
      <c r="AL792" s="70">
        <f t="shared" si="267"/>
        <v>886829</v>
      </c>
      <c r="AM792" s="65">
        <f t="shared" si="259"/>
        <v>59.280013368983958</v>
      </c>
      <c r="AN792" s="25">
        <f t="shared" si="268"/>
        <v>4.2017744742200692E-2</v>
      </c>
      <c r="AO792" s="25">
        <f t="shared" si="260"/>
        <v>4.5291463592660675E-2</v>
      </c>
      <c r="AP792" s="24">
        <f t="shared" si="261"/>
        <v>5.7962145963067115E-3</v>
      </c>
      <c r="AQ792" s="25">
        <f t="shared" si="262"/>
        <v>0.14374304234418581</v>
      </c>
      <c r="AR792" s="2">
        <f t="shared" si="269"/>
        <v>1</v>
      </c>
      <c r="AS792" s="2">
        <f t="shared" si="270"/>
        <v>0</v>
      </c>
      <c r="AT792" s="2">
        <f t="shared" si="271"/>
        <v>0</v>
      </c>
    </row>
    <row r="793" spans="2:46" x14ac:dyDescent="0.2">
      <c r="B793" s="2">
        <v>1</v>
      </c>
      <c r="C793" s="2" t="s">
        <v>1596</v>
      </c>
      <c r="D793" s="3" t="s">
        <v>1627</v>
      </c>
      <c r="E793" s="2" t="s">
        <v>1628</v>
      </c>
      <c r="F793" s="2" t="s">
        <v>14</v>
      </c>
      <c r="G793" s="2" t="s">
        <v>7</v>
      </c>
      <c r="H793" s="2">
        <v>20</v>
      </c>
      <c r="I793" s="30">
        <v>71509</v>
      </c>
      <c r="J793" s="30">
        <v>71313</v>
      </c>
      <c r="K793" s="63">
        <v>204.493977</v>
      </c>
      <c r="L793" s="2">
        <v>0.39888099999999999</v>
      </c>
      <c r="M793" s="67">
        <v>12476.664097117697</v>
      </c>
      <c r="N793" s="67">
        <v>26207798.459510073</v>
      </c>
      <c r="O793" s="67">
        <v>1787998</v>
      </c>
      <c r="P793" s="70">
        <v>1723071</v>
      </c>
      <c r="Q793" s="63">
        <v>0</v>
      </c>
      <c r="R793" s="24">
        <f t="shared" si="253"/>
        <v>-3.6312680439239853E-2</v>
      </c>
      <c r="S793" s="24">
        <f t="shared" si="254"/>
        <v>-2.4773923723623499E-3</v>
      </c>
      <c r="T793" s="65">
        <f t="shared" si="255"/>
        <v>24.162088258802743</v>
      </c>
      <c r="U793" s="67">
        <v>1455975.0000000002</v>
      </c>
      <c r="V793" s="70">
        <v>1742381</v>
      </c>
      <c r="W793" s="24">
        <f t="shared" si="256"/>
        <v>0.19671079517162027</v>
      </c>
      <c r="X793" s="24">
        <f t="shared" si="257"/>
        <v>1.0928273904520626E-2</v>
      </c>
      <c r="Y793" s="63">
        <f t="shared" si="263"/>
        <v>20.360723824973082</v>
      </c>
      <c r="Z793" s="63">
        <f t="shared" si="264"/>
        <v>24.432866377799279</v>
      </c>
      <c r="AA793" s="24">
        <f t="shared" si="265"/>
        <v>0.2</v>
      </c>
      <c r="AB793" s="63">
        <v>0</v>
      </c>
      <c r="AC793" s="69">
        <v>0</v>
      </c>
      <c r="AD793" s="67">
        <f t="shared" si="251"/>
        <v>3243973</v>
      </c>
      <c r="AE793" s="67">
        <f t="shared" si="252"/>
        <v>3465452</v>
      </c>
      <c r="AF793" s="65">
        <f t="shared" si="258"/>
        <v>48.594954636602019</v>
      </c>
      <c r="AG793" s="21" t="s">
        <v>2640</v>
      </c>
      <c r="AH793" s="67">
        <v>0</v>
      </c>
      <c r="AI793" s="70">
        <v>0</v>
      </c>
      <c r="AJ793" s="21" t="s">
        <v>2640</v>
      </c>
      <c r="AK793" s="67">
        <f t="shared" si="266"/>
        <v>3243973</v>
      </c>
      <c r="AL793" s="70">
        <f t="shared" si="267"/>
        <v>3465452</v>
      </c>
      <c r="AM793" s="65">
        <f t="shared" si="259"/>
        <v>48.594954636602019</v>
      </c>
      <c r="AN793" s="25">
        <f t="shared" si="268"/>
        <v>6.8273996115257432E-2</v>
      </c>
      <c r="AO793" s="25">
        <f t="shared" si="260"/>
        <v>7.1210090561411477E-2</v>
      </c>
      <c r="AP793" s="24">
        <f t="shared" si="261"/>
        <v>8.4508815321582831E-3</v>
      </c>
      <c r="AQ793" s="25">
        <f t="shared" si="262"/>
        <v>0.13222980195585582</v>
      </c>
      <c r="AR793" s="2">
        <f t="shared" si="269"/>
        <v>1</v>
      </c>
      <c r="AS793" s="2">
        <f t="shared" si="270"/>
        <v>0</v>
      </c>
      <c r="AT793" s="2">
        <f t="shared" si="271"/>
        <v>0</v>
      </c>
    </row>
    <row r="794" spans="2:46" x14ac:dyDescent="0.2">
      <c r="B794" s="2">
        <v>1</v>
      </c>
      <c r="C794" s="2" t="s">
        <v>1596</v>
      </c>
      <c r="D794" s="3" t="s">
        <v>1629</v>
      </c>
      <c r="E794" s="2" t="s">
        <v>1630</v>
      </c>
      <c r="F794" s="2" t="s">
        <v>14</v>
      </c>
      <c r="G794" s="2" t="s">
        <v>7</v>
      </c>
      <c r="H794" s="2">
        <v>35</v>
      </c>
      <c r="I794" s="30">
        <v>195078</v>
      </c>
      <c r="J794" s="30">
        <v>195067</v>
      </c>
      <c r="K794" s="63">
        <v>576.85827400000005</v>
      </c>
      <c r="L794" s="2">
        <v>0.41707499999999997</v>
      </c>
      <c r="M794" s="67">
        <v>13178.415771701191</v>
      </c>
      <c r="N794" s="67">
        <v>111435836.20999998</v>
      </c>
      <c r="O794" s="67">
        <v>12744925</v>
      </c>
      <c r="P794" s="70">
        <v>12282125</v>
      </c>
      <c r="Q794" s="63">
        <v>0</v>
      </c>
      <c r="R794" s="24">
        <f t="shared" si="253"/>
        <v>-3.6312493011924407E-2</v>
      </c>
      <c r="S794" s="24">
        <f t="shared" si="254"/>
        <v>-4.1530625671247889E-3</v>
      </c>
      <c r="T794" s="65">
        <f t="shared" si="255"/>
        <v>62.963622755258449</v>
      </c>
      <c r="U794" s="67">
        <v>1885051</v>
      </c>
      <c r="V794" s="70">
        <v>2261934</v>
      </c>
      <c r="W794" s="24">
        <f t="shared" si="256"/>
        <v>0.19993252171957154</v>
      </c>
      <c r="X794" s="24">
        <f t="shared" si="257"/>
        <v>3.382062833806594E-3</v>
      </c>
      <c r="Y794" s="63">
        <f t="shared" si="263"/>
        <v>9.66306297993623</v>
      </c>
      <c r="Z794" s="63">
        <f t="shared" si="264"/>
        <v>11.595677382642886</v>
      </c>
      <c r="AA794" s="24">
        <f t="shared" si="265"/>
        <v>0.2</v>
      </c>
      <c r="AB794" s="63">
        <v>0</v>
      </c>
      <c r="AC794" s="69">
        <v>0</v>
      </c>
      <c r="AD794" s="67">
        <f t="shared" si="251"/>
        <v>14629976</v>
      </c>
      <c r="AE794" s="67">
        <f t="shared" si="252"/>
        <v>14544059</v>
      </c>
      <c r="AF794" s="65">
        <f t="shared" si="258"/>
        <v>74.559300137901332</v>
      </c>
      <c r="AG794" s="21" t="s">
        <v>2640</v>
      </c>
      <c r="AH794" s="67">
        <v>0</v>
      </c>
      <c r="AI794" s="70">
        <v>0</v>
      </c>
      <c r="AJ794" s="21" t="s">
        <v>2640</v>
      </c>
      <c r="AK794" s="67">
        <f t="shared" si="266"/>
        <v>14629976</v>
      </c>
      <c r="AL794" s="70">
        <f t="shared" si="267"/>
        <v>14544059</v>
      </c>
      <c r="AM794" s="65">
        <f t="shared" si="259"/>
        <v>74.559300137901332</v>
      </c>
      <c r="AN794" s="25">
        <f t="shared" si="268"/>
        <v>-5.8726685539333759E-3</v>
      </c>
      <c r="AO794" s="25">
        <f t="shared" si="260"/>
        <v>-5.8166088378056591E-3</v>
      </c>
      <c r="AP794" s="24">
        <f t="shared" si="261"/>
        <v>-7.7099973331819466E-4</v>
      </c>
      <c r="AQ794" s="25">
        <f t="shared" si="262"/>
        <v>0.13051509724925323</v>
      </c>
      <c r="AR794" s="2">
        <f t="shared" si="269"/>
        <v>0</v>
      </c>
      <c r="AS794" s="2">
        <f t="shared" si="270"/>
        <v>1</v>
      </c>
      <c r="AT794" s="2">
        <f t="shared" si="271"/>
        <v>0</v>
      </c>
    </row>
    <row r="795" spans="2:46" x14ac:dyDescent="0.2">
      <c r="B795" s="2">
        <v>1</v>
      </c>
      <c r="C795" s="2" t="s">
        <v>1631</v>
      </c>
      <c r="D795" s="3" t="s">
        <v>1632</v>
      </c>
      <c r="E795" s="2" t="s">
        <v>1633</v>
      </c>
      <c r="F795" s="2" t="s">
        <v>6</v>
      </c>
      <c r="G795" s="2" t="s">
        <v>7</v>
      </c>
      <c r="H795" s="2">
        <v>17</v>
      </c>
      <c r="I795" s="30">
        <v>26219</v>
      </c>
      <c r="J795" s="30">
        <v>26429</v>
      </c>
      <c r="K795" s="63">
        <v>563.38351799999998</v>
      </c>
      <c r="L795" s="2">
        <v>0.25534099999999998</v>
      </c>
      <c r="M795" s="67">
        <v>25443.641763412659</v>
      </c>
      <c r="N795" s="67">
        <v>9615721.3499999978</v>
      </c>
      <c r="O795" s="67">
        <v>2131136</v>
      </c>
      <c r="P795" s="70">
        <v>2053749</v>
      </c>
      <c r="Q795" s="63">
        <v>0</v>
      </c>
      <c r="R795" s="24">
        <f t="shared" si="253"/>
        <v>-3.631255818493051E-2</v>
      </c>
      <c r="S795" s="24">
        <f t="shared" si="254"/>
        <v>-8.0479661570059969E-3</v>
      </c>
      <c r="T795" s="65">
        <f t="shared" si="255"/>
        <v>77.708161489273152</v>
      </c>
      <c r="U795" s="67">
        <v>256699.99999999997</v>
      </c>
      <c r="V795" s="70">
        <v>278942</v>
      </c>
      <c r="W795" s="24">
        <f t="shared" si="256"/>
        <v>8.664589014413715E-2</v>
      </c>
      <c r="X795" s="24">
        <f t="shared" si="257"/>
        <v>2.313086994768212E-3</v>
      </c>
      <c r="Y795" s="63">
        <f t="shared" si="263"/>
        <v>9.7906098630763942</v>
      </c>
      <c r="Z795" s="63">
        <f t="shared" si="264"/>
        <v>10.554391009875516</v>
      </c>
      <c r="AA795" s="24">
        <f t="shared" si="265"/>
        <v>7.8011999999999998E-2</v>
      </c>
      <c r="AB795" s="63">
        <v>0</v>
      </c>
      <c r="AC795" s="69">
        <v>0</v>
      </c>
      <c r="AD795" s="67">
        <f t="shared" si="251"/>
        <v>2387836</v>
      </c>
      <c r="AE795" s="67">
        <f t="shared" si="252"/>
        <v>2332691</v>
      </c>
      <c r="AF795" s="65">
        <f t="shared" si="258"/>
        <v>88.262552499148669</v>
      </c>
      <c r="AG795" s="21" t="s">
        <v>2640</v>
      </c>
      <c r="AH795" s="67">
        <v>0</v>
      </c>
      <c r="AI795" s="70">
        <v>0</v>
      </c>
      <c r="AJ795" s="21" t="s">
        <v>2640</v>
      </c>
      <c r="AK795" s="67">
        <f t="shared" si="266"/>
        <v>2387836</v>
      </c>
      <c r="AL795" s="70">
        <f t="shared" si="267"/>
        <v>2332691</v>
      </c>
      <c r="AM795" s="65">
        <f t="shared" si="259"/>
        <v>88.262552499148669</v>
      </c>
      <c r="AN795" s="25">
        <f t="shared" si="268"/>
        <v>-2.3094132092823794E-2</v>
      </c>
      <c r="AO795" s="25">
        <f t="shared" si="260"/>
        <v>-3.0856447438107559E-2</v>
      </c>
      <c r="AP795" s="24">
        <f t="shared" si="261"/>
        <v>-5.7348791622377883E-3</v>
      </c>
      <c r="AQ795" s="25">
        <f t="shared" si="262"/>
        <v>0.24259136835324377</v>
      </c>
      <c r="AR795" s="2">
        <f t="shared" si="269"/>
        <v>0</v>
      </c>
      <c r="AS795" s="2">
        <f t="shared" si="270"/>
        <v>1</v>
      </c>
      <c r="AT795" s="2">
        <f t="shared" si="271"/>
        <v>0</v>
      </c>
    </row>
    <row r="796" spans="2:46" x14ac:dyDescent="0.2">
      <c r="B796" s="2">
        <v>1</v>
      </c>
      <c r="C796" s="2" t="s">
        <v>1631</v>
      </c>
      <c r="D796" s="3" t="s">
        <v>1634</v>
      </c>
      <c r="E796" s="2" t="s">
        <v>1635</v>
      </c>
      <c r="F796" s="2" t="s">
        <v>14</v>
      </c>
      <c r="G796" s="2" t="s">
        <v>7</v>
      </c>
      <c r="H796" s="2">
        <v>22</v>
      </c>
      <c r="I796" s="30">
        <v>86034</v>
      </c>
      <c r="J796" s="30">
        <v>86766</v>
      </c>
      <c r="K796" s="63">
        <v>603.58394999999996</v>
      </c>
      <c r="L796" s="2">
        <v>0.37543799999999999</v>
      </c>
      <c r="M796" s="67">
        <v>17623.89831477054</v>
      </c>
      <c r="N796" s="67">
        <v>34825251.680000007</v>
      </c>
      <c r="O796" s="67">
        <v>6394271</v>
      </c>
      <c r="P796" s="70">
        <v>6162079</v>
      </c>
      <c r="Q796" s="63">
        <v>0</v>
      </c>
      <c r="R796" s="24">
        <f t="shared" si="253"/>
        <v>-3.631250536613162E-2</v>
      </c>
      <c r="S796" s="24">
        <f t="shared" si="254"/>
        <v>-6.6673459285678865E-3</v>
      </c>
      <c r="T796" s="65">
        <f t="shared" si="255"/>
        <v>71.01951225134269</v>
      </c>
      <c r="U796" s="67">
        <v>1507716.9999999998</v>
      </c>
      <c r="V796" s="70">
        <v>1609360</v>
      </c>
      <c r="W796" s="24">
        <f t="shared" si="256"/>
        <v>6.7415171414794806E-2</v>
      </c>
      <c r="X796" s="24">
        <f t="shared" si="257"/>
        <v>2.9186580167164557E-3</v>
      </c>
      <c r="Y796" s="63">
        <f t="shared" si="263"/>
        <v>17.524664667457049</v>
      </c>
      <c r="Z796" s="63">
        <f t="shared" si="264"/>
        <v>18.548279279902268</v>
      </c>
      <c r="AA796" s="24">
        <f t="shared" si="265"/>
        <v>5.8409999999999997E-2</v>
      </c>
      <c r="AB796" s="63">
        <v>0</v>
      </c>
      <c r="AC796" s="69">
        <v>0</v>
      </c>
      <c r="AD796" s="67">
        <f t="shared" si="251"/>
        <v>7901988</v>
      </c>
      <c r="AE796" s="67">
        <f t="shared" si="252"/>
        <v>7771439</v>
      </c>
      <c r="AF796" s="65">
        <f t="shared" si="258"/>
        <v>89.567791531244964</v>
      </c>
      <c r="AG796" s="21" t="s">
        <v>2640</v>
      </c>
      <c r="AH796" s="67">
        <v>0</v>
      </c>
      <c r="AI796" s="70">
        <v>0</v>
      </c>
      <c r="AJ796" s="21" t="s">
        <v>2640</v>
      </c>
      <c r="AK796" s="67">
        <f t="shared" si="266"/>
        <v>7901988</v>
      </c>
      <c r="AL796" s="70">
        <f t="shared" si="267"/>
        <v>7771439</v>
      </c>
      <c r="AM796" s="65">
        <f t="shared" si="259"/>
        <v>89.567791531244964</v>
      </c>
      <c r="AN796" s="25">
        <f t="shared" si="268"/>
        <v>-1.6521032428801461E-2</v>
      </c>
      <c r="AO796" s="25">
        <f t="shared" si="260"/>
        <v>-2.4818137334664425E-2</v>
      </c>
      <c r="AP796" s="24">
        <f t="shared" si="261"/>
        <v>-3.7486879118514378E-3</v>
      </c>
      <c r="AQ796" s="25">
        <f t="shared" si="262"/>
        <v>0.22315528603812229</v>
      </c>
      <c r="AR796" s="2">
        <f t="shared" si="269"/>
        <v>0</v>
      </c>
      <c r="AS796" s="2">
        <f t="shared" si="270"/>
        <v>1</v>
      </c>
      <c r="AT796" s="2">
        <f t="shared" si="271"/>
        <v>0</v>
      </c>
    </row>
    <row r="797" spans="2:46" x14ac:dyDescent="0.2">
      <c r="B797" s="2">
        <v>1</v>
      </c>
      <c r="C797" s="2" t="s">
        <v>1631</v>
      </c>
      <c r="D797" s="3" t="s">
        <v>1636</v>
      </c>
      <c r="E797" s="2" t="s">
        <v>1637</v>
      </c>
      <c r="F797" s="2" t="s">
        <v>6</v>
      </c>
      <c r="G797" s="2" t="s">
        <v>7</v>
      </c>
      <c r="H797" s="2">
        <v>41</v>
      </c>
      <c r="I797" s="30">
        <v>63102</v>
      </c>
      <c r="J797" s="30">
        <v>63438</v>
      </c>
      <c r="K797" s="63">
        <v>311.41158300000001</v>
      </c>
      <c r="L797" s="2">
        <v>0.30356699999999998</v>
      </c>
      <c r="M797" s="67">
        <v>16928.19413936905</v>
      </c>
      <c r="N797" s="67">
        <v>18765101.620000005</v>
      </c>
      <c r="O797" s="67">
        <v>1520087</v>
      </c>
      <c r="P797" s="70">
        <v>1464889</v>
      </c>
      <c r="Q797" s="63">
        <v>0</v>
      </c>
      <c r="R797" s="24">
        <f t="shared" si="253"/>
        <v>-3.631239527737562E-2</v>
      </c>
      <c r="S797" s="24">
        <f t="shared" si="254"/>
        <v>-2.9415241717193528E-3</v>
      </c>
      <c r="T797" s="65">
        <f t="shared" si="255"/>
        <v>23.091664302153283</v>
      </c>
      <c r="U797" s="67">
        <v>1019224</v>
      </c>
      <c r="V797" s="70">
        <v>1097408</v>
      </c>
      <c r="W797" s="24">
        <f t="shared" si="256"/>
        <v>7.6709339654482234E-2</v>
      </c>
      <c r="X797" s="24">
        <f t="shared" si="257"/>
        <v>4.1664575861753306E-3</v>
      </c>
      <c r="Y797" s="63">
        <f t="shared" si="263"/>
        <v>16.152007860289689</v>
      </c>
      <c r="Z797" s="63">
        <f t="shared" si="264"/>
        <v>17.298906018474732</v>
      </c>
      <c r="AA797" s="24">
        <f t="shared" si="265"/>
        <v>7.1007000000000001E-2</v>
      </c>
      <c r="AB797" s="63">
        <v>0</v>
      </c>
      <c r="AC797" s="69">
        <v>0</v>
      </c>
      <c r="AD797" s="67">
        <f t="shared" si="251"/>
        <v>2539311</v>
      </c>
      <c r="AE797" s="67">
        <f t="shared" si="252"/>
        <v>2562297</v>
      </c>
      <c r="AF797" s="65">
        <f t="shared" si="258"/>
        <v>40.390570320628015</v>
      </c>
      <c r="AG797" s="21" t="s">
        <v>2640</v>
      </c>
      <c r="AH797" s="67">
        <v>0</v>
      </c>
      <c r="AI797" s="70">
        <v>0</v>
      </c>
      <c r="AJ797" s="21" t="s">
        <v>2640</v>
      </c>
      <c r="AK797" s="67">
        <f t="shared" si="266"/>
        <v>2539311</v>
      </c>
      <c r="AL797" s="70">
        <f t="shared" si="267"/>
        <v>2562297</v>
      </c>
      <c r="AM797" s="65">
        <f t="shared" si="259"/>
        <v>40.390570320628015</v>
      </c>
      <c r="AN797" s="25">
        <f t="shared" si="268"/>
        <v>9.0520617600601105E-3</v>
      </c>
      <c r="AO797" s="25">
        <f t="shared" si="260"/>
        <v>3.7076074463777697E-3</v>
      </c>
      <c r="AP797" s="24">
        <f t="shared" si="261"/>
        <v>1.2249334144559774E-3</v>
      </c>
      <c r="AQ797" s="25">
        <f t="shared" si="262"/>
        <v>0.13654586326721951</v>
      </c>
      <c r="AR797" s="2">
        <f t="shared" si="269"/>
        <v>1</v>
      </c>
      <c r="AS797" s="2">
        <f t="shared" si="270"/>
        <v>0</v>
      </c>
      <c r="AT797" s="2">
        <f t="shared" si="271"/>
        <v>0</v>
      </c>
    </row>
    <row r="798" spans="2:46" x14ac:dyDescent="0.2">
      <c r="B798" s="2">
        <v>1</v>
      </c>
      <c r="C798" s="2" t="s">
        <v>1631</v>
      </c>
      <c r="D798" s="3" t="s">
        <v>1638</v>
      </c>
      <c r="E798" s="2" t="s">
        <v>1639</v>
      </c>
      <c r="F798" s="2" t="s">
        <v>14</v>
      </c>
      <c r="G798" s="2" t="s">
        <v>7</v>
      </c>
      <c r="H798" s="2">
        <v>53</v>
      </c>
      <c r="I798" s="30">
        <v>107370</v>
      </c>
      <c r="J798" s="30">
        <v>106788</v>
      </c>
      <c r="K798" s="63">
        <v>639.63363900000002</v>
      </c>
      <c r="L798" s="2">
        <v>0.37963000000000002</v>
      </c>
      <c r="M798" s="67">
        <v>14758.766312824342</v>
      </c>
      <c r="N798" s="67">
        <v>48980835.129999965</v>
      </c>
      <c r="O798" s="67">
        <v>8940733</v>
      </c>
      <c r="P798" s="70">
        <v>8616073</v>
      </c>
      <c r="Q798" s="63">
        <v>0</v>
      </c>
      <c r="R798" s="24">
        <f t="shared" si="253"/>
        <v>-3.6312458944920967E-2</v>
      </c>
      <c r="S798" s="24">
        <f t="shared" si="254"/>
        <v>-6.628306747696734E-3</v>
      </c>
      <c r="T798" s="65">
        <f t="shared" si="255"/>
        <v>80.683906431434238</v>
      </c>
      <c r="U798" s="67">
        <v>1037523</v>
      </c>
      <c r="V798" s="70">
        <v>1238279</v>
      </c>
      <c r="W798" s="24">
        <f t="shared" si="256"/>
        <v>0.19349546949802554</v>
      </c>
      <c r="X798" s="24">
        <f t="shared" si="257"/>
        <v>4.0986642932317055E-3</v>
      </c>
      <c r="Y798" s="63">
        <f t="shared" si="263"/>
        <v>9.6630623079072375</v>
      </c>
      <c r="Z798" s="63">
        <f t="shared" si="264"/>
        <v>11.595675544068621</v>
      </c>
      <c r="AA798" s="24">
        <f t="shared" si="265"/>
        <v>0.2</v>
      </c>
      <c r="AB798" s="63">
        <v>0</v>
      </c>
      <c r="AC798" s="69">
        <v>0</v>
      </c>
      <c r="AD798" s="67">
        <f t="shared" ref="AD798:AD861" si="272">O798+U798+AB798</f>
        <v>9978256</v>
      </c>
      <c r="AE798" s="67">
        <f t="shared" ref="AE798:AE861" si="273">P798+V798+AC798</f>
        <v>9854352</v>
      </c>
      <c r="AF798" s="65">
        <f t="shared" si="258"/>
        <v>92.279581975502865</v>
      </c>
      <c r="AG798" s="21" t="s">
        <v>2640</v>
      </c>
      <c r="AH798" s="67">
        <v>0</v>
      </c>
      <c r="AI798" s="70">
        <v>0</v>
      </c>
      <c r="AJ798" s="21" t="s">
        <v>2640</v>
      </c>
      <c r="AK798" s="67">
        <f t="shared" si="266"/>
        <v>9978256</v>
      </c>
      <c r="AL798" s="70">
        <f t="shared" si="267"/>
        <v>9854352</v>
      </c>
      <c r="AM798" s="65">
        <f t="shared" si="259"/>
        <v>92.279581975502865</v>
      </c>
      <c r="AN798" s="25">
        <f t="shared" si="268"/>
        <v>-1.2417400395419801E-2</v>
      </c>
      <c r="AO798" s="25">
        <f t="shared" si="260"/>
        <v>-7.0350252880120312E-3</v>
      </c>
      <c r="AP798" s="24">
        <f t="shared" si="261"/>
        <v>-2.5296424544650285E-3</v>
      </c>
      <c r="AQ798" s="25">
        <f t="shared" si="262"/>
        <v>0.2011879130652954</v>
      </c>
      <c r="AR798" s="2">
        <f t="shared" si="269"/>
        <v>0</v>
      </c>
      <c r="AS798" s="2">
        <f t="shared" si="270"/>
        <v>1</v>
      </c>
      <c r="AT798" s="2">
        <f t="shared" si="271"/>
        <v>0</v>
      </c>
    </row>
    <row r="799" spans="2:46" x14ac:dyDescent="0.2">
      <c r="B799" s="2">
        <v>1</v>
      </c>
      <c r="C799" s="2" t="s">
        <v>1631</v>
      </c>
      <c r="D799" s="3" t="s">
        <v>1640</v>
      </c>
      <c r="E799" s="2" t="s">
        <v>1641</v>
      </c>
      <c r="F799" s="2" t="s">
        <v>6</v>
      </c>
      <c r="G799" s="2" t="s">
        <v>7</v>
      </c>
      <c r="H799" s="2">
        <v>52</v>
      </c>
      <c r="I799" s="30">
        <v>21655</v>
      </c>
      <c r="J799" s="30">
        <v>21660</v>
      </c>
      <c r="K799" s="63">
        <v>367.98762699999997</v>
      </c>
      <c r="L799" s="2">
        <v>0.44819599999999998</v>
      </c>
      <c r="M799" s="67">
        <v>14264.017542213884</v>
      </c>
      <c r="N799" s="67">
        <v>7215350.9900000039</v>
      </c>
      <c r="O799" s="67">
        <v>392143</v>
      </c>
      <c r="P799" s="70">
        <v>377903</v>
      </c>
      <c r="Q799" s="63">
        <v>0</v>
      </c>
      <c r="R799" s="24">
        <f t="shared" si="253"/>
        <v>-3.6313283674577868E-2</v>
      </c>
      <c r="S799" s="24">
        <f t="shared" si="254"/>
        <v>-1.9735699648895377E-3</v>
      </c>
      <c r="T799" s="65">
        <f t="shared" si="255"/>
        <v>17.447045244690674</v>
      </c>
      <c r="U799" s="67">
        <v>520556.99999999971</v>
      </c>
      <c r="V799" s="70">
        <v>556599</v>
      </c>
      <c r="W799" s="24">
        <f t="shared" si="256"/>
        <v>6.9237374581458511E-2</v>
      </c>
      <c r="X799" s="24">
        <f t="shared" si="257"/>
        <v>4.9951831934374503E-3</v>
      </c>
      <c r="Y799" s="63">
        <f t="shared" si="263"/>
        <v>24.038651581620858</v>
      </c>
      <c r="Z799" s="63">
        <f t="shared" si="264"/>
        <v>25.697091412742381</v>
      </c>
      <c r="AA799" s="24">
        <f t="shared" si="265"/>
        <v>6.8990999999999997E-2</v>
      </c>
      <c r="AB799" s="63">
        <v>0</v>
      </c>
      <c r="AC799" s="69">
        <v>0</v>
      </c>
      <c r="AD799" s="67">
        <f t="shared" si="272"/>
        <v>912699.99999999977</v>
      </c>
      <c r="AE799" s="67">
        <f t="shared" si="273"/>
        <v>934502</v>
      </c>
      <c r="AF799" s="65">
        <f t="shared" si="258"/>
        <v>43.144136657433059</v>
      </c>
      <c r="AG799" s="21" t="s">
        <v>2640</v>
      </c>
      <c r="AH799" s="67">
        <v>0</v>
      </c>
      <c r="AI799" s="70">
        <v>0</v>
      </c>
      <c r="AJ799" s="21" t="s">
        <v>2640</v>
      </c>
      <c r="AK799" s="67">
        <f t="shared" si="266"/>
        <v>912699.99999999977</v>
      </c>
      <c r="AL799" s="70">
        <f t="shared" si="267"/>
        <v>934502</v>
      </c>
      <c r="AM799" s="65">
        <f t="shared" si="259"/>
        <v>43.144136657433059</v>
      </c>
      <c r="AN799" s="25">
        <f t="shared" si="268"/>
        <v>2.3887367152405213E-2</v>
      </c>
      <c r="AO799" s="25">
        <f t="shared" si="260"/>
        <v>2.3651012727854859E-2</v>
      </c>
      <c r="AP799" s="24">
        <f t="shared" si="261"/>
        <v>3.0216132285479048E-3</v>
      </c>
      <c r="AQ799" s="25">
        <f t="shared" si="262"/>
        <v>0.12951580613266875</v>
      </c>
      <c r="AR799" s="2">
        <f t="shared" si="269"/>
        <v>1</v>
      </c>
      <c r="AS799" s="2">
        <f t="shared" si="270"/>
        <v>0</v>
      </c>
      <c r="AT799" s="2">
        <f t="shared" si="271"/>
        <v>0</v>
      </c>
    </row>
    <row r="800" spans="2:46" x14ac:dyDescent="0.2">
      <c r="B800" s="2">
        <v>1</v>
      </c>
      <c r="C800" s="2" t="s">
        <v>1631</v>
      </c>
      <c r="D800" s="3" t="s">
        <v>1642</v>
      </c>
      <c r="E800" s="2" t="s">
        <v>1643</v>
      </c>
      <c r="F800" s="2" t="s">
        <v>14</v>
      </c>
      <c r="G800" s="2" t="s">
        <v>7</v>
      </c>
      <c r="H800" s="2">
        <v>11</v>
      </c>
      <c r="I800" s="30">
        <v>90076</v>
      </c>
      <c r="J800" s="30">
        <v>91238</v>
      </c>
      <c r="K800" s="63">
        <v>592.37203799999997</v>
      </c>
      <c r="L800" s="2">
        <v>0.316554</v>
      </c>
      <c r="M800" s="67">
        <v>10025.114472931968</v>
      </c>
      <c r="N800" s="67">
        <v>35995045.319999985</v>
      </c>
      <c r="O800" s="67">
        <v>7284471</v>
      </c>
      <c r="P800" s="70">
        <v>7025318</v>
      </c>
      <c r="Q800" s="63">
        <v>0</v>
      </c>
      <c r="R800" s="24">
        <f t="shared" si="253"/>
        <v>-3.5576090563062213E-2</v>
      </c>
      <c r="S800" s="24">
        <f t="shared" si="254"/>
        <v>-7.1996853371373978E-3</v>
      </c>
      <c r="T800" s="65">
        <f t="shared" si="255"/>
        <v>76.999912317236237</v>
      </c>
      <c r="U800" s="67">
        <v>1647689.9999999998</v>
      </c>
      <c r="V800" s="70">
        <v>1833658</v>
      </c>
      <c r="W800" s="24">
        <f t="shared" si="256"/>
        <v>0.1128658910353284</v>
      </c>
      <c r="X800" s="24">
        <f t="shared" si="257"/>
        <v>5.1664888416370607E-3</v>
      </c>
      <c r="Y800" s="63">
        <f t="shared" si="263"/>
        <v>18.292219903192859</v>
      </c>
      <c r="Z800" s="63">
        <f t="shared" si="264"/>
        <v>20.097525153992855</v>
      </c>
      <c r="AA800" s="24">
        <f t="shared" si="265"/>
        <v>9.8693000000000003E-2</v>
      </c>
      <c r="AB800" s="63">
        <v>0</v>
      </c>
      <c r="AC800" s="69">
        <v>0</v>
      </c>
      <c r="AD800" s="67">
        <f t="shared" si="272"/>
        <v>8932161</v>
      </c>
      <c r="AE800" s="67">
        <f t="shared" si="273"/>
        <v>8858976</v>
      </c>
      <c r="AF800" s="65">
        <f t="shared" si="258"/>
        <v>97.0974374712291</v>
      </c>
      <c r="AG800" s="21" t="s">
        <v>2640</v>
      </c>
      <c r="AH800" s="67">
        <v>0</v>
      </c>
      <c r="AI800" s="70">
        <v>0</v>
      </c>
      <c r="AJ800" s="21" t="s">
        <v>2640</v>
      </c>
      <c r="AK800" s="67">
        <f t="shared" si="266"/>
        <v>8932161</v>
      </c>
      <c r="AL800" s="70">
        <f t="shared" si="267"/>
        <v>8858976</v>
      </c>
      <c r="AM800" s="65">
        <f t="shared" si="259"/>
        <v>97.0974374712291</v>
      </c>
      <c r="AN800" s="25">
        <f t="shared" si="268"/>
        <v>-8.193425980566181E-3</v>
      </c>
      <c r="AO800" s="25">
        <f t="shared" si="260"/>
        <v>-2.0824996587227695E-2</v>
      </c>
      <c r="AP800" s="24">
        <f t="shared" si="261"/>
        <v>-2.0331964955003431E-3</v>
      </c>
      <c r="AQ800" s="25">
        <f t="shared" si="262"/>
        <v>0.24611653968602376</v>
      </c>
      <c r="AR800" s="2">
        <f t="shared" si="269"/>
        <v>0</v>
      </c>
      <c r="AS800" s="2">
        <f t="shared" si="270"/>
        <v>1</v>
      </c>
      <c r="AT800" s="2">
        <f t="shared" si="271"/>
        <v>0</v>
      </c>
    </row>
    <row r="801" spans="2:46" x14ac:dyDescent="0.2">
      <c r="B801" s="2">
        <v>1</v>
      </c>
      <c r="C801" s="2" t="s">
        <v>1631</v>
      </c>
      <c r="D801" s="3" t="s">
        <v>1644</v>
      </c>
      <c r="E801" s="2" t="s">
        <v>1645</v>
      </c>
      <c r="F801" s="2" t="s">
        <v>6</v>
      </c>
      <c r="G801" s="2" t="s">
        <v>7</v>
      </c>
      <c r="H801" s="2">
        <v>10</v>
      </c>
      <c r="I801" s="30">
        <v>24339</v>
      </c>
      <c r="J801" s="30">
        <v>24331</v>
      </c>
      <c r="K801" s="63">
        <v>306.74074200000001</v>
      </c>
      <c r="L801" s="2">
        <v>0.36510700000000001</v>
      </c>
      <c r="M801" s="67">
        <v>14422.852836733009</v>
      </c>
      <c r="N801" s="67">
        <v>11434648.950000003</v>
      </c>
      <c r="O801" s="67">
        <v>1039934</v>
      </c>
      <c r="P801" s="70">
        <v>1002769</v>
      </c>
      <c r="Q801" s="63">
        <v>0</v>
      </c>
      <c r="R801" s="24">
        <f t="shared" si="253"/>
        <v>-3.5737844901695737E-2</v>
      </c>
      <c r="S801" s="24">
        <f t="shared" si="254"/>
        <v>-3.2502090936512738E-3</v>
      </c>
      <c r="T801" s="65">
        <f t="shared" si="255"/>
        <v>41.213636924088611</v>
      </c>
      <c r="U801" s="67">
        <v>235190</v>
      </c>
      <c r="V801" s="70">
        <v>282135</v>
      </c>
      <c r="W801" s="24">
        <f t="shared" si="256"/>
        <v>0.19960457502444839</v>
      </c>
      <c r="X801" s="24">
        <f t="shared" si="257"/>
        <v>4.105504262113791E-3</v>
      </c>
      <c r="Y801" s="63">
        <f t="shared" si="263"/>
        <v>9.6630921566210617</v>
      </c>
      <c r="Z801" s="63">
        <f t="shared" si="264"/>
        <v>11.595700957626073</v>
      </c>
      <c r="AA801" s="24">
        <f t="shared" si="265"/>
        <v>0.19999900000000001</v>
      </c>
      <c r="AB801" s="63">
        <v>0</v>
      </c>
      <c r="AC801" s="69">
        <v>0</v>
      </c>
      <c r="AD801" s="67">
        <f t="shared" si="272"/>
        <v>1275124</v>
      </c>
      <c r="AE801" s="67">
        <f t="shared" si="273"/>
        <v>1284904</v>
      </c>
      <c r="AF801" s="65">
        <f t="shared" si="258"/>
        <v>52.809337881714683</v>
      </c>
      <c r="AG801" s="21" t="s">
        <v>2640</v>
      </c>
      <c r="AH801" s="67">
        <v>0</v>
      </c>
      <c r="AI801" s="70">
        <v>0</v>
      </c>
      <c r="AJ801" s="21" t="s">
        <v>2640</v>
      </c>
      <c r="AK801" s="67">
        <f t="shared" si="266"/>
        <v>1275124</v>
      </c>
      <c r="AL801" s="70">
        <f t="shared" si="267"/>
        <v>1284904</v>
      </c>
      <c r="AM801" s="65">
        <f t="shared" si="259"/>
        <v>52.809337881714683</v>
      </c>
      <c r="AN801" s="25">
        <f t="shared" si="268"/>
        <v>7.6698423055326388E-3</v>
      </c>
      <c r="AO801" s="25">
        <f t="shared" si="260"/>
        <v>8.0011627912686123E-3</v>
      </c>
      <c r="AP801" s="24">
        <f t="shared" si="261"/>
        <v>8.5529516846251743E-4</v>
      </c>
      <c r="AQ801" s="25">
        <f t="shared" si="262"/>
        <v>0.11236934387915772</v>
      </c>
      <c r="AR801" s="2">
        <f t="shared" si="269"/>
        <v>1</v>
      </c>
      <c r="AS801" s="2">
        <f t="shared" si="270"/>
        <v>0</v>
      </c>
      <c r="AT801" s="2">
        <f t="shared" si="271"/>
        <v>0</v>
      </c>
    </row>
    <row r="802" spans="2:46" x14ac:dyDescent="0.2">
      <c r="B802" s="2">
        <v>1</v>
      </c>
      <c r="C802" s="2" t="s">
        <v>1631</v>
      </c>
      <c r="D802" s="3" t="s">
        <v>1646</v>
      </c>
      <c r="E802" s="2" t="s">
        <v>1647</v>
      </c>
      <c r="F802" s="2" t="s">
        <v>6</v>
      </c>
      <c r="G802" s="2" t="s">
        <v>7</v>
      </c>
      <c r="H802" s="2">
        <v>18</v>
      </c>
      <c r="I802" s="30">
        <v>38696</v>
      </c>
      <c r="J802" s="30">
        <v>38847</v>
      </c>
      <c r="K802" s="63">
        <v>365.90884799999998</v>
      </c>
      <c r="L802" s="2">
        <v>0.39792899999999998</v>
      </c>
      <c r="M802" s="67">
        <v>15810.069562512959</v>
      </c>
      <c r="N802" s="67">
        <v>20407753.290000003</v>
      </c>
      <c r="O802" s="67">
        <v>1182844</v>
      </c>
      <c r="P802" s="70">
        <v>1140262</v>
      </c>
      <c r="Q802" s="63">
        <v>0</v>
      </c>
      <c r="R802" s="24">
        <f t="shared" si="253"/>
        <v>-3.5999675358711736E-2</v>
      </c>
      <c r="S802" s="24">
        <f t="shared" si="254"/>
        <v>-2.0865599164639841E-3</v>
      </c>
      <c r="T802" s="65">
        <f t="shared" si="255"/>
        <v>29.352639843488557</v>
      </c>
      <c r="U802" s="67">
        <v>373922.00000000006</v>
      </c>
      <c r="V802" s="70">
        <v>450457</v>
      </c>
      <c r="W802" s="24">
        <f t="shared" si="256"/>
        <v>0.20468172506565518</v>
      </c>
      <c r="X802" s="24">
        <f t="shared" si="257"/>
        <v>3.7502903387950518E-3</v>
      </c>
      <c r="Y802" s="63">
        <f t="shared" si="263"/>
        <v>9.6630659499689902</v>
      </c>
      <c r="Z802" s="63">
        <f t="shared" si="264"/>
        <v>11.595670193322521</v>
      </c>
      <c r="AA802" s="24">
        <f t="shared" si="265"/>
        <v>0.19999900000000001</v>
      </c>
      <c r="AB802" s="63">
        <v>0</v>
      </c>
      <c r="AC802" s="69">
        <v>0</v>
      </c>
      <c r="AD802" s="67">
        <f t="shared" si="272"/>
        <v>1556766</v>
      </c>
      <c r="AE802" s="67">
        <f t="shared" si="273"/>
        <v>1590719</v>
      </c>
      <c r="AF802" s="65">
        <f t="shared" si="258"/>
        <v>40.94831003681108</v>
      </c>
      <c r="AG802" s="21" t="s">
        <v>2640</v>
      </c>
      <c r="AH802" s="67">
        <v>0</v>
      </c>
      <c r="AI802" s="70">
        <v>0</v>
      </c>
      <c r="AJ802" s="21" t="s">
        <v>2640</v>
      </c>
      <c r="AK802" s="67">
        <f t="shared" si="266"/>
        <v>1556766</v>
      </c>
      <c r="AL802" s="70">
        <f t="shared" si="267"/>
        <v>1590719</v>
      </c>
      <c r="AM802" s="65">
        <f t="shared" si="259"/>
        <v>40.94831003681108</v>
      </c>
      <c r="AN802" s="25">
        <f t="shared" si="268"/>
        <v>2.1809957308934032E-2</v>
      </c>
      <c r="AO802" s="25">
        <f t="shared" si="260"/>
        <v>1.7838136999678511E-2</v>
      </c>
      <c r="AP802" s="24">
        <f t="shared" si="261"/>
        <v>1.6637304223310705E-3</v>
      </c>
      <c r="AQ802" s="25">
        <f t="shared" si="262"/>
        <v>7.7946796856833214E-2</v>
      </c>
      <c r="AR802" s="2">
        <f t="shared" si="269"/>
        <v>1</v>
      </c>
      <c r="AS802" s="2">
        <f t="shared" si="270"/>
        <v>0</v>
      </c>
      <c r="AT802" s="2">
        <f t="shared" si="271"/>
        <v>0</v>
      </c>
    </row>
    <row r="803" spans="2:46" x14ac:dyDescent="0.2">
      <c r="B803" s="2">
        <v>1</v>
      </c>
      <c r="C803" s="2" t="s">
        <v>1631</v>
      </c>
      <c r="D803" s="3" t="s">
        <v>1648</v>
      </c>
      <c r="E803" s="2" t="s">
        <v>1649</v>
      </c>
      <c r="F803" s="2" t="s">
        <v>6</v>
      </c>
      <c r="G803" s="2" t="s">
        <v>7</v>
      </c>
      <c r="H803" s="2">
        <v>52</v>
      </c>
      <c r="I803" s="30">
        <v>30796</v>
      </c>
      <c r="J803" s="30">
        <v>30602</v>
      </c>
      <c r="K803" s="63">
        <v>239.43922000000001</v>
      </c>
      <c r="L803" s="2">
        <v>0.36186299999999999</v>
      </c>
      <c r="M803" s="67">
        <v>14544.807843396164</v>
      </c>
      <c r="N803" s="67">
        <v>11110999.150000004</v>
      </c>
      <c r="O803" s="67">
        <v>543598</v>
      </c>
      <c r="P803" s="70">
        <v>523859</v>
      </c>
      <c r="Q803" s="63">
        <v>0</v>
      </c>
      <c r="R803" s="24">
        <f t="shared" si="253"/>
        <v>-3.6311759793082432E-2</v>
      </c>
      <c r="S803" s="24">
        <f t="shared" si="254"/>
        <v>-1.7765279011833957E-3</v>
      </c>
      <c r="T803" s="65">
        <f t="shared" si="255"/>
        <v>17.118456310045094</v>
      </c>
      <c r="U803" s="67">
        <v>611050</v>
      </c>
      <c r="V803" s="70">
        <v>728641</v>
      </c>
      <c r="W803" s="24">
        <f t="shared" si="256"/>
        <v>0.19244088045168151</v>
      </c>
      <c r="X803" s="24">
        <f t="shared" si="257"/>
        <v>1.0583296642588615E-2</v>
      </c>
      <c r="Y803" s="63">
        <f t="shared" si="263"/>
        <v>19.841862579555787</v>
      </c>
      <c r="Z803" s="63">
        <f t="shared" si="264"/>
        <v>23.810241160708451</v>
      </c>
      <c r="AA803" s="24">
        <f t="shared" si="265"/>
        <v>0.2</v>
      </c>
      <c r="AB803" s="63">
        <v>0</v>
      </c>
      <c r="AC803" s="69">
        <v>0</v>
      </c>
      <c r="AD803" s="67">
        <f t="shared" si="272"/>
        <v>1154648</v>
      </c>
      <c r="AE803" s="67">
        <f t="shared" si="273"/>
        <v>1252500</v>
      </c>
      <c r="AF803" s="65">
        <f t="shared" si="258"/>
        <v>40.928697470753548</v>
      </c>
      <c r="AG803" s="21" t="s">
        <v>2640</v>
      </c>
      <c r="AH803" s="67">
        <v>0</v>
      </c>
      <c r="AI803" s="70">
        <v>0</v>
      </c>
      <c r="AJ803" s="21" t="s">
        <v>2640</v>
      </c>
      <c r="AK803" s="67">
        <f t="shared" si="266"/>
        <v>1154648</v>
      </c>
      <c r="AL803" s="70">
        <f t="shared" si="267"/>
        <v>1252500</v>
      </c>
      <c r="AM803" s="65">
        <f t="shared" si="259"/>
        <v>40.928697470753548</v>
      </c>
      <c r="AN803" s="25">
        <f t="shared" si="268"/>
        <v>8.4746173725672239E-2</v>
      </c>
      <c r="AO803" s="25">
        <f t="shared" si="260"/>
        <v>9.1622873212724887E-2</v>
      </c>
      <c r="AP803" s="24">
        <f t="shared" si="261"/>
        <v>8.8067687414052197E-3</v>
      </c>
      <c r="AQ803" s="25">
        <f t="shared" si="262"/>
        <v>0.11272613588490821</v>
      </c>
      <c r="AR803" s="2">
        <f t="shared" si="269"/>
        <v>1</v>
      </c>
      <c r="AS803" s="2">
        <f t="shared" si="270"/>
        <v>0</v>
      </c>
      <c r="AT803" s="2">
        <f t="shared" si="271"/>
        <v>0</v>
      </c>
    </row>
    <row r="804" spans="2:46" x14ac:dyDescent="0.2">
      <c r="B804" s="2">
        <v>1</v>
      </c>
      <c r="C804" s="2" t="s">
        <v>1631</v>
      </c>
      <c r="D804" s="3" t="s">
        <v>1650</v>
      </c>
      <c r="E804" s="2" t="s">
        <v>1651</v>
      </c>
      <c r="F804" s="2" t="s">
        <v>6</v>
      </c>
      <c r="G804" s="2" t="s">
        <v>7</v>
      </c>
      <c r="H804" s="2">
        <v>21</v>
      </c>
      <c r="I804" s="30">
        <v>39424</v>
      </c>
      <c r="J804" s="30">
        <v>39443</v>
      </c>
      <c r="K804" s="63">
        <v>445.41657600000002</v>
      </c>
      <c r="L804" s="2">
        <v>0.36752899999999999</v>
      </c>
      <c r="M804" s="67">
        <v>15943.11172583372</v>
      </c>
      <c r="N804" s="67">
        <v>16505446.209999999</v>
      </c>
      <c r="O804" s="67">
        <v>2118481</v>
      </c>
      <c r="P804" s="70">
        <v>2041554</v>
      </c>
      <c r="Q804" s="63">
        <v>0</v>
      </c>
      <c r="R804" s="24">
        <f t="shared" si="253"/>
        <v>-3.6312338888099593E-2</v>
      </c>
      <c r="S804" s="24">
        <f t="shared" si="254"/>
        <v>-4.6607040501209212E-3</v>
      </c>
      <c r="T804" s="65">
        <f t="shared" si="255"/>
        <v>51.759602464315591</v>
      </c>
      <c r="U804" s="67">
        <v>381015.99999999994</v>
      </c>
      <c r="V804" s="70">
        <v>457440</v>
      </c>
      <c r="W804" s="24">
        <f t="shared" si="256"/>
        <v>0.20057950322296203</v>
      </c>
      <c r="X804" s="24">
        <f t="shared" si="257"/>
        <v>4.6302292605514515E-3</v>
      </c>
      <c r="Y804" s="63">
        <f t="shared" si="263"/>
        <v>9.6645698051948035</v>
      </c>
      <c r="Z804" s="63">
        <f t="shared" si="264"/>
        <v>11.597495119539589</v>
      </c>
      <c r="AA804" s="24">
        <f t="shared" si="265"/>
        <v>0.20000100000000001</v>
      </c>
      <c r="AB804" s="63">
        <v>0</v>
      </c>
      <c r="AC804" s="69">
        <v>0</v>
      </c>
      <c r="AD804" s="67">
        <f t="shared" si="272"/>
        <v>2499497</v>
      </c>
      <c r="AE804" s="67">
        <f t="shared" si="273"/>
        <v>2498994</v>
      </c>
      <c r="AF804" s="65">
        <f t="shared" si="258"/>
        <v>63.357097583855186</v>
      </c>
      <c r="AG804" s="21" t="s">
        <v>2640</v>
      </c>
      <c r="AH804" s="67">
        <v>0</v>
      </c>
      <c r="AI804" s="70">
        <v>0</v>
      </c>
      <c r="AJ804" s="21" t="s">
        <v>2640</v>
      </c>
      <c r="AK804" s="67">
        <f t="shared" si="266"/>
        <v>2499497</v>
      </c>
      <c r="AL804" s="70">
        <f t="shared" si="267"/>
        <v>2498994</v>
      </c>
      <c r="AM804" s="65">
        <f t="shared" si="259"/>
        <v>63.357097583855186</v>
      </c>
      <c r="AN804" s="25">
        <f t="shared" si="268"/>
        <v>-2.0124048958650479E-4</v>
      </c>
      <c r="AO804" s="25">
        <f t="shared" si="260"/>
        <v>-6.8285133132517384E-4</v>
      </c>
      <c r="AP804" s="24">
        <f t="shared" si="261"/>
        <v>-3.0474789569472659E-5</v>
      </c>
      <c r="AQ804" s="25">
        <f t="shared" si="262"/>
        <v>0.15140420732678878</v>
      </c>
      <c r="AR804" s="2">
        <f t="shared" si="269"/>
        <v>0</v>
      </c>
      <c r="AS804" s="2">
        <f t="shared" si="270"/>
        <v>1</v>
      </c>
      <c r="AT804" s="2">
        <f t="shared" si="271"/>
        <v>0</v>
      </c>
    </row>
    <row r="805" spans="2:46" x14ac:dyDescent="0.2">
      <c r="B805" s="2">
        <v>1</v>
      </c>
      <c r="C805" s="2" t="s">
        <v>1631</v>
      </c>
      <c r="D805" s="3" t="s">
        <v>1652</v>
      </c>
      <c r="E805" s="2" t="s">
        <v>1653</v>
      </c>
      <c r="F805" s="2" t="s">
        <v>6</v>
      </c>
      <c r="G805" s="2" t="s">
        <v>7</v>
      </c>
      <c r="H805" s="2">
        <v>37</v>
      </c>
      <c r="I805" s="30">
        <v>21521</v>
      </c>
      <c r="J805" s="30">
        <v>21503</v>
      </c>
      <c r="K805" s="63">
        <v>269.53313500000002</v>
      </c>
      <c r="L805" s="2">
        <v>0.396588</v>
      </c>
      <c r="M805" s="67">
        <v>16550.322727055565</v>
      </c>
      <c r="N805" s="67">
        <v>8831406.5099999979</v>
      </c>
      <c r="O805" s="67">
        <v>219182</v>
      </c>
      <c r="P805" s="70">
        <v>211223</v>
      </c>
      <c r="Q805" s="63">
        <v>0</v>
      </c>
      <c r="R805" s="24">
        <f t="shared" si="253"/>
        <v>-3.6312288417844507E-2</v>
      </c>
      <c r="S805" s="24">
        <f t="shared" si="254"/>
        <v>-9.012154509010368E-4</v>
      </c>
      <c r="T805" s="65">
        <f t="shared" si="255"/>
        <v>9.8229549365204853</v>
      </c>
      <c r="U805" s="67">
        <v>449997</v>
      </c>
      <c r="V805" s="70">
        <v>517205</v>
      </c>
      <c r="W805" s="24">
        <f t="shared" si="256"/>
        <v>0.14935210679182309</v>
      </c>
      <c r="X805" s="24">
        <f t="shared" si="257"/>
        <v>7.6101128312799195E-3</v>
      </c>
      <c r="Y805" s="63">
        <f t="shared" si="263"/>
        <v>20.909669625017425</v>
      </c>
      <c r="Z805" s="63">
        <f t="shared" si="264"/>
        <v>24.052690322280611</v>
      </c>
      <c r="AA805" s="24">
        <f t="shared" si="265"/>
        <v>0.150314</v>
      </c>
      <c r="AB805" s="63">
        <v>0</v>
      </c>
      <c r="AC805" s="69">
        <v>0</v>
      </c>
      <c r="AD805" s="67">
        <f t="shared" si="272"/>
        <v>669179</v>
      </c>
      <c r="AE805" s="67">
        <f t="shared" si="273"/>
        <v>728428</v>
      </c>
      <c r="AF805" s="65">
        <f t="shared" si="258"/>
        <v>33.8756452588011</v>
      </c>
      <c r="AG805" s="21" t="s">
        <v>2640</v>
      </c>
      <c r="AH805" s="67">
        <v>0</v>
      </c>
      <c r="AI805" s="70">
        <v>0</v>
      </c>
      <c r="AJ805" s="21" t="s">
        <v>2640</v>
      </c>
      <c r="AK805" s="67">
        <f t="shared" si="266"/>
        <v>669179</v>
      </c>
      <c r="AL805" s="70">
        <f t="shared" si="267"/>
        <v>728428</v>
      </c>
      <c r="AM805" s="65">
        <f t="shared" si="259"/>
        <v>33.8756452588011</v>
      </c>
      <c r="AN805" s="25">
        <f t="shared" si="268"/>
        <v>8.8539837621921788E-2</v>
      </c>
      <c r="AO805" s="25">
        <f t="shared" si="260"/>
        <v>8.9451046154554126E-2</v>
      </c>
      <c r="AP805" s="24">
        <f t="shared" si="261"/>
        <v>6.708897380378883E-3</v>
      </c>
      <c r="AQ805" s="25">
        <f t="shared" si="262"/>
        <v>8.2481538945714347E-2</v>
      </c>
      <c r="AR805" s="2">
        <f t="shared" si="269"/>
        <v>1</v>
      </c>
      <c r="AS805" s="2">
        <f t="shared" si="270"/>
        <v>0</v>
      </c>
      <c r="AT805" s="2">
        <f t="shared" si="271"/>
        <v>0</v>
      </c>
    </row>
    <row r="806" spans="2:46" x14ac:dyDescent="0.2">
      <c r="B806" s="2">
        <v>1</v>
      </c>
      <c r="C806" s="2" t="s">
        <v>1631</v>
      </c>
      <c r="D806" s="3" t="s">
        <v>1654</v>
      </c>
      <c r="E806" s="2" t="s">
        <v>1655</v>
      </c>
      <c r="F806" s="2" t="s">
        <v>6</v>
      </c>
      <c r="G806" s="2" t="s">
        <v>7</v>
      </c>
      <c r="H806" s="2">
        <v>20</v>
      </c>
      <c r="I806" s="30">
        <v>16964</v>
      </c>
      <c r="J806" s="30">
        <v>16866</v>
      </c>
      <c r="K806" s="63">
        <v>335.07221600000003</v>
      </c>
      <c r="L806" s="2">
        <v>0.50122800000000001</v>
      </c>
      <c r="M806" s="67">
        <v>16873.115330862249</v>
      </c>
      <c r="N806" s="67">
        <v>8173291.7800000021</v>
      </c>
      <c r="O806" s="67">
        <v>229800</v>
      </c>
      <c r="P806" s="70">
        <v>221455</v>
      </c>
      <c r="Q806" s="63">
        <v>0</v>
      </c>
      <c r="R806" s="24">
        <f t="shared" si="253"/>
        <v>-3.6314186248912139E-2</v>
      </c>
      <c r="S806" s="24">
        <f t="shared" si="254"/>
        <v>-1.0210084534630424E-3</v>
      </c>
      <c r="T806" s="65">
        <f t="shared" si="255"/>
        <v>13.130262065694296</v>
      </c>
      <c r="U806" s="67">
        <v>342351</v>
      </c>
      <c r="V806" s="70">
        <v>408448</v>
      </c>
      <c r="W806" s="24">
        <f t="shared" si="256"/>
        <v>0.1930679332030576</v>
      </c>
      <c r="X806" s="24">
        <f t="shared" si="257"/>
        <v>8.0869497601613813E-3</v>
      </c>
      <c r="Y806" s="63">
        <f t="shared" si="263"/>
        <v>20.181030417354396</v>
      </c>
      <c r="Z806" s="63">
        <f t="shared" si="264"/>
        <v>24.217241788212974</v>
      </c>
      <c r="AA806" s="24">
        <f t="shared" si="265"/>
        <v>0.2</v>
      </c>
      <c r="AB806" s="63">
        <v>0</v>
      </c>
      <c r="AC806" s="69">
        <v>0</v>
      </c>
      <c r="AD806" s="67">
        <f t="shared" si="272"/>
        <v>572151</v>
      </c>
      <c r="AE806" s="67">
        <f t="shared" si="273"/>
        <v>629903</v>
      </c>
      <c r="AF806" s="65">
        <f t="shared" si="258"/>
        <v>37.34750385390727</v>
      </c>
      <c r="AG806" s="21" t="s">
        <v>2640</v>
      </c>
      <c r="AH806" s="67">
        <v>0</v>
      </c>
      <c r="AI806" s="70">
        <v>0</v>
      </c>
      <c r="AJ806" s="21" t="s">
        <v>2640</v>
      </c>
      <c r="AK806" s="67">
        <f t="shared" si="266"/>
        <v>572151</v>
      </c>
      <c r="AL806" s="70">
        <f t="shared" si="267"/>
        <v>629903</v>
      </c>
      <c r="AM806" s="65">
        <f t="shared" si="259"/>
        <v>37.34750385390727</v>
      </c>
      <c r="AN806" s="25">
        <f t="shared" si="268"/>
        <v>0.10093838864215915</v>
      </c>
      <c r="AO806" s="25">
        <f t="shared" si="260"/>
        <v>0.10733539813385451</v>
      </c>
      <c r="AP806" s="24">
        <f t="shared" si="261"/>
        <v>7.0659413066983378E-3</v>
      </c>
      <c r="AQ806" s="25">
        <f t="shared" si="262"/>
        <v>7.7068458701225986E-2</v>
      </c>
      <c r="AR806" s="2">
        <f t="shared" si="269"/>
        <v>1</v>
      </c>
      <c r="AS806" s="2">
        <f t="shared" si="270"/>
        <v>0</v>
      </c>
      <c r="AT806" s="2">
        <f t="shared" si="271"/>
        <v>0</v>
      </c>
    </row>
    <row r="807" spans="2:46" x14ac:dyDescent="0.2">
      <c r="B807" s="2">
        <v>1</v>
      </c>
      <c r="C807" s="2" t="s">
        <v>1631</v>
      </c>
      <c r="D807" s="3" t="s">
        <v>1656</v>
      </c>
      <c r="E807" s="2" t="s">
        <v>1657</v>
      </c>
      <c r="F807" s="2" t="s">
        <v>6</v>
      </c>
      <c r="G807" s="2" t="s">
        <v>7</v>
      </c>
      <c r="H807" s="2">
        <v>42</v>
      </c>
      <c r="I807" s="30">
        <v>33165</v>
      </c>
      <c r="J807" s="30">
        <v>32884</v>
      </c>
      <c r="K807" s="63">
        <v>315.13687499999997</v>
      </c>
      <c r="L807" s="2">
        <v>0.41891699999999998</v>
      </c>
      <c r="M807" s="67">
        <v>13461.811777367773</v>
      </c>
      <c r="N807" s="67">
        <v>19557926.290000003</v>
      </c>
      <c r="O807" s="67">
        <v>1515595</v>
      </c>
      <c r="P807" s="70">
        <v>1460560</v>
      </c>
      <c r="Q807" s="63">
        <v>0</v>
      </c>
      <c r="R807" s="24">
        <f t="shared" si="253"/>
        <v>-3.6312471339638885E-2</v>
      </c>
      <c r="S807" s="24">
        <f t="shared" si="254"/>
        <v>-2.8139486356556871E-3</v>
      </c>
      <c r="T807" s="65">
        <f t="shared" si="255"/>
        <v>44.415521226128206</v>
      </c>
      <c r="U807" s="67">
        <v>320475</v>
      </c>
      <c r="V807" s="70">
        <v>381312</v>
      </c>
      <c r="W807" s="24">
        <f t="shared" si="256"/>
        <v>0.18983384039316631</v>
      </c>
      <c r="X807" s="24">
        <f t="shared" si="257"/>
        <v>3.1106058535002278E-3</v>
      </c>
      <c r="Y807" s="63">
        <f t="shared" si="263"/>
        <v>9.6630483943916783</v>
      </c>
      <c r="Z807" s="63">
        <f t="shared" si="264"/>
        <v>11.595669626566112</v>
      </c>
      <c r="AA807" s="24">
        <f t="shared" si="265"/>
        <v>0.20000100000000001</v>
      </c>
      <c r="AB807" s="63">
        <v>0</v>
      </c>
      <c r="AC807" s="69">
        <v>0</v>
      </c>
      <c r="AD807" s="67">
        <f t="shared" si="272"/>
        <v>1836070</v>
      </c>
      <c r="AE807" s="67">
        <f t="shared" si="273"/>
        <v>1841872</v>
      </c>
      <c r="AF807" s="65">
        <f t="shared" si="258"/>
        <v>56.01119085269432</v>
      </c>
      <c r="AG807" s="21" t="s">
        <v>2640</v>
      </c>
      <c r="AH807" s="67">
        <v>0</v>
      </c>
      <c r="AI807" s="70">
        <v>0</v>
      </c>
      <c r="AJ807" s="21" t="s">
        <v>2640</v>
      </c>
      <c r="AK807" s="67">
        <f t="shared" si="266"/>
        <v>1836070</v>
      </c>
      <c r="AL807" s="70">
        <f t="shared" si="267"/>
        <v>1841872</v>
      </c>
      <c r="AM807" s="65">
        <f t="shared" si="259"/>
        <v>56.01119085269432</v>
      </c>
      <c r="AN807" s="25">
        <f t="shared" si="268"/>
        <v>3.1600102392610302E-3</v>
      </c>
      <c r="AO807" s="25">
        <f t="shared" si="260"/>
        <v>1.1732202274209014E-2</v>
      </c>
      <c r="AP807" s="24">
        <f t="shared" si="261"/>
        <v>2.9665721784454067E-4</v>
      </c>
      <c r="AQ807" s="25">
        <f t="shared" si="262"/>
        <v>9.4175219432223345E-2</v>
      </c>
      <c r="AR807" s="2">
        <f t="shared" si="269"/>
        <v>1</v>
      </c>
      <c r="AS807" s="2">
        <f t="shared" si="270"/>
        <v>0</v>
      </c>
      <c r="AT807" s="2">
        <f t="shared" si="271"/>
        <v>0</v>
      </c>
    </row>
    <row r="808" spans="2:46" x14ac:dyDescent="0.2">
      <c r="B808" s="2">
        <v>1</v>
      </c>
      <c r="C808" s="2" t="s">
        <v>1631</v>
      </c>
      <c r="D808" s="3" t="s">
        <v>1658</v>
      </c>
      <c r="E808" s="2" t="s">
        <v>1659</v>
      </c>
      <c r="F808" s="2" t="s">
        <v>6</v>
      </c>
      <c r="G808" s="2" t="s">
        <v>38</v>
      </c>
      <c r="H808" s="2">
        <v>11</v>
      </c>
      <c r="I808" s="30">
        <v>46938</v>
      </c>
      <c r="J808" s="30">
        <v>47035</v>
      </c>
      <c r="K808" s="63">
        <v>259.470373</v>
      </c>
      <c r="L808" s="2">
        <v>0.27768900000000002</v>
      </c>
      <c r="M808" s="67">
        <v>26493.748332900319</v>
      </c>
      <c r="N808" s="67">
        <v>10377598.790000001</v>
      </c>
      <c r="O808" s="67">
        <v>1098686</v>
      </c>
      <c r="P808" s="70">
        <v>1058790</v>
      </c>
      <c r="Q808" s="63">
        <v>0</v>
      </c>
      <c r="R808" s="24">
        <f t="shared" si="253"/>
        <v>-3.6312467802447679E-2</v>
      </c>
      <c r="S808" s="24">
        <f t="shared" si="254"/>
        <v>-3.8444346141464194E-3</v>
      </c>
      <c r="T808" s="65">
        <f t="shared" si="255"/>
        <v>22.510683533538852</v>
      </c>
      <c r="U808" s="67">
        <v>453566</v>
      </c>
      <c r="V808" s="70">
        <v>545404</v>
      </c>
      <c r="W808" s="24">
        <f t="shared" si="256"/>
        <v>0.20247990369648527</v>
      </c>
      <c r="X808" s="24">
        <f t="shared" si="257"/>
        <v>8.8496387130032796E-3</v>
      </c>
      <c r="Y808" s="63">
        <f t="shared" si="263"/>
        <v>9.6630874770974469</v>
      </c>
      <c r="Z808" s="63">
        <f t="shared" si="264"/>
        <v>11.595705325821196</v>
      </c>
      <c r="AA808" s="24">
        <f t="shared" si="265"/>
        <v>0.2</v>
      </c>
      <c r="AB808" s="63">
        <v>0</v>
      </c>
      <c r="AC808" s="69">
        <v>0</v>
      </c>
      <c r="AD808" s="67">
        <f t="shared" si="272"/>
        <v>1552252</v>
      </c>
      <c r="AE808" s="67">
        <f t="shared" si="273"/>
        <v>1604194</v>
      </c>
      <c r="AF808" s="65">
        <f t="shared" si="258"/>
        <v>34.106388859360052</v>
      </c>
      <c r="AG808" s="21" t="s">
        <v>2640</v>
      </c>
      <c r="AH808" s="67">
        <v>-998982</v>
      </c>
      <c r="AI808" s="70">
        <v>-998982</v>
      </c>
      <c r="AJ808" s="21" t="s">
        <v>2640</v>
      </c>
      <c r="AK808" s="67">
        <f t="shared" si="266"/>
        <v>553270</v>
      </c>
      <c r="AL808" s="70">
        <f t="shared" si="267"/>
        <v>605212</v>
      </c>
      <c r="AM808" s="65">
        <f t="shared" si="259"/>
        <v>12.867269054959072</v>
      </c>
      <c r="AN808" s="25">
        <f t="shared" si="268"/>
        <v>9.3881829847994647E-2</v>
      </c>
      <c r="AO808" s="25">
        <f t="shared" si="260"/>
        <v>9.1625923873821069E-2</v>
      </c>
      <c r="AP808" s="24">
        <f t="shared" si="261"/>
        <v>5.0052040988568603E-3</v>
      </c>
      <c r="AQ808" s="25">
        <f t="shared" si="262"/>
        <v>5.8319078646901508E-2</v>
      </c>
      <c r="AR808" s="2">
        <f t="shared" si="269"/>
        <v>1</v>
      </c>
      <c r="AS808" s="2">
        <f t="shared" si="270"/>
        <v>0</v>
      </c>
      <c r="AT808" s="2">
        <f t="shared" si="271"/>
        <v>0</v>
      </c>
    </row>
    <row r="809" spans="2:46" x14ac:dyDescent="0.2">
      <c r="B809" s="2">
        <v>1</v>
      </c>
      <c r="C809" s="2" t="s">
        <v>1631</v>
      </c>
      <c r="D809" s="3" t="s">
        <v>1660</v>
      </c>
      <c r="E809" s="2" t="s">
        <v>1661</v>
      </c>
      <c r="F809" s="2" t="s">
        <v>6</v>
      </c>
      <c r="G809" s="2" t="s">
        <v>38</v>
      </c>
      <c r="H809" s="2">
        <v>16</v>
      </c>
      <c r="I809" s="30">
        <v>23316</v>
      </c>
      <c r="J809" s="30">
        <v>23276</v>
      </c>
      <c r="K809" s="63">
        <v>306.66128200000003</v>
      </c>
      <c r="L809" s="2">
        <v>0.29126200000000002</v>
      </c>
      <c r="M809" s="67">
        <v>15681.765145945947</v>
      </c>
      <c r="N809" s="67">
        <v>8805785.8200000022</v>
      </c>
      <c r="O809" s="67">
        <v>641339</v>
      </c>
      <c r="P809" s="70">
        <v>618050</v>
      </c>
      <c r="Q809" s="63">
        <v>0</v>
      </c>
      <c r="R809" s="24">
        <f t="shared" si="253"/>
        <v>-3.6313088709715169E-2</v>
      </c>
      <c r="S809" s="24">
        <f t="shared" si="254"/>
        <v>-2.6447384113187518E-3</v>
      </c>
      <c r="T809" s="65">
        <f t="shared" si="255"/>
        <v>26.553101907544253</v>
      </c>
      <c r="U809" s="67">
        <v>225303.99999999997</v>
      </c>
      <c r="V809" s="70">
        <v>269901</v>
      </c>
      <c r="W809" s="24">
        <f t="shared" si="256"/>
        <v>0.19794144799914792</v>
      </c>
      <c r="X809" s="24">
        <f t="shared" si="257"/>
        <v>5.0645110966371443E-3</v>
      </c>
      <c r="Y809" s="63">
        <f t="shared" si="263"/>
        <v>9.6630639903928621</v>
      </c>
      <c r="Z809" s="63">
        <f t="shared" si="264"/>
        <v>11.595677951538065</v>
      </c>
      <c r="AA809" s="24">
        <f t="shared" si="265"/>
        <v>0.2</v>
      </c>
      <c r="AB809" s="63">
        <v>0</v>
      </c>
      <c r="AC809" s="69">
        <v>0</v>
      </c>
      <c r="AD809" s="67">
        <f t="shared" si="272"/>
        <v>866643</v>
      </c>
      <c r="AE809" s="67">
        <f t="shared" si="273"/>
        <v>887951</v>
      </c>
      <c r="AF809" s="65">
        <f t="shared" si="258"/>
        <v>38.148779859082318</v>
      </c>
      <c r="AG809" s="21" t="s">
        <v>2640</v>
      </c>
      <c r="AH809" s="67">
        <v>-367778</v>
      </c>
      <c r="AI809" s="70">
        <v>-367778</v>
      </c>
      <c r="AJ809" s="21" t="s">
        <v>2640</v>
      </c>
      <c r="AK809" s="67">
        <f t="shared" si="266"/>
        <v>498865</v>
      </c>
      <c r="AL809" s="70">
        <f t="shared" si="267"/>
        <v>520173</v>
      </c>
      <c r="AM809" s="65">
        <f t="shared" si="259"/>
        <v>22.348040900498368</v>
      </c>
      <c r="AN809" s="25">
        <f t="shared" si="268"/>
        <v>4.2712958415603422E-2</v>
      </c>
      <c r="AO809" s="25">
        <f t="shared" si="260"/>
        <v>4.4504869325408647E-2</v>
      </c>
      <c r="AP809" s="24">
        <f t="shared" si="261"/>
        <v>2.4197726853183894E-3</v>
      </c>
      <c r="AQ809" s="25">
        <f t="shared" si="262"/>
        <v>5.9071729727807512E-2</v>
      </c>
      <c r="AR809" s="2">
        <f t="shared" si="269"/>
        <v>1</v>
      </c>
      <c r="AS809" s="2">
        <f t="shared" si="270"/>
        <v>0</v>
      </c>
      <c r="AT809" s="2">
        <f t="shared" si="271"/>
        <v>0</v>
      </c>
    </row>
    <row r="810" spans="2:46" x14ac:dyDescent="0.2">
      <c r="B810" s="2">
        <v>1</v>
      </c>
      <c r="C810" s="2" t="s">
        <v>1631</v>
      </c>
      <c r="D810" s="3" t="s">
        <v>1662</v>
      </c>
      <c r="E810" s="2" t="s">
        <v>1663</v>
      </c>
      <c r="F810" s="2" t="s">
        <v>6</v>
      </c>
      <c r="G810" s="2" t="s">
        <v>38</v>
      </c>
      <c r="H810" s="2">
        <v>88</v>
      </c>
      <c r="I810" s="30">
        <v>33762</v>
      </c>
      <c r="J810" s="30">
        <v>33613</v>
      </c>
      <c r="K810" s="63">
        <v>184.80159499999999</v>
      </c>
      <c r="L810" s="2">
        <v>0.40127699999999999</v>
      </c>
      <c r="M810" s="67">
        <v>14088.761540104342</v>
      </c>
      <c r="N810" s="67">
        <v>11939967.649999997</v>
      </c>
      <c r="O810" s="67">
        <v>584298</v>
      </c>
      <c r="P810" s="70">
        <v>563081</v>
      </c>
      <c r="Q810" s="63">
        <v>0</v>
      </c>
      <c r="R810" s="24">
        <f t="shared" si="253"/>
        <v>-3.63119504088667E-2</v>
      </c>
      <c r="S810" s="24">
        <f t="shared" si="254"/>
        <v>-1.7769729886998485E-3</v>
      </c>
      <c r="T810" s="65">
        <f t="shared" si="255"/>
        <v>16.751881712432688</v>
      </c>
      <c r="U810" s="67">
        <v>326245.00000000006</v>
      </c>
      <c r="V810" s="70">
        <v>389766</v>
      </c>
      <c r="W810" s="24">
        <f t="shared" si="256"/>
        <v>0.19470336710141134</v>
      </c>
      <c r="X810" s="24">
        <f t="shared" si="257"/>
        <v>5.3200311644060411E-3</v>
      </c>
      <c r="Y810" s="63">
        <f t="shared" si="263"/>
        <v>9.6630827557609162</v>
      </c>
      <c r="Z810" s="63">
        <f t="shared" si="264"/>
        <v>11.595692142920894</v>
      </c>
      <c r="AA810" s="24">
        <f t="shared" si="265"/>
        <v>0.19999900000000001</v>
      </c>
      <c r="AB810" s="63">
        <v>0</v>
      </c>
      <c r="AC810" s="69">
        <v>0</v>
      </c>
      <c r="AD810" s="67">
        <f t="shared" si="272"/>
        <v>910543</v>
      </c>
      <c r="AE810" s="67">
        <f t="shared" si="273"/>
        <v>952847</v>
      </c>
      <c r="AF810" s="65">
        <f t="shared" si="258"/>
        <v>28.347573855353584</v>
      </c>
      <c r="AG810" s="21" t="s">
        <v>2640</v>
      </c>
      <c r="AH810" s="67">
        <v>-375367</v>
      </c>
      <c r="AI810" s="70">
        <v>-375367</v>
      </c>
      <c r="AJ810" s="21" t="s">
        <v>2640</v>
      </c>
      <c r="AK810" s="67">
        <f t="shared" si="266"/>
        <v>535176</v>
      </c>
      <c r="AL810" s="70">
        <f t="shared" si="267"/>
        <v>577480</v>
      </c>
      <c r="AM810" s="65">
        <f t="shared" si="259"/>
        <v>17.18025763841371</v>
      </c>
      <c r="AN810" s="25">
        <f t="shared" si="268"/>
        <v>7.9046892984737729E-2</v>
      </c>
      <c r="AO810" s="25">
        <f t="shared" si="260"/>
        <v>8.3830101477128327E-2</v>
      </c>
      <c r="AP810" s="24">
        <f t="shared" si="261"/>
        <v>3.5430581757061974E-3</v>
      </c>
      <c r="AQ810" s="25">
        <f t="shared" si="262"/>
        <v>4.8365290168939458E-2</v>
      </c>
      <c r="AR810" s="2">
        <f t="shared" si="269"/>
        <v>1</v>
      </c>
      <c r="AS810" s="2">
        <f t="shared" si="270"/>
        <v>0</v>
      </c>
      <c r="AT810" s="2">
        <f t="shared" si="271"/>
        <v>0</v>
      </c>
    </row>
    <row r="811" spans="2:46" x14ac:dyDescent="0.2">
      <c r="B811" s="2">
        <v>1</v>
      </c>
      <c r="C811" s="2" t="s">
        <v>1631</v>
      </c>
      <c r="D811" s="3" t="s">
        <v>1664</v>
      </c>
      <c r="E811" s="2" t="s">
        <v>1665</v>
      </c>
      <c r="F811" s="2" t="s">
        <v>6</v>
      </c>
      <c r="G811" s="2" t="s">
        <v>38</v>
      </c>
      <c r="H811" s="2">
        <v>48</v>
      </c>
      <c r="I811" s="30">
        <v>22999</v>
      </c>
      <c r="J811" s="30">
        <v>23005</v>
      </c>
      <c r="K811" s="63">
        <v>270.99413199999998</v>
      </c>
      <c r="L811" s="2">
        <v>0.29341299999999998</v>
      </c>
      <c r="M811" s="67">
        <v>16788.301369257952</v>
      </c>
      <c r="N811" s="67">
        <v>6944734.790000001</v>
      </c>
      <c r="O811" s="67">
        <v>263323</v>
      </c>
      <c r="P811" s="70">
        <v>253761</v>
      </c>
      <c r="Q811" s="63">
        <v>0</v>
      </c>
      <c r="R811" s="24">
        <f t="shared" si="253"/>
        <v>-3.6312817338401859E-2</v>
      </c>
      <c r="S811" s="24">
        <f t="shared" si="254"/>
        <v>-1.3768704333776292E-3</v>
      </c>
      <c r="T811" s="65">
        <f t="shared" si="255"/>
        <v>11.030688980656379</v>
      </c>
      <c r="U811" s="67">
        <v>222240</v>
      </c>
      <c r="V811" s="70">
        <v>266758</v>
      </c>
      <c r="W811" s="24">
        <f t="shared" si="256"/>
        <v>0.20031497480201588</v>
      </c>
      <c r="X811" s="24">
        <f t="shared" si="257"/>
        <v>6.410323985892627E-3</v>
      </c>
      <c r="Y811" s="63">
        <f t="shared" si="263"/>
        <v>9.6630288273403195</v>
      </c>
      <c r="Z811" s="63">
        <f t="shared" si="264"/>
        <v>11.595653118887199</v>
      </c>
      <c r="AA811" s="24">
        <f t="shared" si="265"/>
        <v>0.20000200000000001</v>
      </c>
      <c r="AB811" s="63">
        <v>0</v>
      </c>
      <c r="AC811" s="69">
        <v>0</v>
      </c>
      <c r="AD811" s="67">
        <f t="shared" si="272"/>
        <v>485563</v>
      </c>
      <c r="AE811" s="67">
        <f t="shared" si="273"/>
        <v>520519</v>
      </c>
      <c r="AF811" s="65">
        <f t="shared" si="258"/>
        <v>22.626342099543578</v>
      </c>
      <c r="AG811" s="21" t="s">
        <v>2640</v>
      </c>
      <c r="AH811" s="67">
        <v>-191693</v>
      </c>
      <c r="AI811" s="70">
        <v>-191693</v>
      </c>
      <c r="AJ811" s="21" t="s">
        <v>2640</v>
      </c>
      <c r="AK811" s="67">
        <f t="shared" si="266"/>
        <v>293870</v>
      </c>
      <c r="AL811" s="70">
        <f t="shared" si="267"/>
        <v>328826</v>
      </c>
      <c r="AM811" s="65">
        <f t="shared" si="259"/>
        <v>14.293675287980873</v>
      </c>
      <c r="AN811" s="25">
        <f t="shared" si="268"/>
        <v>0.11895055636846225</v>
      </c>
      <c r="AO811" s="25">
        <f t="shared" si="260"/>
        <v>0.11865871966608399</v>
      </c>
      <c r="AP811" s="24">
        <f t="shared" si="261"/>
        <v>5.0334535525149975E-3</v>
      </c>
      <c r="AQ811" s="25">
        <f t="shared" si="262"/>
        <v>4.7348964351164223E-2</v>
      </c>
      <c r="AR811" s="2">
        <f t="shared" si="269"/>
        <v>1</v>
      </c>
      <c r="AS811" s="2">
        <f t="shared" si="270"/>
        <v>0</v>
      </c>
      <c r="AT811" s="2">
        <f t="shared" si="271"/>
        <v>0</v>
      </c>
    </row>
    <row r="812" spans="2:46" x14ac:dyDescent="0.2">
      <c r="B812" s="2">
        <v>1</v>
      </c>
      <c r="C812" s="2" t="s">
        <v>1631</v>
      </c>
      <c r="D812" s="3" t="s">
        <v>1666</v>
      </c>
      <c r="E812" s="2" t="s">
        <v>1667</v>
      </c>
      <c r="F812" s="2" t="s">
        <v>6</v>
      </c>
      <c r="G812" s="2" t="s">
        <v>7</v>
      </c>
      <c r="H812" s="2">
        <v>62</v>
      </c>
      <c r="I812" s="30">
        <v>57101</v>
      </c>
      <c r="J812" s="30">
        <v>57223</v>
      </c>
      <c r="K812" s="63">
        <v>317.87048900000002</v>
      </c>
      <c r="L812" s="2">
        <v>0.322737</v>
      </c>
      <c r="M812" s="67">
        <v>17717.16570771001</v>
      </c>
      <c r="N812" s="67">
        <v>20311114.280000001</v>
      </c>
      <c r="O812" s="67">
        <v>1615017</v>
      </c>
      <c r="P812" s="70">
        <v>1556372</v>
      </c>
      <c r="Q812" s="63">
        <v>0</v>
      </c>
      <c r="R812" s="24">
        <f t="shared" si="253"/>
        <v>-3.6312311263596575E-2</v>
      </c>
      <c r="S812" s="24">
        <f t="shared" si="254"/>
        <v>-2.8873354357395698E-3</v>
      </c>
      <c r="T812" s="65">
        <f t="shared" si="255"/>
        <v>27.198364294077557</v>
      </c>
      <c r="U812" s="67">
        <v>719304.00000000023</v>
      </c>
      <c r="V812" s="70">
        <v>865009</v>
      </c>
      <c r="W812" s="24">
        <f t="shared" si="256"/>
        <v>0.20256386729393938</v>
      </c>
      <c r="X812" s="24">
        <f t="shared" si="257"/>
        <v>7.1736586182016083E-3</v>
      </c>
      <c r="Y812" s="63">
        <f t="shared" si="263"/>
        <v>12.597047337174484</v>
      </c>
      <c r="Z812" s="63">
        <f t="shared" si="264"/>
        <v>15.116456669520996</v>
      </c>
      <c r="AA812" s="24">
        <f t="shared" si="265"/>
        <v>0.2</v>
      </c>
      <c r="AB812" s="63">
        <v>0</v>
      </c>
      <c r="AC812" s="69">
        <v>0</v>
      </c>
      <c r="AD812" s="67">
        <f t="shared" si="272"/>
        <v>2334321</v>
      </c>
      <c r="AE812" s="67">
        <f t="shared" si="273"/>
        <v>2421381</v>
      </c>
      <c r="AF812" s="65">
        <f t="shared" si="258"/>
        <v>42.314820963598549</v>
      </c>
      <c r="AG812" s="21" t="s">
        <v>2640</v>
      </c>
      <c r="AH812" s="67">
        <v>0</v>
      </c>
      <c r="AI812" s="70">
        <v>0</v>
      </c>
      <c r="AJ812" s="21" t="s">
        <v>2640</v>
      </c>
      <c r="AK812" s="67">
        <f t="shared" si="266"/>
        <v>2334321</v>
      </c>
      <c r="AL812" s="70">
        <f t="shared" si="267"/>
        <v>2421381</v>
      </c>
      <c r="AM812" s="65">
        <f t="shared" si="259"/>
        <v>42.314820963598549</v>
      </c>
      <c r="AN812" s="25">
        <f t="shared" si="268"/>
        <v>3.7295641859024529E-2</v>
      </c>
      <c r="AO812" s="25">
        <f t="shared" si="260"/>
        <v>3.5084117326811715E-2</v>
      </c>
      <c r="AP812" s="24">
        <f t="shared" si="261"/>
        <v>4.2863231824620505E-3</v>
      </c>
      <c r="AQ812" s="25">
        <f t="shared" si="262"/>
        <v>0.11921458205689343</v>
      </c>
      <c r="AR812" s="2">
        <f t="shared" si="269"/>
        <v>1</v>
      </c>
      <c r="AS812" s="2">
        <f t="shared" si="270"/>
        <v>0</v>
      </c>
      <c r="AT812" s="2">
        <f t="shared" si="271"/>
        <v>0</v>
      </c>
    </row>
    <row r="813" spans="2:46" x14ac:dyDescent="0.2">
      <c r="B813" s="2">
        <v>1</v>
      </c>
      <c r="C813" s="2" t="s">
        <v>1631</v>
      </c>
      <c r="D813" s="3" t="s">
        <v>1668</v>
      </c>
      <c r="E813" s="2" t="s">
        <v>1669</v>
      </c>
      <c r="F813" s="2" t="s">
        <v>6</v>
      </c>
      <c r="G813" s="2" t="s">
        <v>7</v>
      </c>
      <c r="H813" s="2">
        <v>19</v>
      </c>
      <c r="I813" s="30">
        <v>18773</v>
      </c>
      <c r="J813" s="30">
        <v>18756</v>
      </c>
      <c r="K813" s="63">
        <v>509.31979100000001</v>
      </c>
      <c r="L813" s="2">
        <v>0.34163300000000002</v>
      </c>
      <c r="M813" s="67">
        <v>17056.621182028022</v>
      </c>
      <c r="N813" s="67">
        <v>6761809.5300000031</v>
      </c>
      <c r="O813" s="67">
        <v>455849</v>
      </c>
      <c r="P813" s="70">
        <v>439296</v>
      </c>
      <c r="Q813" s="63">
        <v>0</v>
      </c>
      <c r="R813" s="24">
        <f t="shared" si="253"/>
        <v>-3.6312463118269411E-2</v>
      </c>
      <c r="S813" s="24">
        <f t="shared" si="254"/>
        <v>-2.4480133500595649E-3</v>
      </c>
      <c r="T813" s="65">
        <f t="shared" si="255"/>
        <v>23.421625079974408</v>
      </c>
      <c r="U813" s="67">
        <v>292425</v>
      </c>
      <c r="V813" s="70">
        <v>312465</v>
      </c>
      <c r="W813" s="24">
        <f t="shared" si="256"/>
        <v>6.8530392408309826E-2</v>
      </c>
      <c r="X813" s="24">
        <f t="shared" si="257"/>
        <v>2.9637037114235293E-3</v>
      </c>
      <c r="Y813" s="63">
        <f t="shared" si="263"/>
        <v>15.576892345389656</v>
      </c>
      <c r="Z813" s="63">
        <f t="shared" si="264"/>
        <v>16.659468969929623</v>
      </c>
      <c r="AA813" s="24">
        <f t="shared" si="265"/>
        <v>6.9499000000000005E-2</v>
      </c>
      <c r="AB813" s="63">
        <v>0</v>
      </c>
      <c r="AC813" s="69">
        <v>0</v>
      </c>
      <c r="AD813" s="67">
        <f t="shared" si="272"/>
        <v>748274</v>
      </c>
      <c r="AE813" s="67">
        <f t="shared" si="273"/>
        <v>751761</v>
      </c>
      <c r="AF813" s="65">
        <f t="shared" si="258"/>
        <v>40.081094049904031</v>
      </c>
      <c r="AG813" s="21" t="s">
        <v>2640</v>
      </c>
      <c r="AH813" s="67">
        <v>0</v>
      </c>
      <c r="AI813" s="70">
        <v>0</v>
      </c>
      <c r="AJ813" s="21" t="s">
        <v>2640</v>
      </c>
      <c r="AK813" s="67">
        <f t="shared" si="266"/>
        <v>748274</v>
      </c>
      <c r="AL813" s="70">
        <f t="shared" si="267"/>
        <v>751761</v>
      </c>
      <c r="AM813" s="65">
        <f t="shared" si="259"/>
        <v>40.081094049904031</v>
      </c>
      <c r="AN813" s="25">
        <f t="shared" si="268"/>
        <v>4.6600576794062071E-3</v>
      </c>
      <c r="AO813" s="25">
        <f t="shared" si="260"/>
        <v>5.5706580729095734E-3</v>
      </c>
      <c r="AP813" s="24">
        <f t="shared" si="261"/>
        <v>5.1569036136396443E-4</v>
      </c>
      <c r="AQ813" s="25">
        <f t="shared" si="262"/>
        <v>0.1111774883135461</v>
      </c>
      <c r="AR813" s="2">
        <f t="shared" si="269"/>
        <v>1</v>
      </c>
      <c r="AS813" s="2">
        <f t="shared" si="270"/>
        <v>0</v>
      </c>
      <c r="AT813" s="2">
        <f t="shared" si="271"/>
        <v>0</v>
      </c>
    </row>
    <row r="814" spans="2:46" x14ac:dyDescent="0.2">
      <c r="B814" s="2">
        <v>1</v>
      </c>
      <c r="C814" s="2" t="s">
        <v>1631</v>
      </c>
      <c r="D814" s="3" t="s">
        <v>1670</v>
      </c>
      <c r="E814" s="2" t="s">
        <v>1671</v>
      </c>
      <c r="F814" s="2" t="s">
        <v>6</v>
      </c>
      <c r="G814" s="2" t="s">
        <v>7</v>
      </c>
      <c r="H814" s="2">
        <v>23</v>
      </c>
      <c r="I814" s="30">
        <v>18938</v>
      </c>
      <c r="J814" s="30">
        <v>18946</v>
      </c>
      <c r="K814" s="63">
        <v>196.538003</v>
      </c>
      <c r="L814" s="2">
        <v>0.321216</v>
      </c>
      <c r="M814" s="67">
        <v>15315.100189240335</v>
      </c>
      <c r="N814" s="67">
        <v>5916716.9199999999</v>
      </c>
      <c r="O814" s="67">
        <v>280777</v>
      </c>
      <c r="P814" s="70">
        <v>270581</v>
      </c>
      <c r="Q814" s="63">
        <v>0</v>
      </c>
      <c r="R814" s="24">
        <f t="shared" si="253"/>
        <v>-3.6313515708195521E-2</v>
      </c>
      <c r="S814" s="24">
        <f t="shared" si="254"/>
        <v>-1.7232529691483026E-3</v>
      </c>
      <c r="T814" s="65">
        <f t="shared" si="255"/>
        <v>14.281695344663781</v>
      </c>
      <c r="U814" s="67">
        <v>401330.00000000006</v>
      </c>
      <c r="V814" s="70">
        <v>432917</v>
      </c>
      <c r="W814" s="24">
        <f t="shared" si="256"/>
        <v>7.8705803204345504E-2</v>
      </c>
      <c r="X814" s="24">
        <f t="shared" si="257"/>
        <v>5.3386025437904411E-3</v>
      </c>
      <c r="Y814" s="63">
        <f t="shared" si="263"/>
        <v>21.191783715281449</v>
      </c>
      <c r="Z814" s="63">
        <f t="shared" si="264"/>
        <v>22.850047503430805</v>
      </c>
      <c r="AA814" s="24">
        <f t="shared" si="265"/>
        <v>7.825E-2</v>
      </c>
      <c r="AB814" s="63">
        <v>0</v>
      </c>
      <c r="AC814" s="69">
        <v>0</v>
      </c>
      <c r="AD814" s="67">
        <f t="shared" si="272"/>
        <v>682107</v>
      </c>
      <c r="AE814" s="67">
        <f t="shared" si="273"/>
        <v>703498</v>
      </c>
      <c r="AF814" s="65">
        <f t="shared" si="258"/>
        <v>37.131742848094582</v>
      </c>
      <c r="AG814" s="21" t="s">
        <v>2640</v>
      </c>
      <c r="AH814" s="67">
        <v>0</v>
      </c>
      <c r="AI814" s="70">
        <v>0</v>
      </c>
      <c r="AJ814" s="21" t="s">
        <v>2640</v>
      </c>
      <c r="AK814" s="67">
        <f t="shared" si="266"/>
        <v>682107</v>
      </c>
      <c r="AL814" s="70">
        <f t="shared" si="267"/>
        <v>703498</v>
      </c>
      <c r="AM814" s="65">
        <f t="shared" si="259"/>
        <v>37.131742848094582</v>
      </c>
      <c r="AN814" s="25">
        <f t="shared" si="268"/>
        <v>3.1360182493362476E-2</v>
      </c>
      <c r="AO814" s="25">
        <f t="shared" si="260"/>
        <v>3.0924687852807775E-2</v>
      </c>
      <c r="AP814" s="24">
        <f t="shared" si="261"/>
        <v>3.615349574642148E-3</v>
      </c>
      <c r="AQ814" s="25">
        <f t="shared" si="262"/>
        <v>0.11890006054235902</v>
      </c>
      <c r="AR814" s="2">
        <f t="shared" si="269"/>
        <v>1</v>
      </c>
      <c r="AS814" s="2">
        <f t="shared" si="270"/>
        <v>0</v>
      </c>
      <c r="AT814" s="2">
        <f t="shared" si="271"/>
        <v>0</v>
      </c>
    </row>
    <row r="815" spans="2:46" x14ac:dyDescent="0.2">
      <c r="B815" s="2">
        <v>1</v>
      </c>
      <c r="C815" s="2" t="s">
        <v>1631</v>
      </c>
      <c r="D815" s="3" t="s">
        <v>1672</v>
      </c>
      <c r="E815" s="2" t="s">
        <v>1673</v>
      </c>
      <c r="F815" s="2" t="s">
        <v>6</v>
      </c>
      <c r="G815" s="2" t="s">
        <v>7</v>
      </c>
      <c r="H815" s="2">
        <v>17</v>
      </c>
      <c r="I815" s="30">
        <v>35040</v>
      </c>
      <c r="J815" s="30">
        <v>35317</v>
      </c>
      <c r="K815" s="63">
        <v>448.38094999999998</v>
      </c>
      <c r="L815" s="2">
        <v>0.42017900000000002</v>
      </c>
      <c r="M815" s="67">
        <v>16954.01406120761</v>
      </c>
      <c r="N815" s="67">
        <v>19985095.93999999</v>
      </c>
      <c r="O815" s="67">
        <v>1400290</v>
      </c>
      <c r="P815" s="70">
        <v>1349442</v>
      </c>
      <c r="Q815" s="63">
        <v>0</v>
      </c>
      <c r="R815" s="24">
        <f t="shared" si="253"/>
        <v>-3.6312478129530312E-2</v>
      </c>
      <c r="S815" s="24">
        <f t="shared" si="254"/>
        <v>-2.5442960170247763E-3</v>
      </c>
      <c r="T815" s="65">
        <f t="shared" si="255"/>
        <v>38.209417560947983</v>
      </c>
      <c r="U815" s="67">
        <v>338593</v>
      </c>
      <c r="V815" s="70">
        <v>409524</v>
      </c>
      <c r="W815" s="24">
        <f t="shared" si="256"/>
        <v>0.20948749678817924</v>
      </c>
      <c r="X815" s="24">
        <f t="shared" si="257"/>
        <v>3.549194870665206E-3</v>
      </c>
      <c r="Y815" s="63">
        <f t="shared" si="263"/>
        <v>9.663042237442923</v>
      </c>
      <c r="Z815" s="63">
        <f t="shared" si="264"/>
        <v>11.595662145708866</v>
      </c>
      <c r="AA815" s="24">
        <f t="shared" si="265"/>
        <v>0.20000100000000001</v>
      </c>
      <c r="AB815" s="63">
        <v>0</v>
      </c>
      <c r="AC815" s="69">
        <v>0</v>
      </c>
      <c r="AD815" s="67">
        <f t="shared" si="272"/>
        <v>1738883</v>
      </c>
      <c r="AE815" s="67">
        <f t="shared" si="273"/>
        <v>1758966</v>
      </c>
      <c r="AF815" s="65">
        <f t="shared" si="258"/>
        <v>49.805079706656848</v>
      </c>
      <c r="AG815" s="21" t="s">
        <v>2640</v>
      </c>
      <c r="AH815" s="67">
        <v>0</v>
      </c>
      <c r="AI815" s="70">
        <v>0</v>
      </c>
      <c r="AJ815" s="21" t="s">
        <v>2640</v>
      </c>
      <c r="AK815" s="67">
        <f t="shared" si="266"/>
        <v>1738883</v>
      </c>
      <c r="AL815" s="70">
        <f t="shared" si="267"/>
        <v>1758966</v>
      </c>
      <c r="AM815" s="65">
        <f t="shared" si="259"/>
        <v>49.805079706656848</v>
      </c>
      <c r="AN815" s="25">
        <f t="shared" si="268"/>
        <v>1.1549368186358714E-2</v>
      </c>
      <c r="AO815" s="25">
        <f t="shared" si="260"/>
        <v>3.6155353300113546E-3</v>
      </c>
      <c r="AP815" s="24">
        <f t="shared" si="261"/>
        <v>1.00489885364043E-3</v>
      </c>
      <c r="AQ815" s="25">
        <f t="shared" si="262"/>
        <v>8.8013888213538435E-2</v>
      </c>
      <c r="AR815" s="2">
        <f t="shared" si="269"/>
        <v>1</v>
      </c>
      <c r="AS815" s="2">
        <f t="shared" si="270"/>
        <v>0</v>
      </c>
      <c r="AT815" s="2">
        <f t="shared" si="271"/>
        <v>0</v>
      </c>
    </row>
    <row r="816" spans="2:46" x14ac:dyDescent="0.2">
      <c r="B816" s="2">
        <v>1</v>
      </c>
      <c r="C816" s="2" t="s">
        <v>1674</v>
      </c>
      <c r="D816" s="3" t="s">
        <v>1675</v>
      </c>
      <c r="E816" s="2" t="s">
        <v>1676</v>
      </c>
      <c r="F816" s="2" t="s">
        <v>6</v>
      </c>
      <c r="G816" s="2" t="s">
        <v>38</v>
      </c>
      <c r="H816" s="2">
        <v>31</v>
      </c>
      <c r="I816" s="30">
        <v>8348</v>
      </c>
      <c r="J816" s="30">
        <v>8388</v>
      </c>
      <c r="K816" s="63">
        <v>274.01466399999998</v>
      </c>
      <c r="L816" s="2">
        <v>0.82805200000000001</v>
      </c>
      <c r="M816" s="67">
        <v>14821.628872689404</v>
      </c>
      <c r="N816" s="67">
        <v>5378376.3400000017</v>
      </c>
      <c r="O816" s="67">
        <v>100172</v>
      </c>
      <c r="P816" s="70">
        <v>96535</v>
      </c>
      <c r="Q816" s="63">
        <v>0</v>
      </c>
      <c r="R816" s="24">
        <f t="shared" si="253"/>
        <v>-3.630755101225891E-2</v>
      </c>
      <c r="S816" s="24">
        <f t="shared" si="254"/>
        <v>-6.7622638693966861E-4</v>
      </c>
      <c r="T816" s="65">
        <f t="shared" si="255"/>
        <v>11.508702908917501</v>
      </c>
      <c r="U816" s="67">
        <v>378752.00000000006</v>
      </c>
      <c r="V816" s="70">
        <v>380567</v>
      </c>
      <c r="W816" s="24">
        <f t="shared" si="256"/>
        <v>4.7920539033454723E-3</v>
      </c>
      <c r="X816" s="24">
        <f t="shared" si="257"/>
        <v>3.3746243945434679E-4</v>
      </c>
      <c r="Y816" s="63">
        <f t="shared" si="263"/>
        <v>45.370388116914235</v>
      </c>
      <c r="Z816" s="63">
        <f t="shared" si="264"/>
        <v>45.370410109680499</v>
      </c>
      <c r="AA816" s="24">
        <f t="shared" si="265"/>
        <v>0</v>
      </c>
      <c r="AB816" s="63">
        <v>0</v>
      </c>
      <c r="AC816" s="69">
        <v>0</v>
      </c>
      <c r="AD816" s="67">
        <f t="shared" si="272"/>
        <v>478924.00000000006</v>
      </c>
      <c r="AE816" s="67">
        <f t="shared" si="273"/>
        <v>477102</v>
      </c>
      <c r="AF816" s="65">
        <f t="shared" si="258"/>
        <v>56.879113018597998</v>
      </c>
      <c r="AG816" s="21" t="s">
        <v>2640</v>
      </c>
      <c r="AH816" s="67">
        <v>-33866</v>
      </c>
      <c r="AI816" s="70">
        <v>-33866</v>
      </c>
      <c r="AJ816" s="21" t="s">
        <v>2640</v>
      </c>
      <c r="AK816" s="67">
        <f t="shared" si="266"/>
        <v>445058.00000000006</v>
      </c>
      <c r="AL816" s="70">
        <f t="shared" si="267"/>
        <v>443236</v>
      </c>
      <c r="AM816" s="65">
        <f t="shared" si="259"/>
        <v>52.841678588459708</v>
      </c>
      <c r="AN816" s="25">
        <f t="shared" si="268"/>
        <v>-4.0938484422256378E-3</v>
      </c>
      <c r="AO816" s="25">
        <f t="shared" si="260"/>
        <v>-8.8430432517524471E-3</v>
      </c>
      <c r="AP816" s="24">
        <f t="shared" si="261"/>
        <v>-3.3876394748532187E-4</v>
      </c>
      <c r="AQ816" s="25">
        <f t="shared" si="262"/>
        <v>8.2410744801097321E-2</v>
      </c>
      <c r="AR816" s="2">
        <f t="shared" si="269"/>
        <v>0</v>
      </c>
      <c r="AS816" s="2">
        <f t="shared" si="270"/>
        <v>1</v>
      </c>
      <c r="AT816" s="2">
        <f t="shared" si="271"/>
        <v>0</v>
      </c>
    </row>
    <row r="817" spans="2:46" x14ac:dyDescent="0.2">
      <c r="B817" s="2">
        <v>1</v>
      </c>
      <c r="C817" s="2" t="s">
        <v>1674</v>
      </c>
      <c r="D817" s="3" t="s">
        <v>1677</v>
      </c>
      <c r="E817" s="2" t="s">
        <v>1678</v>
      </c>
      <c r="F817" s="2" t="s">
        <v>6</v>
      </c>
      <c r="G817" s="2" t="s">
        <v>7</v>
      </c>
      <c r="H817" s="2">
        <v>23</v>
      </c>
      <c r="I817" s="30">
        <v>12990</v>
      </c>
      <c r="J817" s="30">
        <v>12998</v>
      </c>
      <c r="K817" s="63">
        <v>279.96768700000001</v>
      </c>
      <c r="L817" s="2">
        <v>0.74427100000000002</v>
      </c>
      <c r="M817" s="67">
        <v>13354.767380743808</v>
      </c>
      <c r="N817" s="67">
        <v>6543466.0699999966</v>
      </c>
      <c r="O817" s="67">
        <v>135555</v>
      </c>
      <c r="P817" s="70">
        <v>130633</v>
      </c>
      <c r="Q817" s="63">
        <v>0</v>
      </c>
      <c r="R817" s="24">
        <f t="shared" si="253"/>
        <v>-3.6309984876987222E-2</v>
      </c>
      <c r="S817" s="24">
        <f t="shared" si="254"/>
        <v>-7.5220073694062914E-4</v>
      </c>
      <c r="T817" s="65">
        <f t="shared" si="255"/>
        <v>10.050238498230497</v>
      </c>
      <c r="U817" s="67">
        <v>484167.99999999994</v>
      </c>
      <c r="V817" s="70">
        <v>502239</v>
      </c>
      <c r="W817" s="24">
        <f t="shared" si="256"/>
        <v>3.7323821483452146E-2</v>
      </c>
      <c r="X817" s="24">
        <f t="shared" si="257"/>
        <v>2.7616862083003155E-3</v>
      </c>
      <c r="Y817" s="63">
        <f t="shared" si="263"/>
        <v>37.272363356428016</v>
      </c>
      <c r="Z817" s="63">
        <f t="shared" si="264"/>
        <v>38.639713802123403</v>
      </c>
      <c r="AA817" s="24">
        <f t="shared" si="265"/>
        <v>3.6685000000000002E-2</v>
      </c>
      <c r="AB817" s="63">
        <v>0</v>
      </c>
      <c r="AC817" s="69">
        <v>0</v>
      </c>
      <c r="AD817" s="67">
        <f t="shared" si="272"/>
        <v>619723</v>
      </c>
      <c r="AE817" s="67">
        <f t="shared" si="273"/>
        <v>632872</v>
      </c>
      <c r="AF817" s="65">
        <f t="shared" si="258"/>
        <v>48.689952300353902</v>
      </c>
      <c r="AG817" s="21" t="s">
        <v>2640</v>
      </c>
      <c r="AH817" s="67">
        <v>0</v>
      </c>
      <c r="AI817" s="70">
        <v>0</v>
      </c>
      <c r="AJ817" s="21" t="s">
        <v>2640</v>
      </c>
      <c r="AK817" s="67">
        <f t="shared" si="266"/>
        <v>619723</v>
      </c>
      <c r="AL817" s="70">
        <f t="shared" si="267"/>
        <v>632872</v>
      </c>
      <c r="AM817" s="65">
        <f t="shared" si="259"/>
        <v>48.689952300353902</v>
      </c>
      <c r="AN817" s="25">
        <f t="shared" si="268"/>
        <v>2.1217543967224067E-2</v>
      </c>
      <c r="AO817" s="25">
        <f t="shared" si="260"/>
        <v>2.0589005703511409E-2</v>
      </c>
      <c r="AP817" s="24">
        <f t="shared" si="261"/>
        <v>2.0094854713596775E-3</v>
      </c>
      <c r="AQ817" s="25">
        <f t="shared" si="262"/>
        <v>9.6718160257840274E-2</v>
      </c>
      <c r="AR817" s="2">
        <f t="shared" si="269"/>
        <v>1</v>
      </c>
      <c r="AS817" s="2">
        <f t="shared" si="270"/>
        <v>0</v>
      </c>
      <c r="AT817" s="2">
        <f t="shared" si="271"/>
        <v>0</v>
      </c>
    </row>
    <row r="818" spans="2:46" x14ac:dyDescent="0.2">
      <c r="B818" s="2">
        <v>1</v>
      </c>
      <c r="C818" s="2" t="s">
        <v>1674</v>
      </c>
      <c r="D818" s="3" t="s">
        <v>1679</v>
      </c>
      <c r="E818" s="2" t="s">
        <v>1680</v>
      </c>
      <c r="F818" s="2" t="s">
        <v>14</v>
      </c>
      <c r="G818" s="2" t="s">
        <v>7</v>
      </c>
      <c r="H818" s="2">
        <v>42</v>
      </c>
      <c r="I818" s="30">
        <v>55906</v>
      </c>
      <c r="J818" s="30">
        <v>55383</v>
      </c>
      <c r="K818" s="63">
        <v>353.49345499999998</v>
      </c>
      <c r="L818" s="2">
        <v>0.51824700000000001</v>
      </c>
      <c r="M818" s="67">
        <v>14575.939333803182</v>
      </c>
      <c r="N818" s="67">
        <v>33204520.37000002</v>
      </c>
      <c r="O818" s="67">
        <v>2173611</v>
      </c>
      <c r="P818" s="70">
        <v>2094682</v>
      </c>
      <c r="Q818" s="63">
        <v>0</v>
      </c>
      <c r="R818" s="24">
        <f t="shared" si="253"/>
        <v>-3.6312385242805667E-2</v>
      </c>
      <c r="S818" s="24">
        <f t="shared" si="254"/>
        <v>-2.3770558683121842E-3</v>
      </c>
      <c r="T818" s="65">
        <f t="shared" si="255"/>
        <v>37.821750356607623</v>
      </c>
      <c r="U818" s="67">
        <v>2570612</v>
      </c>
      <c r="V818" s="70">
        <v>2546564</v>
      </c>
      <c r="W818" s="24">
        <f t="shared" si="256"/>
        <v>-9.3549707229251267E-3</v>
      </c>
      <c r="X818" s="24">
        <f t="shared" si="257"/>
        <v>-7.2423874014837899E-4</v>
      </c>
      <c r="Y818" s="63">
        <f t="shared" si="263"/>
        <v>45.980968053518403</v>
      </c>
      <c r="Z818" s="63">
        <f t="shared" si="264"/>
        <v>45.980968889370388</v>
      </c>
      <c r="AA818" s="24">
        <f t="shared" si="265"/>
        <v>0</v>
      </c>
      <c r="AB818" s="63">
        <v>0</v>
      </c>
      <c r="AC818" s="69">
        <v>0</v>
      </c>
      <c r="AD818" s="67">
        <f t="shared" si="272"/>
        <v>4744223</v>
      </c>
      <c r="AE818" s="67">
        <f t="shared" si="273"/>
        <v>4641246</v>
      </c>
      <c r="AF818" s="65">
        <f t="shared" si="258"/>
        <v>83.802719245978011</v>
      </c>
      <c r="AG818" s="21" t="s">
        <v>2640</v>
      </c>
      <c r="AH818" s="67">
        <v>0</v>
      </c>
      <c r="AI818" s="70">
        <v>0</v>
      </c>
      <c r="AJ818" s="21" t="s">
        <v>2640</v>
      </c>
      <c r="AK818" s="67">
        <f t="shared" si="266"/>
        <v>4744223</v>
      </c>
      <c r="AL818" s="70">
        <f t="shared" si="267"/>
        <v>4641246</v>
      </c>
      <c r="AM818" s="65">
        <f t="shared" si="259"/>
        <v>83.802719245978011</v>
      </c>
      <c r="AN818" s="25">
        <f t="shared" si="268"/>
        <v>-2.170576720360742E-2</v>
      </c>
      <c r="AO818" s="25">
        <f t="shared" si="260"/>
        <v>-1.2467410961574443E-2</v>
      </c>
      <c r="AP818" s="24">
        <f t="shared" si="261"/>
        <v>-3.1012946084605628E-3</v>
      </c>
      <c r="AQ818" s="25">
        <f t="shared" si="262"/>
        <v>0.13977753475377175</v>
      </c>
      <c r="AR818" s="2">
        <f t="shared" si="269"/>
        <v>0</v>
      </c>
      <c r="AS818" s="2">
        <f t="shared" si="270"/>
        <v>1</v>
      </c>
      <c r="AT818" s="2">
        <f t="shared" si="271"/>
        <v>0</v>
      </c>
    </row>
    <row r="819" spans="2:46" x14ac:dyDescent="0.2">
      <c r="B819" s="2">
        <v>1</v>
      </c>
      <c r="C819" s="2" t="s">
        <v>1674</v>
      </c>
      <c r="D819" s="3" t="s">
        <v>1681</v>
      </c>
      <c r="E819" s="2" t="s">
        <v>1682</v>
      </c>
      <c r="F819" s="2" t="s">
        <v>6</v>
      </c>
      <c r="G819" s="2" t="s">
        <v>38</v>
      </c>
      <c r="H819" s="2">
        <v>33</v>
      </c>
      <c r="I819" s="30">
        <v>15438</v>
      </c>
      <c r="J819" s="30">
        <v>15450</v>
      </c>
      <c r="K819" s="63">
        <v>273.38705499999998</v>
      </c>
      <c r="L819" s="2">
        <v>0.63461999999999996</v>
      </c>
      <c r="M819" s="67">
        <v>16500.896911638549</v>
      </c>
      <c r="N819" s="67">
        <v>10750202.569999998</v>
      </c>
      <c r="O819" s="67">
        <v>302727</v>
      </c>
      <c r="P819" s="70">
        <v>291734</v>
      </c>
      <c r="Q819" s="63">
        <v>0</v>
      </c>
      <c r="R819" s="24">
        <f t="shared" si="253"/>
        <v>-3.6313245927849236E-2</v>
      </c>
      <c r="S819" s="24">
        <f t="shared" si="254"/>
        <v>-1.0225853818492279E-3</v>
      </c>
      <c r="T819" s="65">
        <f t="shared" si="255"/>
        <v>18.882459546925567</v>
      </c>
      <c r="U819" s="67">
        <v>832138.99999999988</v>
      </c>
      <c r="V819" s="70">
        <v>832786</v>
      </c>
      <c r="W819" s="24">
        <f t="shared" si="256"/>
        <v>7.7751433354289468E-4</v>
      </c>
      <c r="X819" s="24">
        <f t="shared" si="257"/>
        <v>6.0184912403945194E-5</v>
      </c>
      <c r="Y819" s="63">
        <f t="shared" si="263"/>
        <v>53.901995077082518</v>
      </c>
      <c r="Z819" s="63">
        <f t="shared" si="264"/>
        <v>53.902006472491912</v>
      </c>
      <c r="AA819" s="24">
        <f t="shared" si="265"/>
        <v>0</v>
      </c>
      <c r="AB819" s="63">
        <v>0</v>
      </c>
      <c r="AC819" s="69">
        <v>0</v>
      </c>
      <c r="AD819" s="67">
        <f t="shared" si="272"/>
        <v>1134866</v>
      </c>
      <c r="AE819" s="67">
        <f t="shared" si="273"/>
        <v>1124520</v>
      </c>
      <c r="AF819" s="65">
        <f t="shared" si="258"/>
        <v>72.784466019417479</v>
      </c>
      <c r="AG819" s="21" t="s">
        <v>2640</v>
      </c>
      <c r="AH819" s="67">
        <v>-103862</v>
      </c>
      <c r="AI819" s="70">
        <v>-103862</v>
      </c>
      <c r="AJ819" s="21" t="s">
        <v>2640</v>
      </c>
      <c r="AK819" s="67">
        <f t="shared" si="266"/>
        <v>1031004</v>
      </c>
      <c r="AL819" s="70">
        <f t="shared" si="267"/>
        <v>1020658</v>
      </c>
      <c r="AM819" s="65">
        <f t="shared" si="259"/>
        <v>66.062006472491916</v>
      </c>
      <c r="AN819" s="25">
        <f t="shared" si="268"/>
        <v>-1.003487862316732E-2</v>
      </c>
      <c r="AO819" s="25">
        <f t="shared" si="260"/>
        <v>-1.0803783571809333E-2</v>
      </c>
      <c r="AP819" s="24">
        <f t="shared" si="261"/>
        <v>-9.6240046944529359E-4</v>
      </c>
      <c r="AQ819" s="25">
        <f t="shared" si="262"/>
        <v>9.4943141150502078E-2</v>
      </c>
      <c r="AR819" s="2">
        <f t="shared" si="269"/>
        <v>0</v>
      </c>
      <c r="AS819" s="2">
        <f t="shared" si="270"/>
        <v>1</v>
      </c>
      <c r="AT819" s="2">
        <f t="shared" si="271"/>
        <v>0</v>
      </c>
    </row>
    <row r="820" spans="2:46" x14ac:dyDescent="0.2">
      <c r="B820" s="2">
        <v>1</v>
      </c>
      <c r="C820" s="2" t="s">
        <v>1674</v>
      </c>
      <c r="D820" s="3" t="s">
        <v>1683</v>
      </c>
      <c r="E820" s="2" t="s">
        <v>1684</v>
      </c>
      <c r="F820" s="2" t="s">
        <v>6</v>
      </c>
      <c r="G820" s="2" t="s">
        <v>7</v>
      </c>
      <c r="H820" s="2">
        <v>12</v>
      </c>
      <c r="I820" s="30">
        <v>13007</v>
      </c>
      <c r="J820" s="30">
        <v>12979</v>
      </c>
      <c r="K820" s="63">
        <v>219.63510299999999</v>
      </c>
      <c r="L820" s="2">
        <v>0.66265499999999999</v>
      </c>
      <c r="M820" s="67">
        <v>16816.529906956137</v>
      </c>
      <c r="N820" s="67">
        <v>7376373.5199999977</v>
      </c>
      <c r="O820" s="67">
        <v>141538</v>
      </c>
      <c r="P820" s="70">
        <v>136398</v>
      </c>
      <c r="Q820" s="63">
        <v>0</v>
      </c>
      <c r="R820" s="24">
        <f t="shared" si="253"/>
        <v>-3.6315335810877647E-2</v>
      </c>
      <c r="S820" s="24">
        <f t="shared" si="254"/>
        <v>-6.9681937690161896E-4</v>
      </c>
      <c r="T820" s="65">
        <f t="shared" si="255"/>
        <v>10.509130133292242</v>
      </c>
      <c r="U820" s="67">
        <v>428342</v>
      </c>
      <c r="V820" s="70">
        <v>512401</v>
      </c>
      <c r="W820" s="24">
        <f t="shared" si="256"/>
        <v>0.19624272193714365</v>
      </c>
      <c r="X820" s="24">
        <f t="shared" si="257"/>
        <v>1.1395708171784667E-2</v>
      </c>
      <c r="Y820" s="63">
        <f t="shared" si="263"/>
        <v>32.931652187283767</v>
      </c>
      <c r="Z820" s="63">
        <f t="shared" si="264"/>
        <v>39.479235688419756</v>
      </c>
      <c r="AA820" s="24">
        <f t="shared" si="265"/>
        <v>0.198823</v>
      </c>
      <c r="AB820" s="63">
        <v>0</v>
      </c>
      <c r="AC820" s="69">
        <v>0</v>
      </c>
      <c r="AD820" s="67">
        <f t="shared" si="272"/>
        <v>569880</v>
      </c>
      <c r="AE820" s="67">
        <f t="shared" si="273"/>
        <v>648799</v>
      </c>
      <c r="AF820" s="65">
        <f t="shared" si="258"/>
        <v>49.988365821711994</v>
      </c>
      <c r="AG820" s="21" t="s">
        <v>2640</v>
      </c>
      <c r="AH820" s="67">
        <v>0</v>
      </c>
      <c r="AI820" s="70">
        <v>0</v>
      </c>
      <c r="AJ820" s="21" t="s">
        <v>2640</v>
      </c>
      <c r="AK820" s="67">
        <f t="shared" si="266"/>
        <v>569880</v>
      </c>
      <c r="AL820" s="70">
        <f t="shared" si="267"/>
        <v>648799</v>
      </c>
      <c r="AM820" s="65">
        <f t="shared" si="259"/>
        <v>49.988365821711994</v>
      </c>
      <c r="AN820" s="25">
        <f t="shared" si="268"/>
        <v>0.138483540394469</v>
      </c>
      <c r="AO820" s="25">
        <f t="shared" si="260"/>
        <v>0.14093962631257106</v>
      </c>
      <c r="AP820" s="24">
        <f t="shared" si="261"/>
        <v>1.0698888794883048E-2</v>
      </c>
      <c r="AQ820" s="25">
        <f t="shared" si="262"/>
        <v>8.7956364769337256E-2</v>
      </c>
      <c r="AR820" s="2">
        <f t="shared" si="269"/>
        <v>1</v>
      </c>
      <c r="AS820" s="2">
        <f t="shared" si="270"/>
        <v>0</v>
      </c>
      <c r="AT820" s="2">
        <f t="shared" si="271"/>
        <v>0</v>
      </c>
    </row>
    <row r="821" spans="2:46" x14ac:dyDescent="0.2">
      <c r="B821" s="2">
        <v>1</v>
      </c>
      <c r="C821" s="2" t="s">
        <v>1674</v>
      </c>
      <c r="D821" s="3" t="s">
        <v>1685</v>
      </c>
      <c r="E821" s="2" t="s">
        <v>1686</v>
      </c>
      <c r="F821" s="2" t="s">
        <v>6</v>
      </c>
      <c r="G821" s="2" t="s">
        <v>7</v>
      </c>
      <c r="H821" s="2">
        <v>12</v>
      </c>
      <c r="I821" s="30">
        <v>16094</v>
      </c>
      <c r="J821" s="30">
        <v>15958</v>
      </c>
      <c r="K821" s="63">
        <v>306.02782300000001</v>
      </c>
      <c r="L821" s="2">
        <v>0.82354300000000003</v>
      </c>
      <c r="M821" s="67">
        <v>16232.968900435546</v>
      </c>
      <c r="N821" s="67">
        <v>10476434.080000004</v>
      </c>
      <c r="O821" s="67">
        <v>206906</v>
      </c>
      <c r="P821" s="70">
        <v>199393</v>
      </c>
      <c r="Q821" s="63">
        <v>0</v>
      </c>
      <c r="R821" s="24">
        <f t="shared" si="253"/>
        <v>-3.6311175123002748E-2</v>
      </c>
      <c r="S821" s="24">
        <f t="shared" si="254"/>
        <v>-7.1713332443361279E-4</v>
      </c>
      <c r="T821" s="65">
        <f t="shared" si="255"/>
        <v>12.494861511467603</v>
      </c>
      <c r="U821" s="67">
        <v>549347</v>
      </c>
      <c r="V821" s="70">
        <v>556910</v>
      </c>
      <c r="W821" s="24">
        <f t="shared" si="256"/>
        <v>1.3767254576797505E-2</v>
      </c>
      <c r="X821" s="24">
        <f t="shared" si="257"/>
        <v>7.219059407282594E-4</v>
      </c>
      <c r="Y821" s="63">
        <f t="shared" si="263"/>
        <v>34.133652292779921</v>
      </c>
      <c r="Z821" s="63">
        <f t="shared" si="264"/>
        <v>34.898483519237999</v>
      </c>
      <c r="AA821" s="24">
        <f t="shared" si="265"/>
        <v>2.2407E-2</v>
      </c>
      <c r="AB821" s="63">
        <v>0</v>
      </c>
      <c r="AC821" s="69">
        <v>0</v>
      </c>
      <c r="AD821" s="67">
        <f t="shared" si="272"/>
        <v>756253</v>
      </c>
      <c r="AE821" s="67">
        <f t="shared" si="273"/>
        <v>756303</v>
      </c>
      <c r="AF821" s="65">
        <f t="shared" si="258"/>
        <v>47.393345030705603</v>
      </c>
      <c r="AG821" s="21" t="s">
        <v>2640</v>
      </c>
      <c r="AH821" s="67">
        <v>0</v>
      </c>
      <c r="AI821" s="70">
        <v>0</v>
      </c>
      <c r="AJ821" s="21" t="s">
        <v>2640</v>
      </c>
      <c r="AK821" s="67">
        <f t="shared" si="266"/>
        <v>756253</v>
      </c>
      <c r="AL821" s="70">
        <f t="shared" si="267"/>
        <v>756303</v>
      </c>
      <c r="AM821" s="65">
        <f t="shared" si="259"/>
        <v>47.393345030705603</v>
      </c>
      <c r="AN821" s="25">
        <f t="shared" si="268"/>
        <v>6.6115440203212423E-5</v>
      </c>
      <c r="AO821" s="25">
        <f t="shared" si="260"/>
        <v>8.5890501249925588E-3</v>
      </c>
      <c r="AP821" s="24">
        <f t="shared" si="261"/>
        <v>4.7726162946466977E-6</v>
      </c>
      <c r="AQ821" s="25">
        <f t="shared" si="262"/>
        <v>7.2190880429803622E-2</v>
      </c>
      <c r="AR821" s="2">
        <f t="shared" si="269"/>
        <v>1</v>
      </c>
      <c r="AS821" s="2">
        <f t="shared" si="270"/>
        <v>0</v>
      </c>
      <c r="AT821" s="2">
        <f t="shared" si="271"/>
        <v>0</v>
      </c>
    </row>
    <row r="822" spans="2:46" x14ac:dyDescent="0.2">
      <c r="B822" s="2">
        <v>1</v>
      </c>
      <c r="C822" s="2" t="s">
        <v>1674</v>
      </c>
      <c r="D822" s="3" t="s">
        <v>1687</v>
      </c>
      <c r="E822" s="2" t="s">
        <v>1688</v>
      </c>
      <c r="F822" s="2" t="s">
        <v>6</v>
      </c>
      <c r="G822" s="2" t="s">
        <v>7</v>
      </c>
      <c r="H822" s="2">
        <v>49</v>
      </c>
      <c r="I822" s="30">
        <v>35185</v>
      </c>
      <c r="J822" s="30">
        <v>35333</v>
      </c>
      <c r="K822" s="63">
        <v>396.59177</v>
      </c>
      <c r="L822" s="2">
        <v>0.61355599999999999</v>
      </c>
      <c r="M822" s="67">
        <v>14133.040425283327</v>
      </c>
      <c r="N822" s="67">
        <v>25590146.689999998</v>
      </c>
      <c r="O822" s="67">
        <v>2036258</v>
      </c>
      <c r="P822" s="70">
        <v>1962316</v>
      </c>
      <c r="Q822" s="63">
        <v>0</v>
      </c>
      <c r="R822" s="24">
        <f t="shared" si="253"/>
        <v>-3.6312687292081813E-2</v>
      </c>
      <c r="S822" s="24">
        <f t="shared" si="254"/>
        <v>-2.889471517914148E-3</v>
      </c>
      <c r="T822" s="65">
        <f t="shared" si="255"/>
        <v>55.537769224237962</v>
      </c>
      <c r="U822" s="67">
        <v>1013075.0000000001</v>
      </c>
      <c r="V822" s="70">
        <v>1193006</v>
      </c>
      <c r="W822" s="24">
        <f t="shared" si="256"/>
        <v>0.17760876539249293</v>
      </c>
      <c r="X822" s="24">
        <f t="shared" si="257"/>
        <v>7.0312609841471719E-3</v>
      </c>
      <c r="Y822" s="63">
        <f t="shared" si="263"/>
        <v>28.792809435839139</v>
      </c>
      <c r="Z822" s="63">
        <f t="shared" si="264"/>
        <v>33.764639289049896</v>
      </c>
      <c r="AA822" s="24">
        <f t="shared" si="265"/>
        <v>0.172676</v>
      </c>
      <c r="AB822" s="63">
        <v>0</v>
      </c>
      <c r="AC822" s="69">
        <v>0</v>
      </c>
      <c r="AD822" s="67">
        <f t="shared" si="272"/>
        <v>3049333</v>
      </c>
      <c r="AE822" s="67">
        <f t="shared" si="273"/>
        <v>3155322</v>
      </c>
      <c r="AF822" s="65">
        <f t="shared" si="258"/>
        <v>89.302408513287858</v>
      </c>
      <c r="AG822" s="21" t="s">
        <v>2640</v>
      </c>
      <c r="AH822" s="67">
        <v>0</v>
      </c>
      <c r="AI822" s="70">
        <v>0</v>
      </c>
      <c r="AJ822" s="21" t="s">
        <v>2640</v>
      </c>
      <c r="AK822" s="67">
        <f t="shared" si="266"/>
        <v>3049333</v>
      </c>
      <c r="AL822" s="70">
        <f t="shared" si="267"/>
        <v>3155322</v>
      </c>
      <c r="AM822" s="65">
        <f t="shared" si="259"/>
        <v>89.302408513287858</v>
      </c>
      <c r="AN822" s="25">
        <f t="shared" si="268"/>
        <v>3.4758092999354284E-2</v>
      </c>
      <c r="AO822" s="25">
        <f t="shared" si="260"/>
        <v>3.0423782361596263E-2</v>
      </c>
      <c r="AP822" s="24">
        <f t="shared" si="261"/>
        <v>4.1417894662330286E-3</v>
      </c>
      <c r="AQ822" s="25">
        <f t="shared" si="262"/>
        <v>0.12330222402488308</v>
      </c>
      <c r="AR822" s="2">
        <f t="shared" si="269"/>
        <v>1</v>
      </c>
      <c r="AS822" s="2">
        <f t="shared" si="270"/>
        <v>0</v>
      </c>
      <c r="AT822" s="2">
        <f t="shared" si="271"/>
        <v>0</v>
      </c>
    </row>
    <row r="823" spans="2:46" x14ac:dyDescent="0.2">
      <c r="B823" s="2">
        <v>1</v>
      </c>
      <c r="C823" s="2" t="s">
        <v>1674</v>
      </c>
      <c r="D823" s="3" t="s">
        <v>1689</v>
      </c>
      <c r="E823" s="2" t="s">
        <v>1690</v>
      </c>
      <c r="F823" s="2" t="s">
        <v>6</v>
      </c>
      <c r="G823" s="2" t="s">
        <v>7</v>
      </c>
      <c r="H823" s="2">
        <v>32</v>
      </c>
      <c r="I823" s="30">
        <v>27410</v>
      </c>
      <c r="J823" s="30">
        <v>27230</v>
      </c>
      <c r="K823" s="63">
        <v>362.98938700000002</v>
      </c>
      <c r="L823" s="2">
        <v>0.74343999999999999</v>
      </c>
      <c r="M823" s="67">
        <v>15179.053916978777</v>
      </c>
      <c r="N823" s="67">
        <v>21794636.84</v>
      </c>
      <c r="O823" s="67">
        <v>512820</v>
      </c>
      <c r="P823" s="70">
        <v>494198</v>
      </c>
      <c r="Q823" s="63">
        <v>0</v>
      </c>
      <c r="R823" s="24">
        <f t="shared" si="253"/>
        <v>-3.6312936312936306E-2</v>
      </c>
      <c r="S823" s="24">
        <f t="shared" si="254"/>
        <v>-8.5443038747141616E-4</v>
      </c>
      <c r="T823" s="65">
        <f t="shared" si="255"/>
        <v>18.14902680866691</v>
      </c>
      <c r="U823" s="67">
        <v>882745</v>
      </c>
      <c r="V823" s="70">
        <v>918502</v>
      </c>
      <c r="W823" s="24">
        <f t="shared" si="256"/>
        <v>4.0506601566703937E-2</v>
      </c>
      <c r="X823" s="24">
        <f t="shared" si="257"/>
        <v>1.6406329806044155E-3</v>
      </c>
      <c r="Y823" s="63">
        <f t="shared" si="263"/>
        <v>32.205217074060563</v>
      </c>
      <c r="Z823" s="63">
        <f t="shared" si="264"/>
        <v>33.731252295262578</v>
      </c>
      <c r="AA823" s="24">
        <f t="shared" si="265"/>
        <v>4.7384999999999997E-2</v>
      </c>
      <c r="AB823" s="63">
        <v>0</v>
      </c>
      <c r="AC823" s="69">
        <v>0</v>
      </c>
      <c r="AD823" s="67">
        <f t="shared" si="272"/>
        <v>1395565</v>
      </c>
      <c r="AE823" s="67">
        <f t="shared" si="273"/>
        <v>1412700</v>
      </c>
      <c r="AF823" s="65">
        <f t="shared" si="258"/>
        <v>51.880279103929489</v>
      </c>
      <c r="AG823" s="21" t="s">
        <v>2640</v>
      </c>
      <c r="AH823" s="67">
        <v>0</v>
      </c>
      <c r="AI823" s="70">
        <v>0</v>
      </c>
      <c r="AJ823" s="21" t="s">
        <v>2640</v>
      </c>
      <c r="AK823" s="67">
        <f t="shared" si="266"/>
        <v>1395565</v>
      </c>
      <c r="AL823" s="70">
        <f t="shared" si="267"/>
        <v>1412700</v>
      </c>
      <c r="AM823" s="65">
        <f t="shared" si="259"/>
        <v>51.880279103929489</v>
      </c>
      <c r="AN823" s="25">
        <f t="shared" si="268"/>
        <v>1.2278181238423148E-2</v>
      </c>
      <c r="AO823" s="25">
        <f t="shared" si="260"/>
        <v>1.89697006149534E-2</v>
      </c>
      <c r="AP823" s="24">
        <f t="shared" si="261"/>
        <v>7.8620259313299937E-4</v>
      </c>
      <c r="AQ823" s="25">
        <f t="shared" si="262"/>
        <v>6.481869876387443E-2</v>
      </c>
      <c r="AR823" s="2">
        <f t="shared" si="269"/>
        <v>1</v>
      </c>
      <c r="AS823" s="2">
        <f t="shared" si="270"/>
        <v>0</v>
      </c>
      <c r="AT823" s="2">
        <f t="shared" si="271"/>
        <v>0</v>
      </c>
    </row>
    <row r="824" spans="2:46" x14ac:dyDescent="0.2">
      <c r="B824" s="2">
        <v>1</v>
      </c>
      <c r="C824" s="2" t="s">
        <v>1674</v>
      </c>
      <c r="D824" s="3" t="s">
        <v>1691</v>
      </c>
      <c r="E824" s="2" t="s">
        <v>1692</v>
      </c>
      <c r="F824" s="2" t="s">
        <v>6</v>
      </c>
      <c r="G824" s="2" t="s">
        <v>7</v>
      </c>
      <c r="H824" s="2">
        <v>10</v>
      </c>
      <c r="I824" s="30">
        <v>9446</v>
      </c>
      <c r="J824" s="30">
        <v>9382</v>
      </c>
      <c r="K824" s="63">
        <v>221.88104899999999</v>
      </c>
      <c r="L824" s="2">
        <v>0.72128099999999995</v>
      </c>
      <c r="M824" s="67">
        <v>15931.291604197901</v>
      </c>
      <c r="N824" s="67">
        <v>7004186.9100000001</v>
      </c>
      <c r="O824" s="67">
        <v>100564</v>
      </c>
      <c r="P824" s="70">
        <v>96912</v>
      </c>
      <c r="Q824" s="63">
        <v>0</v>
      </c>
      <c r="R824" s="24">
        <f t="shared" si="253"/>
        <v>-3.631518237142517E-2</v>
      </c>
      <c r="S824" s="24">
        <f t="shared" si="254"/>
        <v>-5.214024192852386E-4</v>
      </c>
      <c r="T824" s="65">
        <f t="shared" si="255"/>
        <v>10.329567256448518</v>
      </c>
      <c r="U824" s="67">
        <v>442342</v>
      </c>
      <c r="V824" s="70">
        <v>439345</v>
      </c>
      <c r="W824" s="24">
        <f t="shared" si="256"/>
        <v>-6.7753005592957605E-3</v>
      </c>
      <c r="X824" s="24">
        <f t="shared" si="257"/>
        <v>-4.2788692513632534E-4</v>
      </c>
      <c r="Y824" s="63">
        <f t="shared" si="263"/>
        <v>46.828498835485917</v>
      </c>
      <c r="Z824" s="63">
        <f t="shared" si="264"/>
        <v>46.828501385632059</v>
      </c>
      <c r="AA824" s="24">
        <f t="shared" si="265"/>
        <v>0</v>
      </c>
      <c r="AB824" s="63">
        <v>0</v>
      </c>
      <c r="AC824" s="69">
        <v>0</v>
      </c>
      <c r="AD824" s="67">
        <f t="shared" si="272"/>
        <v>542906</v>
      </c>
      <c r="AE824" s="67">
        <f t="shared" si="273"/>
        <v>536257</v>
      </c>
      <c r="AF824" s="65">
        <f t="shared" si="258"/>
        <v>57.158068642080579</v>
      </c>
      <c r="AG824" s="21" t="s">
        <v>2640</v>
      </c>
      <c r="AH824" s="67">
        <v>0</v>
      </c>
      <c r="AI824" s="70">
        <v>0</v>
      </c>
      <c r="AJ824" s="21" t="s">
        <v>2640</v>
      </c>
      <c r="AK824" s="67">
        <f t="shared" si="266"/>
        <v>542906</v>
      </c>
      <c r="AL824" s="70">
        <f t="shared" si="267"/>
        <v>536257</v>
      </c>
      <c r="AM824" s="65">
        <f t="shared" si="259"/>
        <v>57.158068642080579</v>
      </c>
      <c r="AN824" s="25">
        <f t="shared" si="268"/>
        <v>-1.2247055659727467E-2</v>
      </c>
      <c r="AO824" s="25">
        <f t="shared" si="260"/>
        <v>-5.5090266213798644E-3</v>
      </c>
      <c r="AP824" s="24">
        <f t="shared" si="261"/>
        <v>-9.4928934442156394E-4</v>
      </c>
      <c r="AQ824" s="25">
        <f t="shared" si="262"/>
        <v>7.6562348619563042E-2</v>
      </c>
      <c r="AR824" s="2">
        <f t="shared" si="269"/>
        <v>0</v>
      </c>
      <c r="AS824" s="2">
        <f t="shared" si="270"/>
        <v>1</v>
      </c>
      <c r="AT824" s="2">
        <f t="shared" si="271"/>
        <v>0</v>
      </c>
    </row>
    <row r="825" spans="2:46" x14ac:dyDescent="0.2">
      <c r="B825" s="2">
        <v>1</v>
      </c>
      <c r="C825" s="2" t="s">
        <v>1674</v>
      </c>
      <c r="D825" s="3" t="s">
        <v>1693</v>
      </c>
      <c r="E825" s="2" t="s">
        <v>1694</v>
      </c>
      <c r="F825" s="2" t="s">
        <v>6</v>
      </c>
      <c r="G825" s="2" t="s">
        <v>7</v>
      </c>
      <c r="H825" s="2">
        <v>42</v>
      </c>
      <c r="I825" s="30">
        <v>15991</v>
      </c>
      <c r="J825" s="30">
        <v>15945</v>
      </c>
      <c r="K825" s="63">
        <v>371.92580700000002</v>
      </c>
      <c r="L825" s="2">
        <v>0.75349900000000003</v>
      </c>
      <c r="M825" s="67">
        <v>14394.685131597078</v>
      </c>
      <c r="N825" s="67">
        <v>10004932.829999998</v>
      </c>
      <c r="O825" s="67">
        <v>322994</v>
      </c>
      <c r="P825" s="70">
        <v>311265</v>
      </c>
      <c r="Q825" s="63">
        <v>0</v>
      </c>
      <c r="R825" s="24">
        <f t="shared" si="253"/>
        <v>-3.6313368050180483E-2</v>
      </c>
      <c r="S825" s="24">
        <f t="shared" si="254"/>
        <v>-1.1723217136281367E-3</v>
      </c>
      <c r="T825" s="65">
        <f t="shared" si="255"/>
        <v>19.521166509877705</v>
      </c>
      <c r="U825" s="67">
        <v>599516</v>
      </c>
      <c r="V825" s="70">
        <v>597791</v>
      </c>
      <c r="W825" s="24">
        <f t="shared" si="256"/>
        <v>-2.8773210389714254E-3</v>
      </c>
      <c r="X825" s="24">
        <f t="shared" si="257"/>
        <v>-1.7241495063590549E-4</v>
      </c>
      <c r="Y825" s="63">
        <f t="shared" si="263"/>
        <v>37.490838596710653</v>
      </c>
      <c r="Z825" s="63">
        <f t="shared" si="264"/>
        <v>37.490812166823453</v>
      </c>
      <c r="AA825" s="24">
        <f t="shared" si="265"/>
        <v>-9.9999999999999995E-7</v>
      </c>
      <c r="AB825" s="63">
        <v>0</v>
      </c>
      <c r="AC825" s="69">
        <v>0</v>
      </c>
      <c r="AD825" s="67">
        <f t="shared" si="272"/>
        <v>922510</v>
      </c>
      <c r="AE825" s="67">
        <f t="shared" si="273"/>
        <v>909056</v>
      </c>
      <c r="AF825" s="65">
        <f t="shared" si="258"/>
        <v>57.011978676701162</v>
      </c>
      <c r="AG825" s="21" t="s">
        <v>2640</v>
      </c>
      <c r="AH825" s="67">
        <v>0</v>
      </c>
      <c r="AI825" s="70">
        <v>0</v>
      </c>
      <c r="AJ825" s="21" t="s">
        <v>2640</v>
      </c>
      <c r="AK825" s="67">
        <f t="shared" si="266"/>
        <v>922510</v>
      </c>
      <c r="AL825" s="70">
        <f t="shared" si="267"/>
        <v>909056</v>
      </c>
      <c r="AM825" s="65">
        <f t="shared" si="259"/>
        <v>57.011978676701162</v>
      </c>
      <c r="AN825" s="25">
        <f t="shared" si="268"/>
        <v>-1.4584123749336051E-2</v>
      </c>
      <c r="AO825" s="25">
        <f t="shared" si="260"/>
        <v>-1.1741280832589074E-2</v>
      </c>
      <c r="AP825" s="24">
        <f t="shared" si="261"/>
        <v>-1.344736664264042E-3</v>
      </c>
      <c r="AQ825" s="25">
        <f t="shared" si="262"/>
        <v>9.0860779921897797E-2</v>
      </c>
      <c r="AR825" s="2">
        <f t="shared" si="269"/>
        <v>0</v>
      </c>
      <c r="AS825" s="2">
        <f t="shared" si="270"/>
        <v>1</v>
      </c>
      <c r="AT825" s="2">
        <f t="shared" si="271"/>
        <v>0</v>
      </c>
    </row>
    <row r="826" spans="2:46" x14ac:dyDescent="0.2">
      <c r="B826" s="2">
        <v>1</v>
      </c>
      <c r="C826" s="2" t="s">
        <v>1674</v>
      </c>
      <c r="D826" s="3" t="s">
        <v>1695</v>
      </c>
      <c r="E826" s="2" t="s">
        <v>1696</v>
      </c>
      <c r="F826" s="2" t="s">
        <v>6</v>
      </c>
      <c r="G826" s="2" t="s">
        <v>7</v>
      </c>
      <c r="H826" s="2">
        <v>16</v>
      </c>
      <c r="I826" s="30">
        <v>13436</v>
      </c>
      <c r="J826" s="30">
        <v>13386</v>
      </c>
      <c r="K826" s="63">
        <v>378.82847800000002</v>
      </c>
      <c r="L826" s="2">
        <v>0.56454899999999997</v>
      </c>
      <c r="M826" s="67">
        <v>15769.213485921291</v>
      </c>
      <c r="N826" s="67">
        <v>7304125.4300000016</v>
      </c>
      <c r="O826" s="67">
        <v>240551</v>
      </c>
      <c r="P826" s="70">
        <v>231816</v>
      </c>
      <c r="Q826" s="63">
        <v>0</v>
      </c>
      <c r="R826" s="24">
        <f t="shared" si="253"/>
        <v>-3.6312465963558638E-2</v>
      </c>
      <c r="S826" s="24">
        <f t="shared" si="254"/>
        <v>-1.1958995068900395E-3</v>
      </c>
      <c r="T826" s="65">
        <f t="shared" si="255"/>
        <v>17.317794710891977</v>
      </c>
      <c r="U826" s="67">
        <v>395047</v>
      </c>
      <c r="V826" s="70">
        <v>413226</v>
      </c>
      <c r="W826" s="24">
        <f t="shared" si="256"/>
        <v>4.6017309332813561E-2</v>
      </c>
      <c r="X826" s="24">
        <f t="shared" si="257"/>
        <v>2.4888674454211827E-3</v>
      </c>
      <c r="Y826" s="63">
        <f t="shared" si="263"/>
        <v>29.402128609705269</v>
      </c>
      <c r="Z826" s="63">
        <f t="shared" si="264"/>
        <v>30.870013446884805</v>
      </c>
      <c r="AA826" s="24">
        <f t="shared" si="265"/>
        <v>4.9924000000000003E-2</v>
      </c>
      <c r="AB826" s="63">
        <v>0</v>
      </c>
      <c r="AC826" s="69">
        <v>0</v>
      </c>
      <c r="AD826" s="67">
        <f t="shared" si="272"/>
        <v>635598</v>
      </c>
      <c r="AE826" s="67">
        <f t="shared" si="273"/>
        <v>645042</v>
      </c>
      <c r="AF826" s="65">
        <f t="shared" si="258"/>
        <v>48.187808157776779</v>
      </c>
      <c r="AG826" s="21" t="s">
        <v>2640</v>
      </c>
      <c r="AH826" s="67">
        <v>0</v>
      </c>
      <c r="AI826" s="70">
        <v>0</v>
      </c>
      <c r="AJ826" s="21" t="s">
        <v>2640</v>
      </c>
      <c r="AK826" s="67">
        <f t="shared" si="266"/>
        <v>635598</v>
      </c>
      <c r="AL826" s="70">
        <f t="shared" si="267"/>
        <v>645042</v>
      </c>
      <c r="AM826" s="65">
        <f t="shared" si="259"/>
        <v>48.187808157776779</v>
      </c>
      <c r="AN826" s="25">
        <f t="shared" si="268"/>
        <v>1.4858448264469051E-2</v>
      </c>
      <c r="AO826" s="25">
        <f t="shared" si="260"/>
        <v>1.8649193999806135E-2</v>
      </c>
      <c r="AP826" s="24">
        <f t="shared" si="261"/>
        <v>1.2929679385311429E-3</v>
      </c>
      <c r="AQ826" s="25">
        <f t="shared" si="262"/>
        <v>8.8312010271707486E-2</v>
      </c>
      <c r="AR826" s="2">
        <f t="shared" si="269"/>
        <v>1</v>
      </c>
      <c r="AS826" s="2">
        <f t="shared" si="270"/>
        <v>0</v>
      </c>
      <c r="AT826" s="2">
        <f t="shared" si="271"/>
        <v>0</v>
      </c>
    </row>
    <row r="827" spans="2:46" x14ac:dyDescent="0.2">
      <c r="B827" s="2">
        <v>1</v>
      </c>
      <c r="C827" s="2" t="s">
        <v>1674</v>
      </c>
      <c r="D827" s="3" t="s">
        <v>1697</v>
      </c>
      <c r="E827" s="2" t="s">
        <v>1698</v>
      </c>
      <c r="F827" s="2" t="s">
        <v>6</v>
      </c>
      <c r="G827" s="2" t="s">
        <v>7</v>
      </c>
      <c r="H827" s="2">
        <v>15</v>
      </c>
      <c r="I827" s="30">
        <v>17072</v>
      </c>
      <c r="J827" s="30">
        <v>17016</v>
      </c>
      <c r="K827" s="63">
        <v>327.071932</v>
      </c>
      <c r="L827" s="2">
        <v>0.65321200000000001</v>
      </c>
      <c r="M827" s="67">
        <v>14312.504620155039</v>
      </c>
      <c r="N827" s="67">
        <v>8885838.3599999975</v>
      </c>
      <c r="O827" s="67">
        <v>498542</v>
      </c>
      <c r="P827" s="70">
        <v>480439</v>
      </c>
      <c r="Q827" s="63">
        <v>0</v>
      </c>
      <c r="R827" s="24">
        <f t="shared" si="253"/>
        <v>-3.6311885457995463E-2</v>
      </c>
      <c r="S827" s="24">
        <f t="shared" si="254"/>
        <v>-2.0372866652055557E-3</v>
      </c>
      <c r="T827" s="65">
        <f t="shared" si="255"/>
        <v>28.234543958627174</v>
      </c>
      <c r="U827" s="67">
        <v>570234</v>
      </c>
      <c r="V827" s="70">
        <v>607054</v>
      </c>
      <c r="W827" s="24">
        <f t="shared" si="256"/>
        <v>6.4569983550612609E-2</v>
      </c>
      <c r="X827" s="24">
        <f t="shared" si="257"/>
        <v>4.1436720440185919E-3</v>
      </c>
      <c r="Y827" s="63">
        <f t="shared" si="263"/>
        <v>33.401710402999065</v>
      </c>
      <c r="Z827" s="63">
        <f t="shared" si="264"/>
        <v>35.675481899388814</v>
      </c>
      <c r="AA827" s="24">
        <f t="shared" si="265"/>
        <v>6.8073999999999996E-2</v>
      </c>
      <c r="AB827" s="63">
        <v>0</v>
      </c>
      <c r="AC827" s="69">
        <v>0</v>
      </c>
      <c r="AD827" s="67">
        <f t="shared" si="272"/>
        <v>1068776</v>
      </c>
      <c r="AE827" s="67">
        <f t="shared" si="273"/>
        <v>1087493</v>
      </c>
      <c r="AF827" s="65">
        <f t="shared" si="258"/>
        <v>63.910025858015985</v>
      </c>
      <c r="AG827" s="21" t="s">
        <v>2640</v>
      </c>
      <c r="AH827" s="67">
        <v>0</v>
      </c>
      <c r="AI827" s="70">
        <v>0</v>
      </c>
      <c r="AJ827" s="21" t="s">
        <v>2640</v>
      </c>
      <c r="AK827" s="67">
        <f t="shared" si="266"/>
        <v>1068776</v>
      </c>
      <c r="AL827" s="70">
        <f t="shared" si="267"/>
        <v>1087493</v>
      </c>
      <c r="AM827" s="65">
        <f t="shared" si="259"/>
        <v>63.910025858015985</v>
      </c>
      <c r="AN827" s="25">
        <f t="shared" si="268"/>
        <v>1.7512556419680081E-2</v>
      </c>
      <c r="AO827" s="25">
        <f t="shared" si="260"/>
        <v>2.0861210813162723E-2</v>
      </c>
      <c r="AP827" s="24">
        <f t="shared" si="261"/>
        <v>2.1063853788130357E-3</v>
      </c>
      <c r="AQ827" s="25">
        <f t="shared" si="262"/>
        <v>0.12238496312237671</v>
      </c>
      <c r="AR827" s="2">
        <f t="shared" si="269"/>
        <v>1</v>
      </c>
      <c r="AS827" s="2">
        <f t="shared" si="270"/>
        <v>0</v>
      </c>
      <c r="AT827" s="2">
        <f t="shared" si="271"/>
        <v>0</v>
      </c>
    </row>
    <row r="828" spans="2:46" x14ac:dyDescent="0.2">
      <c r="B828" s="2">
        <v>1</v>
      </c>
      <c r="C828" s="2" t="s">
        <v>1674</v>
      </c>
      <c r="D828" s="3" t="s">
        <v>1699</v>
      </c>
      <c r="E828" s="2" t="s">
        <v>1700</v>
      </c>
      <c r="F828" s="2" t="s">
        <v>6</v>
      </c>
      <c r="G828" s="2" t="s">
        <v>38</v>
      </c>
      <c r="H828" s="2">
        <v>19</v>
      </c>
      <c r="I828" s="30">
        <v>5332</v>
      </c>
      <c r="J828" s="30">
        <v>5308</v>
      </c>
      <c r="K828" s="63">
        <v>201.583459</v>
      </c>
      <c r="L828" s="2">
        <v>0.55029700000000004</v>
      </c>
      <c r="M828" s="67">
        <v>14773.214896214897</v>
      </c>
      <c r="N828" s="67">
        <v>2519724.1799999997</v>
      </c>
      <c r="O828" s="67">
        <v>217062</v>
      </c>
      <c r="P828" s="70">
        <v>209180</v>
      </c>
      <c r="Q828" s="63">
        <v>0</v>
      </c>
      <c r="R828" s="24">
        <f t="shared" si="253"/>
        <v>-3.6312205729238656E-2</v>
      </c>
      <c r="S828" s="24">
        <f t="shared" si="254"/>
        <v>-3.1281201579769738E-3</v>
      </c>
      <c r="T828" s="65">
        <f t="shared" si="255"/>
        <v>39.408440090429544</v>
      </c>
      <c r="U828" s="67">
        <v>171248.99999999997</v>
      </c>
      <c r="V828" s="70">
        <v>179057</v>
      </c>
      <c r="W828" s="24">
        <f t="shared" si="256"/>
        <v>4.5594426828770018E-2</v>
      </c>
      <c r="X828" s="24">
        <f t="shared" si="257"/>
        <v>3.0987518641822256E-3</v>
      </c>
      <c r="Y828" s="63">
        <f t="shared" si="263"/>
        <v>32.117216804201043</v>
      </c>
      <c r="Z828" s="63">
        <f t="shared" si="264"/>
        <v>33.733421250941973</v>
      </c>
      <c r="AA828" s="24">
        <f t="shared" si="265"/>
        <v>5.0321999999999999E-2</v>
      </c>
      <c r="AB828" s="63">
        <v>0</v>
      </c>
      <c r="AC828" s="69">
        <v>0</v>
      </c>
      <c r="AD828" s="67">
        <f t="shared" si="272"/>
        <v>388311</v>
      </c>
      <c r="AE828" s="67">
        <f t="shared" si="273"/>
        <v>388237</v>
      </c>
      <c r="AF828" s="65">
        <f t="shared" si="258"/>
        <v>73.141861341371509</v>
      </c>
      <c r="AG828" s="21" t="s">
        <v>2640</v>
      </c>
      <c r="AH828" s="67">
        <v>-39107</v>
      </c>
      <c r="AI828" s="70">
        <v>-39107</v>
      </c>
      <c r="AJ828" s="21" t="s">
        <v>2640</v>
      </c>
      <c r="AK828" s="67">
        <f t="shared" si="266"/>
        <v>349204</v>
      </c>
      <c r="AL828" s="70">
        <f t="shared" si="267"/>
        <v>349130</v>
      </c>
      <c r="AM828" s="65">
        <f t="shared" si="259"/>
        <v>65.774302938960062</v>
      </c>
      <c r="AN828" s="25">
        <f t="shared" si="268"/>
        <v>-2.1191051648892909E-4</v>
      </c>
      <c r="AO828" s="25">
        <f t="shared" si="260"/>
        <v>4.3086083508063755E-3</v>
      </c>
      <c r="AP828" s="24">
        <f t="shared" si="261"/>
        <v>-2.9368293794759714E-5</v>
      </c>
      <c r="AQ828" s="25">
        <f t="shared" si="262"/>
        <v>0.1385588163860062</v>
      </c>
      <c r="AR828" s="2">
        <f t="shared" si="269"/>
        <v>0</v>
      </c>
      <c r="AS828" s="2">
        <f t="shared" si="270"/>
        <v>1</v>
      </c>
      <c r="AT828" s="2">
        <f t="shared" si="271"/>
        <v>0</v>
      </c>
    </row>
    <row r="829" spans="2:46" x14ac:dyDescent="0.2">
      <c r="B829" s="2">
        <v>1</v>
      </c>
      <c r="C829" s="2" t="s">
        <v>1674</v>
      </c>
      <c r="D829" s="3" t="s">
        <v>1701</v>
      </c>
      <c r="E829" s="2" t="s">
        <v>1702</v>
      </c>
      <c r="F829" s="2" t="s">
        <v>6</v>
      </c>
      <c r="G829" s="2" t="s">
        <v>38</v>
      </c>
      <c r="H829" s="2">
        <v>17</v>
      </c>
      <c r="I829" s="30">
        <v>6479</v>
      </c>
      <c r="J829" s="30">
        <v>6446</v>
      </c>
      <c r="K829" s="63">
        <v>190.27319299999999</v>
      </c>
      <c r="L829" s="2">
        <v>0.56221100000000002</v>
      </c>
      <c r="M829" s="67">
        <v>14082.272036474164</v>
      </c>
      <c r="N829" s="67">
        <v>2740223.4199999995</v>
      </c>
      <c r="O829" s="67">
        <v>73782</v>
      </c>
      <c r="P829" s="70">
        <v>71103</v>
      </c>
      <c r="Q829" s="63">
        <v>0</v>
      </c>
      <c r="R829" s="24">
        <f t="shared" si="253"/>
        <v>-3.6309669024965463E-2</v>
      </c>
      <c r="S829" s="24">
        <f t="shared" si="254"/>
        <v>-9.776575079414511E-4</v>
      </c>
      <c r="T829" s="65">
        <f t="shared" si="255"/>
        <v>11.030561588582067</v>
      </c>
      <c r="U829" s="67">
        <v>153545</v>
      </c>
      <c r="V829" s="70">
        <v>183316</v>
      </c>
      <c r="W829" s="24">
        <f t="shared" si="256"/>
        <v>0.1938910417141555</v>
      </c>
      <c r="X829" s="24">
        <f t="shared" si="257"/>
        <v>1.0864442578919352E-2</v>
      </c>
      <c r="Y829" s="63">
        <f t="shared" si="263"/>
        <v>23.698873282914029</v>
      </c>
      <c r="Z829" s="63">
        <f t="shared" si="264"/>
        <v>28.438721687868444</v>
      </c>
      <c r="AA829" s="24">
        <f t="shared" si="265"/>
        <v>0.20000299999999999</v>
      </c>
      <c r="AB829" s="63">
        <v>0</v>
      </c>
      <c r="AC829" s="69">
        <v>0</v>
      </c>
      <c r="AD829" s="67">
        <f t="shared" si="272"/>
        <v>227327</v>
      </c>
      <c r="AE829" s="67">
        <f t="shared" si="273"/>
        <v>254419</v>
      </c>
      <c r="AF829" s="65">
        <f t="shared" si="258"/>
        <v>39.469283276450511</v>
      </c>
      <c r="AG829" s="21" t="s">
        <v>2640</v>
      </c>
      <c r="AH829" s="67">
        <v>-59577</v>
      </c>
      <c r="AI829" s="70">
        <v>-59577</v>
      </c>
      <c r="AJ829" s="21" t="s">
        <v>2640</v>
      </c>
      <c r="AK829" s="67">
        <f t="shared" si="266"/>
        <v>167750</v>
      </c>
      <c r="AL829" s="70">
        <f t="shared" si="267"/>
        <v>194842</v>
      </c>
      <c r="AM829" s="65">
        <f t="shared" si="259"/>
        <v>30.226807322370462</v>
      </c>
      <c r="AN829" s="25">
        <f t="shared" si="268"/>
        <v>0.16150223546944859</v>
      </c>
      <c r="AO829" s="25">
        <f t="shared" si="260"/>
        <v>0.16744849264761985</v>
      </c>
      <c r="AP829" s="24">
        <f t="shared" si="261"/>
        <v>9.886785070977901E-3</v>
      </c>
      <c r="AQ829" s="25">
        <f t="shared" si="262"/>
        <v>7.1104421113224431E-2</v>
      </c>
      <c r="AR829" s="2">
        <f t="shared" si="269"/>
        <v>1</v>
      </c>
      <c r="AS829" s="2">
        <f t="shared" si="270"/>
        <v>0</v>
      </c>
      <c r="AT829" s="2">
        <f t="shared" si="271"/>
        <v>0</v>
      </c>
    </row>
    <row r="830" spans="2:46" x14ac:dyDescent="0.2">
      <c r="B830" s="2">
        <v>1</v>
      </c>
      <c r="C830" s="2" t="s">
        <v>1674</v>
      </c>
      <c r="D830" s="3" t="s">
        <v>1703</v>
      </c>
      <c r="E830" s="2" t="s">
        <v>1704</v>
      </c>
      <c r="F830" s="2" t="s">
        <v>316</v>
      </c>
      <c r="G830" s="2" t="s">
        <v>7</v>
      </c>
      <c r="H830" s="2">
        <v>31</v>
      </c>
      <c r="I830" s="30">
        <v>58000</v>
      </c>
      <c r="J830" s="30">
        <v>57979</v>
      </c>
      <c r="K830" s="63">
        <v>402.60728899999998</v>
      </c>
      <c r="L830" s="2">
        <v>0.62486900000000001</v>
      </c>
      <c r="M830" s="67">
        <v>14555.43462217792</v>
      </c>
      <c r="N830" s="67">
        <v>44880264.640000023</v>
      </c>
      <c r="O830" s="67">
        <v>2855772</v>
      </c>
      <c r="P830" s="70">
        <v>2752290</v>
      </c>
      <c r="Q830" s="63">
        <v>0</v>
      </c>
      <c r="R830" s="24">
        <f t="shared" si="253"/>
        <v>-3.6236086074098339E-2</v>
      </c>
      <c r="S830" s="24">
        <f t="shared" si="254"/>
        <v>-2.3057350670737924E-3</v>
      </c>
      <c r="T830" s="65">
        <f t="shared" si="255"/>
        <v>47.470463443660634</v>
      </c>
      <c r="U830" s="67">
        <v>3992238.0000000009</v>
      </c>
      <c r="V830" s="70">
        <v>3990793</v>
      </c>
      <c r="W830" s="24">
        <f t="shared" si="256"/>
        <v>-3.6195236857139435E-4</v>
      </c>
      <c r="X830" s="24">
        <f t="shared" si="257"/>
        <v>-3.2196779845033698E-5</v>
      </c>
      <c r="Y830" s="63">
        <f t="shared" si="263"/>
        <v>68.831689655172426</v>
      </c>
      <c r="Z830" s="63">
        <f t="shared" si="264"/>
        <v>68.83169768364408</v>
      </c>
      <c r="AA830" s="24">
        <f t="shared" si="265"/>
        <v>0</v>
      </c>
      <c r="AB830" s="63">
        <v>0</v>
      </c>
      <c r="AC830" s="69">
        <v>0</v>
      </c>
      <c r="AD830" s="67">
        <f t="shared" si="272"/>
        <v>6848010.0000000009</v>
      </c>
      <c r="AE830" s="67">
        <f t="shared" si="273"/>
        <v>6743083</v>
      </c>
      <c r="AF830" s="65">
        <f t="shared" si="258"/>
        <v>116.30216112730471</v>
      </c>
      <c r="AG830" s="21" t="s">
        <v>2640</v>
      </c>
      <c r="AH830" s="67">
        <v>0</v>
      </c>
      <c r="AI830" s="70">
        <v>0</v>
      </c>
      <c r="AJ830" s="21" t="s">
        <v>2640</v>
      </c>
      <c r="AK830" s="67">
        <f t="shared" si="266"/>
        <v>6848010.0000000009</v>
      </c>
      <c r="AL830" s="70">
        <f t="shared" si="267"/>
        <v>6743083</v>
      </c>
      <c r="AM830" s="65">
        <f t="shared" si="259"/>
        <v>116.30216112730471</v>
      </c>
      <c r="AN830" s="25">
        <f t="shared" si="268"/>
        <v>-1.532226150370705E-2</v>
      </c>
      <c r="AO830" s="25">
        <f t="shared" si="260"/>
        <v>-1.4965611121526945E-2</v>
      </c>
      <c r="AP830" s="24">
        <f t="shared" si="261"/>
        <v>-2.337931846918826E-3</v>
      </c>
      <c r="AQ830" s="25">
        <f t="shared" si="262"/>
        <v>0.15024606147242175</v>
      </c>
      <c r="AR830" s="2">
        <f t="shared" si="269"/>
        <v>0</v>
      </c>
      <c r="AS830" s="2">
        <f t="shared" si="270"/>
        <v>1</v>
      </c>
      <c r="AT830" s="2">
        <f t="shared" si="271"/>
        <v>0</v>
      </c>
    </row>
    <row r="831" spans="2:46" x14ac:dyDescent="0.2">
      <c r="B831" s="2">
        <v>1</v>
      </c>
      <c r="C831" s="2" t="s">
        <v>1705</v>
      </c>
      <c r="D831" s="3" t="s">
        <v>1706</v>
      </c>
      <c r="E831" s="2" t="s">
        <v>1707</v>
      </c>
      <c r="F831" s="2" t="s">
        <v>6</v>
      </c>
      <c r="G831" s="2" t="s">
        <v>7</v>
      </c>
      <c r="H831" s="2">
        <v>31</v>
      </c>
      <c r="I831" s="30">
        <v>24095</v>
      </c>
      <c r="J831" s="30">
        <v>24006</v>
      </c>
      <c r="K831" s="63">
        <v>374.22598499999998</v>
      </c>
      <c r="L831" s="2">
        <v>0.42647400000000002</v>
      </c>
      <c r="M831" s="67">
        <v>14069.303691840863</v>
      </c>
      <c r="N831" s="67">
        <v>10637444.84</v>
      </c>
      <c r="O831" s="67">
        <v>568092</v>
      </c>
      <c r="P831" s="70">
        <v>547463</v>
      </c>
      <c r="Q831" s="63">
        <v>0</v>
      </c>
      <c r="R831" s="24">
        <f t="shared" si="253"/>
        <v>-3.631278032431362E-2</v>
      </c>
      <c r="S831" s="24">
        <f t="shared" si="254"/>
        <v>-1.9392815013647583E-3</v>
      </c>
      <c r="T831" s="65">
        <f t="shared" si="255"/>
        <v>22.805257019078564</v>
      </c>
      <c r="U831" s="67">
        <v>236996</v>
      </c>
      <c r="V831" s="70">
        <v>283345</v>
      </c>
      <c r="W831" s="24">
        <f t="shared" si="256"/>
        <v>0.19556870158146133</v>
      </c>
      <c r="X831" s="24">
        <f t="shared" si="257"/>
        <v>4.3571553786783254E-3</v>
      </c>
      <c r="Y831" s="63">
        <f t="shared" si="263"/>
        <v>9.8358995642249436</v>
      </c>
      <c r="Z831" s="63">
        <f t="shared" si="264"/>
        <v>11.80309089394318</v>
      </c>
      <c r="AA831" s="24">
        <f t="shared" si="265"/>
        <v>0.20000100000000001</v>
      </c>
      <c r="AB831" s="63">
        <v>0</v>
      </c>
      <c r="AC831" s="69">
        <v>0</v>
      </c>
      <c r="AD831" s="67">
        <f t="shared" si="272"/>
        <v>805088</v>
      </c>
      <c r="AE831" s="67">
        <f t="shared" si="273"/>
        <v>830808</v>
      </c>
      <c r="AF831" s="65">
        <f t="shared" si="258"/>
        <v>34.608347913021746</v>
      </c>
      <c r="AG831" s="21" t="s">
        <v>2640</v>
      </c>
      <c r="AH831" s="67">
        <v>0</v>
      </c>
      <c r="AI831" s="70">
        <v>0</v>
      </c>
      <c r="AJ831" s="21" t="s">
        <v>2640</v>
      </c>
      <c r="AK831" s="67">
        <f t="shared" si="266"/>
        <v>805088</v>
      </c>
      <c r="AL831" s="70">
        <f t="shared" si="267"/>
        <v>830808</v>
      </c>
      <c r="AM831" s="65">
        <f t="shared" si="259"/>
        <v>34.608347913021746</v>
      </c>
      <c r="AN831" s="25">
        <f t="shared" si="268"/>
        <v>3.1946818236018922E-2</v>
      </c>
      <c r="AO831" s="25">
        <f t="shared" si="260"/>
        <v>3.5772664558730183E-2</v>
      </c>
      <c r="AP831" s="24">
        <f t="shared" si="261"/>
        <v>2.4178738773135674E-3</v>
      </c>
      <c r="AQ831" s="25">
        <f t="shared" si="262"/>
        <v>7.8102214629204136E-2</v>
      </c>
      <c r="AR831" s="2">
        <f t="shared" si="269"/>
        <v>1</v>
      </c>
      <c r="AS831" s="2">
        <f t="shared" si="270"/>
        <v>0</v>
      </c>
      <c r="AT831" s="2">
        <f t="shared" si="271"/>
        <v>0</v>
      </c>
    </row>
    <row r="832" spans="2:46" x14ac:dyDescent="0.2">
      <c r="B832" s="2">
        <v>1</v>
      </c>
      <c r="C832" s="2" t="s">
        <v>1705</v>
      </c>
      <c r="D832" s="3" t="s">
        <v>1708</v>
      </c>
      <c r="E832" s="2" t="s">
        <v>1709</v>
      </c>
      <c r="F832" s="2" t="s">
        <v>316</v>
      </c>
      <c r="G832" s="2" t="s">
        <v>7</v>
      </c>
      <c r="H832" s="2">
        <v>46</v>
      </c>
      <c r="I832" s="30">
        <v>112482</v>
      </c>
      <c r="J832" s="30">
        <v>112500</v>
      </c>
      <c r="K832" s="63">
        <v>687.48600899999997</v>
      </c>
      <c r="L832" s="2">
        <v>0.49226199999999998</v>
      </c>
      <c r="M832" s="67">
        <v>16635.053264174567</v>
      </c>
      <c r="N832" s="67">
        <v>70313003.369999975</v>
      </c>
      <c r="O832" s="67">
        <v>9036600</v>
      </c>
      <c r="P832" s="70">
        <v>8710917</v>
      </c>
      <c r="Q832" s="63">
        <v>0</v>
      </c>
      <c r="R832" s="24">
        <f t="shared" si="253"/>
        <v>-3.6040435562047723E-2</v>
      </c>
      <c r="S832" s="24">
        <f t="shared" si="254"/>
        <v>-4.6319028400222942E-3</v>
      </c>
      <c r="T832" s="65">
        <f t="shared" si="255"/>
        <v>77.430373333333335</v>
      </c>
      <c r="U832" s="67">
        <v>4096817.9999999995</v>
      </c>
      <c r="V832" s="70">
        <v>4097474</v>
      </c>
      <c r="W832" s="24">
        <f t="shared" si="256"/>
        <v>1.6012427205702728E-4</v>
      </c>
      <c r="X832" s="24">
        <f t="shared" si="257"/>
        <v>9.3297109860102665E-6</v>
      </c>
      <c r="Y832" s="63">
        <f t="shared" si="263"/>
        <v>36.421987518002879</v>
      </c>
      <c r="Z832" s="63">
        <f t="shared" si="264"/>
        <v>36.421991111111112</v>
      </c>
      <c r="AA832" s="24">
        <f t="shared" si="265"/>
        <v>0</v>
      </c>
      <c r="AB832" s="63">
        <v>0</v>
      </c>
      <c r="AC832" s="69">
        <v>0</v>
      </c>
      <c r="AD832" s="67">
        <f t="shared" si="272"/>
        <v>13133418</v>
      </c>
      <c r="AE832" s="67">
        <f t="shared" si="273"/>
        <v>12808391</v>
      </c>
      <c r="AF832" s="65">
        <f t="shared" si="258"/>
        <v>113.85236444444445</v>
      </c>
      <c r="AG832" s="21" t="s">
        <v>2640</v>
      </c>
      <c r="AH832" s="67">
        <v>0</v>
      </c>
      <c r="AI832" s="70">
        <v>0</v>
      </c>
      <c r="AJ832" s="21" t="s">
        <v>2640</v>
      </c>
      <c r="AK832" s="67">
        <f t="shared" si="266"/>
        <v>13133418</v>
      </c>
      <c r="AL832" s="70">
        <f t="shared" si="267"/>
        <v>12808391</v>
      </c>
      <c r="AM832" s="65">
        <f t="shared" si="259"/>
        <v>113.85236444444445</v>
      </c>
      <c r="AN832" s="25">
        <f t="shared" si="268"/>
        <v>-2.4748089187445341E-2</v>
      </c>
      <c r="AO832" s="25">
        <f t="shared" si="260"/>
        <v>-2.4904129493175331E-2</v>
      </c>
      <c r="AP832" s="24">
        <f t="shared" si="261"/>
        <v>-4.6225731290362899E-3</v>
      </c>
      <c r="AQ832" s="25">
        <f t="shared" si="262"/>
        <v>0.18216247900263749</v>
      </c>
      <c r="AR832" s="2">
        <f t="shared" si="269"/>
        <v>0</v>
      </c>
      <c r="AS832" s="2">
        <f t="shared" si="270"/>
        <v>1</v>
      </c>
      <c r="AT832" s="2">
        <f t="shared" si="271"/>
        <v>0</v>
      </c>
    </row>
    <row r="833" spans="2:46" x14ac:dyDescent="0.2">
      <c r="B833" s="2">
        <v>1</v>
      </c>
      <c r="C833" s="2" t="s">
        <v>1705</v>
      </c>
      <c r="D833" s="3" t="s">
        <v>1710</v>
      </c>
      <c r="E833" s="2" t="s">
        <v>1711</v>
      </c>
      <c r="F833" s="2" t="s">
        <v>6</v>
      </c>
      <c r="G833" s="2" t="s">
        <v>7</v>
      </c>
      <c r="H833" s="2">
        <v>64</v>
      </c>
      <c r="I833" s="30">
        <v>27980</v>
      </c>
      <c r="J833" s="30">
        <v>27865</v>
      </c>
      <c r="K833" s="63">
        <v>317.365476</v>
      </c>
      <c r="L833" s="2">
        <v>0.48714099999999999</v>
      </c>
      <c r="M833" s="67">
        <v>14150.586604496493</v>
      </c>
      <c r="N833" s="67">
        <v>14055054.769999994</v>
      </c>
      <c r="O833" s="67">
        <v>611101</v>
      </c>
      <c r="P833" s="70">
        <v>588910</v>
      </c>
      <c r="Q833" s="63">
        <v>0</v>
      </c>
      <c r="R833" s="24">
        <f t="shared" si="253"/>
        <v>-3.6313146272056507E-2</v>
      </c>
      <c r="S833" s="24">
        <f t="shared" si="254"/>
        <v>-1.5788625774241654E-3</v>
      </c>
      <c r="T833" s="65">
        <f t="shared" si="255"/>
        <v>21.134397990310426</v>
      </c>
      <c r="U833" s="67">
        <v>761372.99999999988</v>
      </c>
      <c r="V833" s="70">
        <v>818814</v>
      </c>
      <c r="W833" s="24">
        <f t="shared" si="256"/>
        <v>7.5443967674188706E-2</v>
      </c>
      <c r="X833" s="24">
        <f t="shared" si="257"/>
        <v>4.0868570731297221E-3</v>
      </c>
      <c r="Y833" s="63">
        <f t="shared" si="263"/>
        <v>27.211329521086487</v>
      </c>
      <c r="Z833" s="63">
        <f t="shared" si="264"/>
        <v>29.38503499013099</v>
      </c>
      <c r="AA833" s="24">
        <f t="shared" si="265"/>
        <v>7.9881999999999995E-2</v>
      </c>
      <c r="AB833" s="63">
        <v>0</v>
      </c>
      <c r="AC833" s="69">
        <v>0</v>
      </c>
      <c r="AD833" s="67">
        <f t="shared" si="272"/>
        <v>1372474</v>
      </c>
      <c r="AE833" s="67">
        <f t="shared" si="273"/>
        <v>1407724</v>
      </c>
      <c r="AF833" s="65">
        <f t="shared" si="258"/>
        <v>50.519432980441415</v>
      </c>
      <c r="AG833" s="21" t="s">
        <v>2640</v>
      </c>
      <c r="AH833" s="67">
        <v>0</v>
      </c>
      <c r="AI833" s="70">
        <v>0</v>
      </c>
      <c r="AJ833" s="21" t="s">
        <v>2640</v>
      </c>
      <c r="AK833" s="67">
        <f t="shared" si="266"/>
        <v>1372474</v>
      </c>
      <c r="AL833" s="70">
        <f t="shared" si="267"/>
        <v>1407724</v>
      </c>
      <c r="AM833" s="65">
        <f t="shared" si="259"/>
        <v>50.519432980441415</v>
      </c>
      <c r="AN833" s="25">
        <f t="shared" si="268"/>
        <v>2.5683546646420988E-2</v>
      </c>
      <c r="AO833" s="25">
        <f t="shared" si="260"/>
        <v>2.9916584789767109E-2</v>
      </c>
      <c r="AP833" s="24">
        <f t="shared" si="261"/>
        <v>2.5079944957055486E-3</v>
      </c>
      <c r="AQ833" s="25">
        <f t="shared" si="262"/>
        <v>0.10015784520489639</v>
      </c>
      <c r="AR833" s="2">
        <f t="shared" si="269"/>
        <v>1</v>
      </c>
      <c r="AS833" s="2">
        <f t="shared" si="270"/>
        <v>0</v>
      </c>
      <c r="AT833" s="2">
        <f t="shared" si="271"/>
        <v>0</v>
      </c>
    </row>
    <row r="834" spans="2:46" x14ac:dyDescent="0.2">
      <c r="B834" s="2">
        <v>1</v>
      </c>
      <c r="C834" s="2" t="s">
        <v>1705</v>
      </c>
      <c r="D834" s="3" t="s">
        <v>1712</v>
      </c>
      <c r="E834" s="2" t="s">
        <v>1713</v>
      </c>
      <c r="F834" s="2" t="s">
        <v>6</v>
      </c>
      <c r="G834" s="2" t="s">
        <v>7</v>
      </c>
      <c r="H834" s="2">
        <v>66</v>
      </c>
      <c r="I834" s="30">
        <v>31435</v>
      </c>
      <c r="J834" s="30">
        <v>31416</v>
      </c>
      <c r="K834" s="63">
        <v>295.53552300000001</v>
      </c>
      <c r="L834" s="2">
        <v>0.41218399999999999</v>
      </c>
      <c r="M834" s="67">
        <v>13763.320299195246</v>
      </c>
      <c r="N834" s="67">
        <v>11275627.769999998</v>
      </c>
      <c r="O834" s="67">
        <v>628665</v>
      </c>
      <c r="P834" s="70">
        <v>605837</v>
      </c>
      <c r="Q834" s="63">
        <v>0</v>
      </c>
      <c r="R834" s="24">
        <f t="shared" si="253"/>
        <v>-3.6311867210676585E-2</v>
      </c>
      <c r="S834" s="24">
        <f t="shared" si="254"/>
        <v>-2.0245435966533333E-3</v>
      </c>
      <c r="T834" s="65">
        <f t="shared" si="255"/>
        <v>19.284345556404379</v>
      </c>
      <c r="U834" s="67">
        <v>751115</v>
      </c>
      <c r="V834" s="70">
        <v>808898</v>
      </c>
      <c r="W834" s="24">
        <f t="shared" si="256"/>
        <v>7.6929631281494881E-2</v>
      </c>
      <c r="X834" s="24">
        <f t="shared" si="257"/>
        <v>5.1245927214569635E-3</v>
      </c>
      <c r="Y834" s="63">
        <f t="shared" si="263"/>
        <v>23.894226181008431</v>
      </c>
      <c r="Z834" s="63">
        <f t="shared" si="264"/>
        <v>25.747962821492234</v>
      </c>
      <c r="AA834" s="24">
        <f t="shared" si="265"/>
        <v>7.7580999999999997E-2</v>
      </c>
      <c r="AB834" s="63">
        <v>0</v>
      </c>
      <c r="AC834" s="69">
        <v>0</v>
      </c>
      <c r="AD834" s="67">
        <f t="shared" si="272"/>
        <v>1379780</v>
      </c>
      <c r="AE834" s="67">
        <f t="shared" si="273"/>
        <v>1414735</v>
      </c>
      <c r="AF834" s="65">
        <f t="shared" si="258"/>
        <v>45.032308377896612</v>
      </c>
      <c r="AG834" s="21" t="s">
        <v>2640</v>
      </c>
      <c r="AH834" s="67">
        <v>0</v>
      </c>
      <c r="AI834" s="70">
        <v>0</v>
      </c>
      <c r="AJ834" s="21" t="s">
        <v>2640</v>
      </c>
      <c r="AK834" s="67">
        <f t="shared" si="266"/>
        <v>1379780</v>
      </c>
      <c r="AL834" s="70">
        <f t="shared" si="267"/>
        <v>1414735</v>
      </c>
      <c r="AM834" s="65">
        <f t="shared" si="259"/>
        <v>45.032308377896612</v>
      </c>
      <c r="AN834" s="25">
        <f t="shared" si="268"/>
        <v>2.5333748858513676E-2</v>
      </c>
      <c r="AO834" s="25">
        <f t="shared" si="260"/>
        <v>2.5953857759338339E-2</v>
      </c>
      <c r="AP834" s="24">
        <f t="shared" si="261"/>
        <v>3.1000491248036302E-3</v>
      </c>
      <c r="AQ834" s="25">
        <f t="shared" si="262"/>
        <v>0.12546840219078997</v>
      </c>
      <c r="AR834" s="2">
        <f t="shared" si="269"/>
        <v>1</v>
      </c>
      <c r="AS834" s="2">
        <f t="shared" si="270"/>
        <v>0</v>
      </c>
      <c r="AT834" s="2">
        <f t="shared" si="271"/>
        <v>0</v>
      </c>
    </row>
    <row r="835" spans="2:46" x14ac:dyDescent="0.2">
      <c r="B835" s="2">
        <v>1</v>
      </c>
      <c r="C835" s="2" t="s">
        <v>1705</v>
      </c>
      <c r="D835" s="3" t="s">
        <v>1714</v>
      </c>
      <c r="E835" s="2" t="s">
        <v>1715</v>
      </c>
      <c r="F835" s="2" t="s">
        <v>6</v>
      </c>
      <c r="G835" s="2" t="s">
        <v>7</v>
      </c>
      <c r="H835" s="2">
        <v>49</v>
      </c>
      <c r="I835" s="30">
        <v>43471</v>
      </c>
      <c r="J835" s="30">
        <v>43626</v>
      </c>
      <c r="K835" s="63">
        <v>349.27240599999999</v>
      </c>
      <c r="L835" s="2">
        <v>0.44246799999999997</v>
      </c>
      <c r="M835" s="67">
        <v>15901.325006343275</v>
      </c>
      <c r="N835" s="67">
        <v>18946015.379999995</v>
      </c>
      <c r="O835" s="67">
        <v>756645</v>
      </c>
      <c r="P835" s="70">
        <v>729169</v>
      </c>
      <c r="Q835" s="63">
        <v>0</v>
      </c>
      <c r="R835" s="24">
        <f t="shared" si="253"/>
        <v>-3.6312934070799385E-2</v>
      </c>
      <c r="S835" s="24">
        <f t="shared" si="254"/>
        <v>-1.4502257835705403E-3</v>
      </c>
      <c r="T835" s="65">
        <f t="shared" si="255"/>
        <v>16.714092513638654</v>
      </c>
      <c r="U835" s="67">
        <v>907623.99999999977</v>
      </c>
      <c r="V835" s="70">
        <v>1080157</v>
      </c>
      <c r="W835" s="24">
        <f t="shared" si="256"/>
        <v>0.19009303411985612</v>
      </c>
      <c r="X835" s="24">
        <f t="shared" si="257"/>
        <v>9.1065586372389117E-3</v>
      </c>
      <c r="Y835" s="63">
        <f t="shared" si="263"/>
        <v>20.87883876607393</v>
      </c>
      <c r="Z835" s="63">
        <f t="shared" si="264"/>
        <v>24.759478292761198</v>
      </c>
      <c r="AA835" s="24">
        <f t="shared" si="265"/>
        <v>0.185865</v>
      </c>
      <c r="AB835" s="63">
        <v>0</v>
      </c>
      <c r="AC835" s="69">
        <v>0</v>
      </c>
      <c r="AD835" s="67">
        <f t="shared" si="272"/>
        <v>1664268.9999999998</v>
      </c>
      <c r="AE835" s="67">
        <f t="shared" si="273"/>
        <v>1809326</v>
      </c>
      <c r="AF835" s="65">
        <f t="shared" si="258"/>
        <v>41.473570806399856</v>
      </c>
      <c r="AG835" s="21" t="s">
        <v>2640</v>
      </c>
      <c r="AH835" s="67">
        <v>0</v>
      </c>
      <c r="AI835" s="70">
        <v>0</v>
      </c>
      <c r="AJ835" s="21" t="s">
        <v>2640</v>
      </c>
      <c r="AK835" s="67">
        <f t="shared" si="266"/>
        <v>1664268.9999999998</v>
      </c>
      <c r="AL835" s="70">
        <f t="shared" si="267"/>
        <v>1809326</v>
      </c>
      <c r="AM835" s="65">
        <f t="shared" si="259"/>
        <v>41.473570806399856</v>
      </c>
      <c r="AN835" s="25">
        <f t="shared" si="268"/>
        <v>8.7159587782984757E-2</v>
      </c>
      <c r="AO835" s="25">
        <f t="shared" si="260"/>
        <v>8.329698896332749E-2</v>
      </c>
      <c r="AP835" s="24">
        <f t="shared" si="261"/>
        <v>7.6563328536683722E-3</v>
      </c>
      <c r="AQ835" s="25">
        <f t="shared" si="262"/>
        <v>9.5499025188693812E-2</v>
      </c>
      <c r="AR835" s="2">
        <f t="shared" si="269"/>
        <v>1</v>
      </c>
      <c r="AS835" s="2">
        <f t="shared" si="270"/>
        <v>0</v>
      </c>
      <c r="AT835" s="2">
        <f t="shared" si="271"/>
        <v>0</v>
      </c>
    </row>
    <row r="836" spans="2:46" x14ac:dyDescent="0.2">
      <c r="B836" s="2">
        <v>1</v>
      </c>
      <c r="C836" s="2" t="s">
        <v>1705</v>
      </c>
      <c r="D836" s="3" t="s">
        <v>1716</v>
      </c>
      <c r="E836" s="2" t="s">
        <v>1717</v>
      </c>
      <c r="F836" s="2" t="s">
        <v>14</v>
      </c>
      <c r="G836" s="2" t="s">
        <v>7</v>
      </c>
      <c r="H836" s="2">
        <v>46</v>
      </c>
      <c r="I836" s="30">
        <v>95127</v>
      </c>
      <c r="J836" s="30">
        <v>94540</v>
      </c>
      <c r="K836" s="63">
        <v>344.04439400000001</v>
      </c>
      <c r="L836" s="2">
        <v>0.32335000000000003</v>
      </c>
      <c r="M836" s="67">
        <v>19984.20963678354</v>
      </c>
      <c r="N836" s="67">
        <v>31606564.949999996</v>
      </c>
      <c r="O836" s="67">
        <v>3625986</v>
      </c>
      <c r="P836" s="70">
        <v>3494318</v>
      </c>
      <c r="Q836" s="63">
        <v>0</v>
      </c>
      <c r="R836" s="24">
        <f t="shared" si="253"/>
        <v>-3.6312329942807309E-2</v>
      </c>
      <c r="S836" s="24">
        <f t="shared" si="254"/>
        <v>-4.1658434002015783E-3</v>
      </c>
      <c r="T836" s="65">
        <f t="shared" si="255"/>
        <v>36.961265072984979</v>
      </c>
      <c r="U836" s="67">
        <v>2398620.9999999995</v>
      </c>
      <c r="V836" s="70">
        <v>2264629</v>
      </c>
      <c r="W836" s="24">
        <f t="shared" si="256"/>
        <v>-5.586209743014825E-2</v>
      </c>
      <c r="X836" s="24">
        <f t="shared" si="257"/>
        <v>-4.239372428227116E-3</v>
      </c>
      <c r="Y836" s="63">
        <f t="shared" si="263"/>
        <v>25.21493372018459</v>
      </c>
      <c r="Z836" s="63">
        <f t="shared" si="264"/>
        <v>23.954188703194415</v>
      </c>
      <c r="AA836" s="24">
        <f t="shared" si="265"/>
        <v>-0.05</v>
      </c>
      <c r="AB836" s="63">
        <v>0</v>
      </c>
      <c r="AC836" s="69">
        <v>0</v>
      </c>
      <c r="AD836" s="67">
        <f t="shared" si="272"/>
        <v>6024607</v>
      </c>
      <c r="AE836" s="67">
        <f t="shared" si="273"/>
        <v>5758947</v>
      </c>
      <c r="AF836" s="65">
        <f t="shared" si="258"/>
        <v>60.915453776179397</v>
      </c>
      <c r="AG836" s="21" t="s">
        <v>2640</v>
      </c>
      <c r="AH836" s="67">
        <v>0</v>
      </c>
      <c r="AI836" s="70">
        <v>0</v>
      </c>
      <c r="AJ836" s="21" t="s">
        <v>2640</v>
      </c>
      <c r="AK836" s="67">
        <f t="shared" si="266"/>
        <v>6024607</v>
      </c>
      <c r="AL836" s="70">
        <f t="shared" si="267"/>
        <v>5758947</v>
      </c>
      <c r="AM836" s="65">
        <f t="shared" si="259"/>
        <v>60.915453776179397</v>
      </c>
      <c r="AN836" s="25">
        <f t="shared" si="268"/>
        <v>-4.4095822349905979E-2</v>
      </c>
      <c r="AO836" s="25">
        <f t="shared" si="260"/>
        <v>-3.8160601784212989E-2</v>
      </c>
      <c r="AP836" s="24">
        <f t="shared" si="261"/>
        <v>-8.4052158284287082E-3</v>
      </c>
      <c r="AQ836" s="25">
        <f t="shared" si="262"/>
        <v>0.18220730437206215</v>
      </c>
      <c r="AR836" s="2">
        <f t="shared" si="269"/>
        <v>0</v>
      </c>
      <c r="AS836" s="2">
        <f t="shared" si="270"/>
        <v>1</v>
      </c>
      <c r="AT836" s="2">
        <f t="shared" si="271"/>
        <v>0</v>
      </c>
    </row>
    <row r="837" spans="2:46" x14ac:dyDescent="0.2">
      <c r="B837" s="2">
        <v>1</v>
      </c>
      <c r="C837" s="2" t="s">
        <v>1705</v>
      </c>
      <c r="D837" s="3" t="s">
        <v>1718</v>
      </c>
      <c r="E837" s="2" t="s">
        <v>1719</v>
      </c>
      <c r="F837" s="2" t="s">
        <v>14</v>
      </c>
      <c r="G837" s="2" t="s">
        <v>7</v>
      </c>
      <c r="H837" s="2">
        <v>53</v>
      </c>
      <c r="I837" s="30">
        <v>108771</v>
      </c>
      <c r="J837" s="30">
        <v>108107</v>
      </c>
      <c r="K837" s="63">
        <v>519.51539700000001</v>
      </c>
      <c r="L837" s="2">
        <v>0.51385899999999995</v>
      </c>
      <c r="M837" s="67">
        <v>14080.79777929525</v>
      </c>
      <c r="N837" s="67">
        <v>76281788.659999982</v>
      </c>
      <c r="O837" s="67">
        <v>3556875</v>
      </c>
      <c r="P837" s="70">
        <v>3428002</v>
      </c>
      <c r="Q837" s="63">
        <v>0</v>
      </c>
      <c r="R837" s="24">
        <f t="shared" si="253"/>
        <v>-3.6232085749428933E-2</v>
      </c>
      <c r="S837" s="24">
        <f t="shared" si="254"/>
        <v>-1.6894333793666975E-3</v>
      </c>
      <c r="T837" s="65">
        <f t="shared" si="255"/>
        <v>31.709343520771089</v>
      </c>
      <c r="U837" s="67">
        <v>2997212</v>
      </c>
      <c r="V837" s="70">
        <v>3124837</v>
      </c>
      <c r="W837" s="24">
        <f t="shared" si="256"/>
        <v>4.2581238831287171E-2</v>
      </c>
      <c r="X837" s="24">
        <f t="shared" si="257"/>
        <v>1.6730729869070696E-3</v>
      </c>
      <c r="Y837" s="63">
        <f t="shared" si="263"/>
        <v>27.555249101322964</v>
      </c>
      <c r="Z837" s="63">
        <f t="shared" si="264"/>
        <v>28.905038526644898</v>
      </c>
      <c r="AA837" s="24">
        <f t="shared" si="265"/>
        <v>4.8985000000000001E-2</v>
      </c>
      <c r="AB837" s="63">
        <v>0</v>
      </c>
      <c r="AC837" s="69">
        <v>0</v>
      </c>
      <c r="AD837" s="67">
        <f t="shared" si="272"/>
        <v>6554087</v>
      </c>
      <c r="AE837" s="67">
        <f t="shared" si="273"/>
        <v>6552839</v>
      </c>
      <c r="AF837" s="65">
        <f t="shared" si="258"/>
        <v>60.614382047415987</v>
      </c>
      <c r="AG837" s="21" t="s">
        <v>2640</v>
      </c>
      <c r="AH837" s="67">
        <v>0</v>
      </c>
      <c r="AI837" s="70">
        <v>0</v>
      </c>
      <c r="AJ837" s="21" t="s">
        <v>2640</v>
      </c>
      <c r="AK837" s="67">
        <f t="shared" si="266"/>
        <v>6554087</v>
      </c>
      <c r="AL837" s="70">
        <f t="shared" si="267"/>
        <v>6552839</v>
      </c>
      <c r="AM837" s="65">
        <f t="shared" si="259"/>
        <v>60.614382047415987</v>
      </c>
      <c r="AN837" s="25">
        <f t="shared" si="268"/>
        <v>-1.9041553766375088E-4</v>
      </c>
      <c r="AO837" s="25">
        <f t="shared" si="260"/>
        <v>5.9504778742613951E-3</v>
      </c>
      <c r="AP837" s="24">
        <f t="shared" si="261"/>
        <v>-1.6360392459627994E-5</v>
      </c>
      <c r="AQ837" s="25">
        <f t="shared" si="262"/>
        <v>8.5903059106375204E-2</v>
      </c>
      <c r="AR837" s="2">
        <f t="shared" si="269"/>
        <v>0</v>
      </c>
      <c r="AS837" s="2">
        <f t="shared" si="270"/>
        <v>1</v>
      </c>
      <c r="AT837" s="2">
        <f t="shared" si="271"/>
        <v>0</v>
      </c>
    </row>
    <row r="838" spans="2:46" x14ac:dyDescent="0.2">
      <c r="B838" s="2">
        <v>1</v>
      </c>
      <c r="C838" s="2" t="s">
        <v>1705</v>
      </c>
      <c r="D838" s="3" t="s">
        <v>1720</v>
      </c>
      <c r="E838" s="2" t="s">
        <v>1721</v>
      </c>
      <c r="F838" s="2" t="s">
        <v>6</v>
      </c>
      <c r="G838" s="2" t="s">
        <v>7</v>
      </c>
      <c r="H838" s="2">
        <v>49</v>
      </c>
      <c r="I838" s="30">
        <v>17141</v>
      </c>
      <c r="J838" s="30">
        <v>17163</v>
      </c>
      <c r="K838" s="63">
        <v>413.17479500000002</v>
      </c>
      <c r="L838" s="2">
        <v>0.586449</v>
      </c>
      <c r="M838" s="67">
        <v>12736.420701775651</v>
      </c>
      <c r="N838" s="67">
        <v>10976720.260000002</v>
      </c>
      <c r="O838" s="67">
        <v>278125</v>
      </c>
      <c r="P838" s="70">
        <v>268026</v>
      </c>
      <c r="Q838" s="63">
        <v>0</v>
      </c>
      <c r="R838" s="24">
        <f t="shared" si="253"/>
        <v>-3.6311011235955037E-2</v>
      </c>
      <c r="S838" s="24">
        <f t="shared" si="254"/>
        <v>-9.2003802235914847E-4</v>
      </c>
      <c r="T838" s="65">
        <f t="shared" si="255"/>
        <v>15.616500611781158</v>
      </c>
      <c r="U838" s="67">
        <v>545408.00000000012</v>
      </c>
      <c r="V838" s="70">
        <v>584913</v>
      </c>
      <c r="W838" s="24">
        <f t="shared" si="256"/>
        <v>7.2432014198544614E-2</v>
      </c>
      <c r="X838" s="24">
        <f t="shared" si="257"/>
        <v>3.5989803023366725E-3</v>
      </c>
      <c r="Y838" s="63">
        <f t="shared" si="263"/>
        <v>31.818913715652535</v>
      </c>
      <c r="Z838" s="63">
        <f t="shared" si="264"/>
        <v>34.079881139660898</v>
      </c>
      <c r="AA838" s="24">
        <f t="shared" si="265"/>
        <v>7.1056999999999995E-2</v>
      </c>
      <c r="AB838" s="63">
        <v>0</v>
      </c>
      <c r="AC838" s="69">
        <v>0</v>
      </c>
      <c r="AD838" s="67">
        <f t="shared" si="272"/>
        <v>823533.00000000012</v>
      </c>
      <c r="AE838" s="67">
        <f t="shared" si="273"/>
        <v>852939</v>
      </c>
      <c r="AF838" s="65">
        <f t="shared" si="258"/>
        <v>49.696381751442054</v>
      </c>
      <c r="AG838" s="21" t="s">
        <v>2640</v>
      </c>
      <c r="AH838" s="67">
        <v>0</v>
      </c>
      <c r="AI838" s="70">
        <v>0</v>
      </c>
      <c r="AJ838" s="21" t="s">
        <v>2640</v>
      </c>
      <c r="AK838" s="67">
        <f t="shared" si="266"/>
        <v>823533.00000000012</v>
      </c>
      <c r="AL838" s="70">
        <f t="shared" si="267"/>
        <v>852939</v>
      </c>
      <c r="AM838" s="65">
        <f t="shared" si="259"/>
        <v>49.696381751442054</v>
      </c>
      <c r="AN838" s="25">
        <f t="shared" si="268"/>
        <v>3.5707130133218558E-2</v>
      </c>
      <c r="AO838" s="25">
        <f t="shared" si="260"/>
        <v>3.4379532576676475E-2</v>
      </c>
      <c r="AP838" s="24">
        <f t="shared" si="261"/>
        <v>2.6789422799775239E-3</v>
      </c>
      <c r="AQ838" s="25">
        <f t="shared" si="262"/>
        <v>7.7704357931774409E-2</v>
      </c>
      <c r="AR838" s="2">
        <f t="shared" si="269"/>
        <v>1</v>
      </c>
      <c r="AS838" s="2">
        <f t="shared" si="270"/>
        <v>0</v>
      </c>
      <c r="AT838" s="2">
        <f t="shared" si="271"/>
        <v>0</v>
      </c>
    </row>
    <row r="839" spans="2:46" x14ac:dyDescent="0.2">
      <c r="B839" s="2">
        <v>1</v>
      </c>
      <c r="C839" s="2" t="s">
        <v>1705</v>
      </c>
      <c r="D839" s="3" t="s">
        <v>1722</v>
      </c>
      <c r="E839" s="2" t="s">
        <v>1723</v>
      </c>
      <c r="F839" s="2" t="s">
        <v>6</v>
      </c>
      <c r="G839" s="2" t="s">
        <v>7</v>
      </c>
      <c r="H839" s="2">
        <v>96</v>
      </c>
      <c r="I839" s="30">
        <v>34409</v>
      </c>
      <c r="J839" s="30">
        <v>34495</v>
      </c>
      <c r="K839" s="63">
        <v>252.58156299999999</v>
      </c>
      <c r="L839" s="2">
        <v>0.439973</v>
      </c>
      <c r="M839" s="67">
        <v>16766.279817319515</v>
      </c>
      <c r="N839" s="67">
        <v>13557666.07</v>
      </c>
      <c r="O839" s="67">
        <v>523931</v>
      </c>
      <c r="P839" s="70">
        <v>504906</v>
      </c>
      <c r="Q839" s="63">
        <v>0</v>
      </c>
      <c r="R839" s="24">
        <f t="shared" si="253"/>
        <v>-3.6312033454786952E-2</v>
      </c>
      <c r="S839" s="24">
        <f t="shared" si="254"/>
        <v>-1.4032651270337712E-3</v>
      </c>
      <c r="T839" s="65">
        <f t="shared" si="255"/>
        <v>14.637077837367734</v>
      </c>
      <c r="U839" s="67">
        <v>829691.99999999977</v>
      </c>
      <c r="V839" s="70">
        <v>941133</v>
      </c>
      <c r="W839" s="24">
        <f t="shared" si="256"/>
        <v>0.13431610766404911</v>
      </c>
      <c r="X839" s="24">
        <f t="shared" si="257"/>
        <v>8.2197776095543143E-3</v>
      </c>
      <c r="Y839" s="63">
        <f t="shared" si="263"/>
        <v>24.112644947542787</v>
      </c>
      <c r="Z839" s="63">
        <f t="shared" si="264"/>
        <v>27.283171474126686</v>
      </c>
      <c r="AA839" s="24">
        <f t="shared" si="265"/>
        <v>0.13148799999999999</v>
      </c>
      <c r="AB839" s="63">
        <v>0</v>
      </c>
      <c r="AC839" s="69">
        <v>0</v>
      </c>
      <c r="AD839" s="67">
        <f t="shared" si="272"/>
        <v>1353622.9999999998</v>
      </c>
      <c r="AE839" s="67">
        <f t="shared" si="273"/>
        <v>1446039</v>
      </c>
      <c r="AF839" s="65">
        <f t="shared" si="258"/>
        <v>41.920249311494416</v>
      </c>
      <c r="AG839" s="21" t="s">
        <v>2640</v>
      </c>
      <c r="AH839" s="67">
        <v>0</v>
      </c>
      <c r="AI839" s="70">
        <v>0</v>
      </c>
      <c r="AJ839" s="21" t="s">
        <v>2640</v>
      </c>
      <c r="AK839" s="67">
        <f t="shared" si="266"/>
        <v>1353622.9999999998</v>
      </c>
      <c r="AL839" s="70">
        <f t="shared" si="267"/>
        <v>1446039</v>
      </c>
      <c r="AM839" s="65">
        <f t="shared" si="259"/>
        <v>41.920249311494416</v>
      </c>
      <c r="AN839" s="25">
        <f t="shared" si="268"/>
        <v>6.8273071601177168E-2</v>
      </c>
      <c r="AO839" s="25">
        <f t="shared" si="260"/>
        <v>6.5609744041887463E-2</v>
      </c>
      <c r="AP839" s="24">
        <f t="shared" si="261"/>
        <v>6.8165124825205429E-3</v>
      </c>
      <c r="AQ839" s="25">
        <f t="shared" si="262"/>
        <v>0.10665840215667739</v>
      </c>
      <c r="AR839" s="2">
        <f t="shared" si="269"/>
        <v>1</v>
      </c>
      <c r="AS839" s="2">
        <f t="shared" si="270"/>
        <v>0</v>
      </c>
      <c r="AT839" s="2">
        <f t="shared" si="271"/>
        <v>0</v>
      </c>
    </row>
    <row r="840" spans="2:46" x14ac:dyDescent="0.2">
      <c r="B840" s="2">
        <v>1</v>
      </c>
      <c r="C840" s="2" t="s">
        <v>1705</v>
      </c>
      <c r="D840" s="3" t="s">
        <v>1724</v>
      </c>
      <c r="E840" s="2" t="s">
        <v>1725</v>
      </c>
      <c r="F840" s="2" t="s">
        <v>6</v>
      </c>
      <c r="G840" s="2" t="s">
        <v>7</v>
      </c>
      <c r="H840" s="2">
        <v>103</v>
      </c>
      <c r="I840" s="30">
        <v>38901</v>
      </c>
      <c r="J840" s="30">
        <v>38560</v>
      </c>
      <c r="K840" s="63">
        <v>408.243335</v>
      </c>
      <c r="L840" s="2">
        <v>0.460171</v>
      </c>
      <c r="M840" s="67">
        <v>13500.044804954216</v>
      </c>
      <c r="N840" s="67">
        <v>18805809.919999998</v>
      </c>
      <c r="O840" s="67">
        <v>1161863</v>
      </c>
      <c r="P840" s="70">
        <v>1119673</v>
      </c>
      <c r="Q840" s="63">
        <v>0</v>
      </c>
      <c r="R840" s="24">
        <f t="shared" si="253"/>
        <v>-3.6312370735620325E-2</v>
      </c>
      <c r="S840" s="24">
        <f t="shared" si="254"/>
        <v>-2.243455622463295E-3</v>
      </c>
      <c r="T840" s="65">
        <f t="shared" si="255"/>
        <v>29.037162863070538</v>
      </c>
      <c r="U840" s="67">
        <v>957804.00000000023</v>
      </c>
      <c r="V840" s="70">
        <v>1009192</v>
      </c>
      <c r="W840" s="24">
        <f t="shared" si="256"/>
        <v>5.3651895377342163E-2</v>
      </c>
      <c r="X840" s="24">
        <f t="shared" si="257"/>
        <v>2.7325597896928956E-3</v>
      </c>
      <c r="Y840" s="63">
        <f t="shared" si="263"/>
        <v>24.621577851469119</v>
      </c>
      <c r="Z840" s="63">
        <f t="shared" si="264"/>
        <v>26.171991701244814</v>
      </c>
      <c r="AA840" s="24">
        <f t="shared" si="265"/>
        <v>6.2969999999999998E-2</v>
      </c>
      <c r="AB840" s="63">
        <v>0</v>
      </c>
      <c r="AC840" s="69">
        <v>0</v>
      </c>
      <c r="AD840" s="67">
        <f t="shared" si="272"/>
        <v>2119667</v>
      </c>
      <c r="AE840" s="67">
        <f t="shared" si="273"/>
        <v>2128865</v>
      </c>
      <c r="AF840" s="65">
        <f t="shared" si="258"/>
        <v>55.209154564315355</v>
      </c>
      <c r="AG840" s="21" t="s">
        <v>2640</v>
      </c>
      <c r="AH840" s="67">
        <v>0</v>
      </c>
      <c r="AI840" s="70">
        <v>0</v>
      </c>
      <c r="AJ840" s="21" t="s">
        <v>2640</v>
      </c>
      <c r="AK840" s="67">
        <f t="shared" si="266"/>
        <v>2119667</v>
      </c>
      <c r="AL840" s="70">
        <f t="shared" si="267"/>
        <v>2128865</v>
      </c>
      <c r="AM840" s="65">
        <f t="shared" si="259"/>
        <v>55.209154564315355</v>
      </c>
      <c r="AN840" s="25">
        <f t="shared" si="268"/>
        <v>4.3393608524357839E-3</v>
      </c>
      <c r="AO840" s="25">
        <f t="shared" si="260"/>
        <v>1.3221096382795894E-2</v>
      </c>
      <c r="AP840" s="24">
        <f t="shared" si="261"/>
        <v>4.8910416722961327E-4</v>
      </c>
      <c r="AQ840" s="25">
        <f t="shared" si="262"/>
        <v>0.11320251608711358</v>
      </c>
      <c r="AR840" s="2">
        <f t="shared" si="269"/>
        <v>1</v>
      </c>
      <c r="AS840" s="2">
        <f t="shared" si="270"/>
        <v>0</v>
      </c>
      <c r="AT840" s="2">
        <f t="shared" si="271"/>
        <v>0</v>
      </c>
    </row>
    <row r="841" spans="2:46" x14ac:dyDescent="0.2">
      <c r="B841" s="2">
        <v>1</v>
      </c>
      <c r="C841" s="2" t="s">
        <v>1705</v>
      </c>
      <c r="D841" s="3" t="s">
        <v>1726</v>
      </c>
      <c r="E841" s="2" t="s">
        <v>1727</v>
      </c>
      <c r="F841" s="2" t="s">
        <v>14</v>
      </c>
      <c r="G841" s="2" t="s">
        <v>7</v>
      </c>
      <c r="H841" s="2">
        <v>100</v>
      </c>
      <c r="I841" s="30">
        <v>279646</v>
      </c>
      <c r="J841" s="30">
        <v>280074</v>
      </c>
      <c r="K841" s="63">
        <v>572.05060100000003</v>
      </c>
      <c r="L841" s="2">
        <v>0.39927499999999999</v>
      </c>
      <c r="M841" s="67">
        <v>13725.336259197109</v>
      </c>
      <c r="N841" s="67">
        <v>142651724.79999998</v>
      </c>
      <c r="O841" s="67">
        <v>12898356</v>
      </c>
      <c r="P841" s="70">
        <v>12429985</v>
      </c>
      <c r="Q841" s="63">
        <v>0</v>
      </c>
      <c r="R841" s="24">
        <f t="shared" si="253"/>
        <v>-3.6312457184465963E-2</v>
      </c>
      <c r="S841" s="24">
        <f t="shared" si="254"/>
        <v>-3.283318169876065E-3</v>
      </c>
      <c r="T841" s="65">
        <f t="shared" si="255"/>
        <v>44.381074287509726</v>
      </c>
      <c r="U841" s="67">
        <v>7303709</v>
      </c>
      <c r="V841" s="70">
        <v>7314887</v>
      </c>
      <c r="W841" s="24">
        <f t="shared" si="256"/>
        <v>1.5304552796393533E-3</v>
      </c>
      <c r="X841" s="24">
        <f t="shared" si="257"/>
        <v>7.8358674006022256E-5</v>
      </c>
      <c r="Y841" s="63">
        <f t="shared" si="263"/>
        <v>26.117695228968053</v>
      </c>
      <c r="Z841" s="63">
        <f t="shared" si="264"/>
        <v>26.117693895184843</v>
      </c>
      <c r="AA841" s="24">
        <f t="shared" si="265"/>
        <v>0</v>
      </c>
      <c r="AB841" s="63">
        <v>0</v>
      </c>
      <c r="AC841" s="69">
        <v>0</v>
      </c>
      <c r="AD841" s="67">
        <f t="shared" si="272"/>
        <v>20202065</v>
      </c>
      <c r="AE841" s="67">
        <f t="shared" si="273"/>
        <v>19744872</v>
      </c>
      <c r="AF841" s="65">
        <f t="shared" si="258"/>
        <v>70.498768182694576</v>
      </c>
      <c r="AG841" s="21" t="s">
        <v>2640</v>
      </c>
      <c r="AH841" s="67">
        <v>0</v>
      </c>
      <c r="AI841" s="70">
        <v>0</v>
      </c>
      <c r="AJ841" s="21" t="s">
        <v>2640</v>
      </c>
      <c r="AK841" s="67">
        <f t="shared" si="266"/>
        <v>20202065</v>
      </c>
      <c r="AL841" s="70">
        <f t="shared" si="267"/>
        <v>19744872</v>
      </c>
      <c r="AM841" s="65">
        <f t="shared" si="259"/>
        <v>70.498768182694576</v>
      </c>
      <c r="AN841" s="25">
        <f t="shared" si="268"/>
        <v>-2.2631003315750148E-2</v>
      </c>
      <c r="AO841" s="25">
        <f t="shared" si="260"/>
        <v>-2.4124586906447143E-2</v>
      </c>
      <c r="AP841" s="24">
        <f t="shared" si="261"/>
        <v>-3.2049594958700428E-3</v>
      </c>
      <c r="AQ841" s="25">
        <f t="shared" si="262"/>
        <v>0.13841313189646062</v>
      </c>
      <c r="AR841" s="2">
        <f t="shared" si="269"/>
        <v>0</v>
      </c>
      <c r="AS841" s="2">
        <f t="shared" si="270"/>
        <v>1</v>
      </c>
      <c r="AT841" s="2">
        <f t="shared" si="271"/>
        <v>0</v>
      </c>
    </row>
    <row r="842" spans="2:46" x14ac:dyDescent="0.2">
      <c r="B842" s="2">
        <v>1</v>
      </c>
      <c r="C842" s="2" t="s">
        <v>1705</v>
      </c>
      <c r="D842" s="3" t="s">
        <v>1728</v>
      </c>
      <c r="E842" s="2" t="s">
        <v>1729</v>
      </c>
      <c r="F842" s="2" t="s">
        <v>6</v>
      </c>
      <c r="G842" s="2" t="s">
        <v>7</v>
      </c>
      <c r="H842" s="2">
        <v>23</v>
      </c>
      <c r="I842" s="30">
        <v>25950</v>
      </c>
      <c r="J842" s="30">
        <v>25953</v>
      </c>
      <c r="K842" s="63">
        <v>189.90972099999999</v>
      </c>
      <c r="L842" s="2">
        <v>0.376774</v>
      </c>
      <c r="M842" s="67">
        <v>14316.690612276856</v>
      </c>
      <c r="N842" s="67">
        <v>6162145.3800000008</v>
      </c>
      <c r="O842" s="67">
        <v>343339</v>
      </c>
      <c r="P842" s="70">
        <v>330872</v>
      </c>
      <c r="Q842" s="63">
        <v>0</v>
      </c>
      <c r="R842" s="24">
        <f t="shared" si="253"/>
        <v>-3.6311051176825204E-2</v>
      </c>
      <c r="S842" s="24">
        <f t="shared" si="254"/>
        <v>-2.0231590186857939E-3</v>
      </c>
      <c r="T842" s="65">
        <f t="shared" si="255"/>
        <v>12.748892228258775</v>
      </c>
      <c r="U842" s="67">
        <v>911980.00000000012</v>
      </c>
      <c r="V842" s="70">
        <v>912085</v>
      </c>
      <c r="W842" s="24">
        <f t="shared" si="256"/>
        <v>1.1513410381791545E-4</v>
      </c>
      <c r="X842" s="24">
        <f t="shared" si="257"/>
        <v>1.7039520089979371E-5</v>
      </c>
      <c r="Y842" s="63">
        <f t="shared" si="263"/>
        <v>35.143737957610796</v>
      </c>
      <c r="Z842" s="63">
        <f t="shared" si="264"/>
        <v>35.143721342426694</v>
      </c>
      <c r="AA842" s="24">
        <f t="shared" si="265"/>
        <v>0</v>
      </c>
      <c r="AB842" s="63">
        <v>0</v>
      </c>
      <c r="AC842" s="69">
        <v>0</v>
      </c>
      <c r="AD842" s="67">
        <f t="shared" si="272"/>
        <v>1255319</v>
      </c>
      <c r="AE842" s="67">
        <f t="shared" si="273"/>
        <v>1242957</v>
      </c>
      <c r="AF842" s="65">
        <f t="shared" si="258"/>
        <v>47.892613570685469</v>
      </c>
      <c r="AG842" s="21" t="s">
        <v>2640</v>
      </c>
      <c r="AH842" s="67">
        <v>0</v>
      </c>
      <c r="AI842" s="70">
        <v>0</v>
      </c>
      <c r="AJ842" s="21" t="s">
        <v>2640</v>
      </c>
      <c r="AK842" s="67">
        <f t="shared" si="266"/>
        <v>1255319</v>
      </c>
      <c r="AL842" s="70">
        <f t="shared" si="267"/>
        <v>1242957</v>
      </c>
      <c r="AM842" s="65">
        <f t="shared" si="259"/>
        <v>47.892613570685469</v>
      </c>
      <c r="AN842" s="25">
        <f t="shared" si="268"/>
        <v>-9.8476960836249589E-3</v>
      </c>
      <c r="AO842" s="25">
        <f t="shared" si="260"/>
        <v>-9.9621513262461159E-3</v>
      </c>
      <c r="AP842" s="24">
        <f t="shared" si="261"/>
        <v>-2.0061194985957955E-3</v>
      </c>
      <c r="AQ842" s="25">
        <f t="shared" si="262"/>
        <v>0.20170848354765689</v>
      </c>
      <c r="AR842" s="2">
        <f t="shared" si="269"/>
        <v>0</v>
      </c>
      <c r="AS842" s="2">
        <f t="shared" si="270"/>
        <v>1</v>
      </c>
      <c r="AT842" s="2">
        <f t="shared" si="271"/>
        <v>0</v>
      </c>
    </row>
    <row r="843" spans="2:46" x14ac:dyDescent="0.2">
      <c r="B843" s="2">
        <v>1</v>
      </c>
      <c r="C843" s="2" t="s">
        <v>1705</v>
      </c>
      <c r="D843" s="3" t="s">
        <v>1730</v>
      </c>
      <c r="E843" s="2" t="s">
        <v>1731</v>
      </c>
      <c r="F843" s="2" t="s">
        <v>14</v>
      </c>
      <c r="G843" s="2" t="s">
        <v>7</v>
      </c>
      <c r="H843" s="2">
        <v>14</v>
      </c>
      <c r="I843" s="30">
        <v>101495</v>
      </c>
      <c r="J843" s="30">
        <v>101657</v>
      </c>
      <c r="K843" s="63">
        <v>647.08815900000002</v>
      </c>
      <c r="L843" s="2">
        <v>0.413827</v>
      </c>
      <c r="M843" s="67">
        <v>13525.681066570867</v>
      </c>
      <c r="N843" s="67">
        <v>58968004.799999997</v>
      </c>
      <c r="O843" s="67">
        <v>7661739</v>
      </c>
      <c r="P843" s="70">
        <v>7383522</v>
      </c>
      <c r="Q843" s="63">
        <v>0</v>
      </c>
      <c r="R843" s="24">
        <f t="shared" si="253"/>
        <v>-3.6312513386321355E-2</v>
      </c>
      <c r="S843" s="24">
        <f t="shared" si="254"/>
        <v>-4.7181009590475413E-3</v>
      </c>
      <c r="T843" s="65">
        <f t="shared" si="255"/>
        <v>72.631712523485845</v>
      </c>
      <c r="U843" s="67">
        <v>2031751.0000000002</v>
      </c>
      <c r="V843" s="70">
        <v>2271290</v>
      </c>
      <c r="W843" s="24">
        <f t="shared" si="256"/>
        <v>0.1178978132655033</v>
      </c>
      <c r="X843" s="24">
        <f t="shared" si="257"/>
        <v>4.0621859398573337E-3</v>
      </c>
      <c r="Y843" s="63">
        <f t="shared" si="263"/>
        <v>20.018237351593676</v>
      </c>
      <c r="Z843" s="63">
        <f t="shared" si="264"/>
        <v>22.342681763184039</v>
      </c>
      <c r="AA843" s="24">
        <f t="shared" si="265"/>
        <v>0.116116</v>
      </c>
      <c r="AB843" s="63">
        <v>0</v>
      </c>
      <c r="AC843" s="69">
        <v>0</v>
      </c>
      <c r="AD843" s="67">
        <f t="shared" si="272"/>
        <v>9693490</v>
      </c>
      <c r="AE843" s="67">
        <f t="shared" si="273"/>
        <v>9654812</v>
      </c>
      <c r="AF843" s="65">
        <f t="shared" si="258"/>
        <v>94.974394286669877</v>
      </c>
      <c r="AG843" s="21" t="s">
        <v>2640</v>
      </c>
      <c r="AH843" s="67">
        <v>0</v>
      </c>
      <c r="AI843" s="70">
        <v>0</v>
      </c>
      <c r="AJ843" s="21" t="s">
        <v>2640</v>
      </c>
      <c r="AK843" s="67">
        <f t="shared" si="266"/>
        <v>9693490</v>
      </c>
      <c r="AL843" s="70">
        <f t="shared" si="267"/>
        <v>9654812</v>
      </c>
      <c r="AM843" s="65">
        <f t="shared" si="259"/>
        <v>94.974394286669877</v>
      </c>
      <c r="AN843" s="25">
        <f t="shared" si="268"/>
        <v>-3.9901005726523681E-3</v>
      </c>
      <c r="AO843" s="25">
        <f t="shared" si="260"/>
        <v>-5.5773361167589242E-3</v>
      </c>
      <c r="AP843" s="24">
        <f t="shared" si="261"/>
        <v>-6.5591501919020332E-4</v>
      </c>
      <c r="AQ843" s="25">
        <f t="shared" si="262"/>
        <v>0.16372967056874205</v>
      </c>
      <c r="AR843" s="2">
        <f t="shared" si="269"/>
        <v>0</v>
      </c>
      <c r="AS843" s="2">
        <f t="shared" si="270"/>
        <v>1</v>
      </c>
      <c r="AT843" s="2">
        <f t="shared" si="271"/>
        <v>0</v>
      </c>
    </row>
    <row r="844" spans="2:46" x14ac:dyDescent="0.2">
      <c r="B844" s="2">
        <v>1</v>
      </c>
      <c r="C844" s="2" t="s">
        <v>1705</v>
      </c>
      <c r="D844" s="3" t="s">
        <v>1732</v>
      </c>
      <c r="E844" s="2" t="s">
        <v>1733</v>
      </c>
      <c r="F844" s="2" t="s">
        <v>14</v>
      </c>
      <c r="G844" s="2" t="s">
        <v>7</v>
      </c>
      <c r="H844" s="2">
        <v>14</v>
      </c>
      <c r="I844" s="30">
        <v>128086</v>
      </c>
      <c r="J844" s="30">
        <v>127320</v>
      </c>
      <c r="K844" s="63">
        <v>546.26475000000005</v>
      </c>
      <c r="L844" s="2">
        <v>0.42689199999999999</v>
      </c>
      <c r="M844" s="67">
        <v>12188.276287084656</v>
      </c>
      <c r="N844" s="67">
        <v>69830068.010000005</v>
      </c>
      <c r="O844" s="67">
        <v>7977261</v>
      </c>
      <c r="P844" s="70">
        <v>7691523</v>
      </c>
      <c r="Q844" s="63">
        <v>0</v>
      </c>
      <c r="R844" s="24">
        <f t="shared" si="253"/>
        <v>-3.5819061204089953E-2</v>
      </c>
      <c r="S844" s="24">
        <f t="shared" si="254"/>
        <v>-4.0919049364105007E-3</v>
      </c>
      <c r="T844" s="65">
        <f t="shared" si="255"/>
        <v>60.410956644674833</v>
      </c>
      <c r="U844" s="67">
        <v>3122381</v>
      </c>
      <c r="V844" s="70">
        <v>3206774</v>
      </c>
      <c r="W844" s="24">
        <f t="shared" si="256"/>
        <v>2.7028411971505184E-2</v>
      </c>
      <c r="X844" s="24">
        <f t="shared" si="257"/>
        <v>1.2085481570476848E-3</v>
      </c>
      <c r="Y844" s="63">
        <f t="shared" si="263"/>
        <v>24.377223115719126</v>
      </c>
      <c r="Z844" s="63">
        <f t="shared" si="264"/>
        <v>25.186726358781023</v>
      </c>
      <c r="AA844" s="24">
        <f t="shared" si="265"/>
        <v>3.3207E-2</v>
      </c>
      <c r="AB844" s="63">
        <v>0</v>
      </c>
      <c r="AC844" s="69">
        <v>0</v>
      </c>
      <c r="AD844" s="67">
        <f t="shared" si="272"/>
        <v>11099642</v>
      </c>
      <c r="AE844" s="67">
        <f t="shared" si="273"/>
        <v>10898297</v>
      </c>
      <c r="AF844" s="65">
        <f t="shared" si="258"/>
        <v>85.597683003455856</v>
      </c>
      <c r="AG844" s="21" t="s">
        <v>2640</v>
      </c>
      <c r="AH844" s="67">
        <v>0</v>
      </c>
      <c r="AI844" s="70">
        <v>0</v>
      </c>
      <c r="AJ844" s="21" t="s">
        <v>2640</v>
      </c>
      <c r="AK844" s="67">
        <f t="shared" si="266"/>
        <v>11099642</v>
      </c>
      <c r="AL844" s="70">
        <f t="shared" si="267"/>
        <v>10898297</v>
      </c>
      <c r="AM844" s="65">
        <f t="shared" si="259"/>
        <v>85.597683003455856</v>
      </c>
      <c r="AN844" s="25">
        <f t="shared" si="268"/>
        <v>-1.8139774237763705E-2</v>
      </c>
      <c r="AO844" s="25">
        <f t="shared" si="260"/>
        <v>-1.2232572439665579E-2</v>
      </c>
      <c r="AP844" s="24">
        <f t="shared" si="261"/>
        <v>-2.8833567793628157E-3</v>
      </c>
      <c r="AQ844" s="25">
        <f t="shared" si="262"/>
        <v>0.15606882981181275</v>
      </c>
      <c r="AR844" s="2">
        <f t="shared" si="269"/>
        <v>0</v>
      </c>
      <c r="AS844" s="2">
        <f t="shared" si="270"/>
        <v>1</v>
      </c>
      <c r="AT844" s="2">
        <f t="shared" si="271"/>
        <v>0</v>
      </c>
    </row>
    <row r="845" spans="2:46" x14ac:dyDescent="0.2">
      <c r="B845" s="2">
        <v>1</v>
      </c>
      <c r="C845" s="2" t="s">
        <v>1705</v>
      </c>
      <c r="D845" s="3" t="s">
        <v>1734</v>
      </c>
      <c r="E845" s="2" t="s">
        <v>1735</v>
      </c>
      <c r="F845" s="2" t="s">
        <v>14</v>
      </c>
      <c r="G845" s="2" t="s">
        <v>7</v>
      </c>
      <c r="H845" s="2">
        <v>36</v>
      </c>
      <c r="I845" s="30">
        <v>245186</v>
      </c>
      <c r="J845" s="30">
        <v>245197</v>
      </c>
      <c r="K845" s="63">
        <v>433.60127999999997</v>
      </c>
      <c r="L845" s="2">
        <v>0.37184800000000001</v>
      </c>
      <c r="M845" s="67">
        <v>12036.580945212987</v>
      </c>
      <c r="N845" s="67">
        <v>118682481.68000002</v>
      </c>
      <c r="O845" s="67">
        <v>15165221</v>
      </c>
      <c r="P845" s="70">
        <v>14614534</v>
      </c>
      <c r="Q845" s="63">
        <v>0</v>
      </c>
      <c r="R845" s="24">
        <f t="shared" si="253"/>
        <v>-3.6312494226097947E-2</v>
      </c>
      <c r="S845" s="24">
        <f t="shared" si="254"/>
        <v>-4.6400024014057999E-3</v>
      </c>
      <c r="T845" s="65">
        <f t="shared" si="255"/>
        <v>59.603233318515315</v>
      </c>
      <c r="U845" s="67">
        <v>5619940.9999999991</v>
      </c>
      <c r="V845" s="70">
        <v>5775069</v>
      </c>
      <c r="W845" s="24">
        <f t="shared" si="256"/>
        <v>2.760313675890913E-2</v>
      </c>
      <c r="X845" s="24">
        <f t="shared" si="257"/>
        <v>1.307084228473313E-3</v>
      </c>
      <c r="Y845" s="63">
        <f t="shared" si="263"/>
        <v>22.92113334366562</v>
      </c>
      <c r="Z845" s="63">
        <f t="shared" si="264"/>
        <v>23.552771852836699</v>
      </c>
      <c r="AA845" s="24">
        <f t="shared" si="265"/>
        <v>2.7557000000000002E-2</v>
      </c>
      <c r="AB845" s="63">
        <v>0</v>
      </c>
      <c r="AC845" s="69">
        <v>0</v>
      </c>
      <c r="AD845" s="67">
        <f t="shared" si="272"/>
        <v>20785162</v>
      </c>
      <c r="AE845" s="67">
        <f t="shared" si="273"/>
        <v>20389603</v>
      </c>
      <c r="AF845" s="65">
        <f t="shared" si="258"/>
        <v>83.156005171352021</v>
      </c>
      <c r="AG845" s="21" t="s">
        <v>2640</v>
      </c>
      <c r="AH845" s="67">
        <v>0</v>
      </c>
      <c r="AI845" s="70">
        <v>0</v>
      </c>
      <c r="AJ845" s="21" t="s">
        <v>2640</v>
      </c>
      <c r="AK845" s="67">
        <f t="shared" si="266"/>
        <v>20785162</v>
      </c>
      <c r="AL845" s="70">
        <f t="shared" si="267"/>
        <v>20389603</v>
      </c>
      <c r="AM845" s="65">
        <f t="shared" si="259"/>
        <v>83.156005171352021</v>
      </c>
      <c r="AN845" s="25">
        <f t="shared" si="268"/>
        <v>-1.9030835554709653E-2</v>
      </c>
      <c r="AO845" s="25">
        <f t="shared" si="260"/>
        <v>-1.9074843682088449E-2</v>
      </c>
      <c r="AP845" s="24">
        <f t="shared" si="261"/>
        <v>-3.332918172932495E-3</v>
      </c>
      <c r="AQ845" s="25">
        <f t="shared" si="262"/>
        <v>0.17179960101420755</v>
      </c>
      <c r="AR845" s="2">
        <f t="shared" si="269"/>
        <v>0</v>
      </c>
      <c r="AS845" s="2">
        <f t="shared" si="270"/>
        <v>1</v>
      </c>
      <c r="AT845" s="2">
        <f t="shared" si="271"/>
        <v>0</v>
      </c>
    </row>
    <row r="846" spans="2:46" x14ac:dyDescent="0.2">
      <c r="B846" s="2">
        <v>1</v>
      </c>
      <c r="C846" s="2" t="s">
        <v>1705</v>
      </c>
      <c r="D846" s="3" t="s">
        <v>1736</v>
      </c>
      <c r="E846" s="2" t="s">
        <v>1737</v>
      </c>
      <c r="F846" s="2" t="s">
        <v>6</v>
      </c>
      <c r="G846" s="2" t="s">
        <v>38</v>
      </c>
      <c r="H846" s="2">
        <v>21</v>
      </c>
      <c r="I846" s="30">
        <v>25315</v>
      </c>
      <c r="J846" s="30">
        <v>25448</v>
      </c>
      <c r="K846" s="63">
        <v>177.86325099999999</v>
      </c>
      <c r="L846" s="2">
        <v>0.34218900000000002</v>
      </c>
      <c r="M846" s="67">
        <v>15955.514982179786</v>
      </c>
      <c r="N846" s="67">
        <v>11416388.480000002</v>
      </c>
      <c r="O846" s="67">
        <v>447156</v>
      </c>
      <c r="P846" s="70">
        <v>430970</v>
      </c>
      <c r="Q846" s="63">
        <v>0</v>
      </c>
      <c r="R846" s="24">
        <f t="shared" ref="R846:R909" si="274">IFERROR(P846/O846-1,0)</f>
        <v>-3.6197658088005125E-2</v>
      </c>
      <c r="S846" s="24">
        <f t="shared" ref="S846:S909" si="275">IFERROR((P846-O846)/N846,0)</f>
        <v>-1.4177863716144316E-3</v>
      </c>
      <c r="T846" s="65">
        <f t="shared" ref="T846:T909" si="276">P846/J846</f>
        <v>16.93531908204967</v>
      </c>
      <c r="U846" s="67">
        <v>244620.99999999994</v>
      </c>
      <c r="V846" s="70">
        <v>295087</v>
      </c>
      <c r="W846" s="24">
        <f t="shared" ref="W846:W909" si="277">IFERROR(V846/U846-1,0)</f>
        <v>0.2063028112876657</v>
      </c>
      <c r="X846" s="24">
        <f t="shared" ref="X846:X909" si="278">IFERROR((V846-U846)/N846,0)</f>
        <v>4.4204872747988381E-3</v>
      </c>
      <c r="Y846" s="63">
        <f t="shared" si="263"/>
        <v>9.6630851273948224</v>
      </c>
      <c r="Z846" s="63">
        <f t="shared" si="264"/>
        <v>11.595685319082049</v>
      </c>
      <c r="AA846" s="24">
        <f t="shared" si="265"/>
        <v>0.19999800000000001</v>
      </c>
      <c r="AB846" s="63">
        <v>0</v>
      </c>
      <c r="AC846" s="69">
        <v>0</v>
      </c>
      <c r="AD846" s="67">
        <f t="shared" si="272"/>
        <v>691777</v>
      </c>
      <c r="AE846" s="67">
        <f t="shared" si="273"/>
        <v>726057</v>
      </c>
      <c r="AF846" s="65">
        <f t="shared" ref="AF846:AF909" si="279">AE846/J846</f>
        <v>28.531004401131721</v>
      </c>
      <c r="AG846" s="21" t="s">
        <v>2640</v>
      </c>
      <c r="AH846" s="67">
        <v>-323384</v>
      </c>
      <c r="AI846" s="70">
        <v>-323384</v>
      </c>
      <c r="AJ846" s="21" t="s">
        <v>2640</v>
      </c>
      <c r="AK846" s="67">
        <f t="shared" si="266"/>
        <v>368393</v>
      </c>
      <c r="AL846" s="70">
        <f t="shared" si="267"/>
        <v>402673</v>
      </c>
      <c r="AM846" s="65">
        <f t="shared" ref="AM846:AM909" si="280">IFERROR(AL846/J846,0)</f>
        <v>15.823365293932726</v>
      </c>
      <c r="AN846" s="25">
        <f t="shared" si="268"/>
        <v>9.3052799591740343E-2</v>
      </c>
      <c r="AO846" s="25">
        <f t="shared" ref="AO846:AO909" si="281">IFERROR(AM846/(AK846/I846)-1,0)</f>
        <v>8.7340129741626304E-2</v>
      </c>
      <c r="AP846" s="24">
        <f t="shared" ref="AP846:AP909" si="282">IFERROR((AL846-AK846)/N846,0)</f>
        <v>3.002700903184401E-3</v>
      </c>
      <c r="AQ846" s="25">
        <f t="shared" ref="AQ846:AQ909" si="283">IFERROR(AL846/N846,0)</f>
        <v>3.5271487187513779E-2</v>
      </c>
      <c r="AR846" s="2">
        <f t="shared" si="269"/>
        <v>1</v>
      </c>
      <c r="AS846" s="2">
        <f t="shared" si="270"/>
        <v>0</v>
      </c>
      <c r="AT846" s="2">
        <f t="shared" si="271"/>
        <v>0</v>
      </c>
    </row>
    <row r="847" spans="2:46" x14ac:dyDescent="0.2">
      <c r="B847" s="2">
        <v>1</v>
      </c>
      <c r="C847" s="2" t="s">
        <v>1705</v>
      </c>
      <c r="D847" s="3" t="s">
        <v>1738</v>
      </c>
      <c r="E847" s="2" t="s">
        <v>1739</v>
      </c>
      <c r="F847" s="2" t="s">
        <v>14</v>
      </c>
      <c r="G847" s="2" t="s">
        <v>7</v>
      </c>
      <c r="H847" s="2">
        <v>22</v>
      </c>
      <c r="I847" s="30">
        <v>120537</v>
      </c>
      <c r="J847" s="30">
        <v>121014</v>
      </c>
      <c r="K847" s="63">
        <v>513.98777800000005</v>
      </c>
      <c r="L847" s="2">
        <v>0.37055900000000003</v>
      </c>
      <c r="M847" s="67">
        <v>14874.949741464829</v>
      </c>
      <c r="N847" s="67">
        <v>66356506.249999955</v>
      </c>
      <c r="O847" s="67">
        <v>10221181</v>
      </c>
      <c r="P847" s="70">
        <v>9850025</v>
      </c>
      <c r="Q847" s="63">
        <v>0</v>
      </c>
      <c r="R847" s="24">
        <f t="shared" si="274"/>
        <v>-3.6312437867991987E-2</v>
      </c>
      <c r="S847" s="24">
        <f t="shared" si="275"/>
        <v>-5.593362595095944E-3</v>
      </c>
      <c r="T847" s="65">
        <f t="shared" si="276"/>
        <v>81.395747599451298</v>
      </c>
      <c r="U847" s="67">
        <v>2314578.0000000005</v>
      </c>
      <c r="V847" s="70">
        <v>2475636</v>
      </c>
      <c r="W847" s="24">
        <f t="shared" si="277"/>
        <v>6.9584174739412363E-2</v>
      </c>
      <c r="X847" s="24">
        <f t="shared" si="278"/>
        <v>2.4271621443300393E-3</v>
      </c>
      <c r="Y847" s="63">
        <f t="shared" ref="Y847:Y910" si="284">U847/I847</f>
        <v>19.202220065208198</v>
      </c>
      <c r="Z847" s="63">
        <f t="shared" ref="Z847:Z910" si="285">V847/J847</f>
        <v>20.457434676979524</v>
      </c>
      <c r="AA847" s="24">
        <f t="shared" ref="AA847:AA910" si="286">ROUND(IFERROR(Z847/Y847-1,0),6)</f>
        <v>6.5367999999999996E-2</v>
      </c>
      <c r="AB847" s="63">
        <v>0</v>
      </c>
      <c r="AC847" s="69">
        <v>0</v>
      </c>
      <c r="AD847" s="67">
        <f t="shared" si="272"/>
        <v>12535759</v>
      </c>
      <c r="AE847" s="67">
        <f t="shared" si="273"/>
        <v>12325661</v>
      </c>
      <c r="AF847" s="65">
        <f t="shared" si="279"/>
        <v>101.85318227643083</v>
      </c>
      <c r="AG847" s="21" t="s">
        <v>2640</v>
      </c>
      <c r="AH847" s="67">
        <v>0</v>
      </c>
      <c r="AI847" s="70">
        <v>0</v>
      </c>
      <c r="AJ847" s="21" t="s">
        <v>2640</v>
      </c>
      <c r="AK847" s="67">
        <f t="shared" ref="AK847:AK910" si="287">AD847+AH847</f>
        <v>12535759</v>
      </c>
      <c r="AL847" s="70">
        <f t="shared" ref="AL847:AL910" si="288">AE847+AI847</f>
        <v>12325661</v>
      </c>
      <c r="AM847" s="65">
        <f t="shared" si="280"/>
        <v>101.85318227643083</v>
      </c>
      <c r="AN847" s="25">
        <f t="shared" ref="AN847:AN910" si="289">IFERROR((AL847-AK847)/AK847,0)</f>
        <v>-1.6759894634221988E-2</v>
      </c>
      <c r="AO847" s="25">
        <f t="shared" si="281"/>
        <v>-2.0635524976657327E-2</v>
      </c>
      <c r="AP847" s="24">
        <f t="shared" si="282"/>
        <v>-3.1662004507658982E-3</v>
      </c>
      <c r="AQ847" s="25">
        <f t="shared" si="283"/>
        <v>0.1857490952516809</v>
      </c>
      <c r="AR847" s="2">
        <f t="shared" ref="AR847:AR910" si="290">IF(AL847&gt;AK847,1,0)</f>
        <v>0</v>
      </c>
      <c r="AS847" s="2">
        <f t="shared" ref="AS847:AS910" si="291">IF(AK847&gt;AL847,1,0)</f>
        <v>1</v>
      </c>
      <c r="AT847" s="2">
        <f t="shared" ref="AT847:AT910" si="292">IF(AL847=AK847,1,0)</f>
        <v>0</v>
      </c>
    </row>
    <row r="848" spans="2:46" x14ac:dyDescent="0.2">
      <c r="B848" s="2">
        <v>1</v>
      </c>
      <c r="C848" s="2" t="s">
        <v>1705</v>
      </c>
      <c r="D848" s="3" t="s">
        <v>1740</v>
      </c>
      <c r="E848" s="2" t="s">
        <v>1741</v>
      </c>
      <c r="F848" s="2" t="s">
        <v>6</v>
      </c>
      <c r="G848" s="2" t="s">
        <v>7</v>
      </c>
      <c r="H848" s="2">
        <v>15</v>
      </c>
      <c r="I848" s="30">
        <v>29045</v>
      </c>
      <c r="J848" s="30">
        <v>29159</v>
      </c>
      <c r="K848" s="63">
        <v>135.328372</v>
      </c>
      <c r="L848" s="2">
        <v>0.341055</v>
      </c>
      <c r="M848" s="67">
        <v>15248.812221871825</v>
      </c>
      <c r="N848" s="67">
        <v>5134642.6399999987</v>
      </c>
      <c r="O848" s="67">
        <v>195778</v>
      </c>
      <c r="P848" s="70">
        <v>188669</v>
      </c>
      <c r="Q848" s="63">
        <v>0</v>
      </c>
      <c r="R848" s="24">
        <f t="shared" si="274"/>
        <v>-3.6311536536280942E-2</v>
      </c>
      <c r="S848" s="24">
        <f t="shared" si="275"/>
        <v>-1.3845169953249175E-3</v>
      </c>
      <c r="T848" s="65">
        <f t="shared" si="276"/>
        <v>6.4703522068658046</v>
      </c>
      <c r="U848" s="67">
        <v>909665</v>
      </c>
      <c r="V848" s="70">
        <v>913235</v>
      </c>
      <c r="W848" s="24">
        <f t="shared" si="277"/>
        <v>3.924521664568914E-3</v>
      </c>
      <c r="X848" s="24">
        <f t="shared" si="278"/>
        <v>6.952772082304059E-4</v>
      </c>
      <c r="Y848" s="63">
        <f t="shared" si="284"/>
        <v>31.319159924255466</v>
      </c>
      <c r="Z848" s="63">
        <f t="shared" si="285"/>
        <v>31.319146747144963</v>
      </c>
      <c r="AA848" s="24">
        <f t="shared" si="286"/>
        <v>0</v>
      </c>
      <c r="AB848" s="63">
        <v>0</v>
      </c>
      <c r="AC848" s="69">
        <v>0</v>
      </c>
      <c r="AD848" s="67">
        <f t="shared" si="272"/>
        <v>1105443</v>
      </c>
      <c r="AE848" s="67">
        <f t="shared" si="273"/>
        <v>1101904</v>
      </c>
      <c r="AF848" s="65">
        <f t="shared" si="279"/>
        <v>37.789498954010767</v>
      </c>
      <c r="AG848" s="21" t="s">
        <v>2640</v>
      </c>
      <c r="AH848" s="67">
        <v>0</v>
      </c>
      <c r="AI848" s="70">
        <v>0</v>
      </c>
      <c r="AJ848" s="21" t="s">
        <v>2640</v>
      </c>
      <c r="AK848" s="67">
        <f t="shared" si="287"/>
        <v>1105443</v>
      </c>
      <c r="AL848" s="70">
        <f t="shared" si="288"/>
        <v>1101904</v>
      </c>
      <c r="AM848" s="65">
        <f t="shared" si="280"/>
        <v>37.789498954010767</v>
      </c>
      <c r="AN848" s="25">
        <f t="shared" si="289"/>
        <v>-3.2014314623187265E-3</v>
      </c>
      <c r="AO848" s="25">
        <f t="shared" si="281"/>
        <v>-7.0985142433913628E-3</v>
      </c>
      <c r="AP848" s="24">
        <f t="shared" si="282"/>
        <v>-6.8923978709451155E-4</v>
      </c>
      <c r="AQ848" s="25">
        <f t="shared" si="283"/>
        <v>0.21460188707504682</v>
      </c>
      <c r="AR848" s="2">
        <f t="shared" si="290"/>
        <v>0</v>
      </c>
      <c r="AS848" s="2">
        <f t="shared" si="291"/>
        <v>1</v>
      </c>
      <c r="AT848" s="2">
        <f t="shared" si="292"/>
        <v>0</v>
      </c>
    </row>
    <row r="849" spans="2:46" x14ac:dyDescent="0.2">
      <c r="B849" s="2">
        <v>1</v>
      </c>
      <c r="C849" s="2" t="s">
        <v>1705</v>
      </c>
      <c r="D849" s="3" t="s">
        <v>1742</v>
      </c>
      <c r="E849" s="2" t="s">
        <v>1743</v>
      </c>
      <c r="F849" s="2" t="s">
        <v>6</v>
      </c>
      <c r="G849" s="2" t="s">
        <v>7</v>
      </c>
      <c r="H849" s="2">
        <v>36</v>
      </c>
      <c r="I849" s="30">
        <v>24893</v>
      </c>
      <c r="J849" s="30">
        <v>24842</v>
      </c>
      <c r="K849" s="63">
        <v>261.33588300000002</v>
      </c>
      <c r="L849" s="2">
        <v>0.44127</v>
      </c>
      <c r="M849" s="67">
        <v>13877.134005939546</v>
      </c>
      <c r="N849" s="67">
        <v>10130010.84</v>
      </c>
      <c r="O849" s="67">
        <v>339451</v>
      </c>
      <c r="P849" s="70">
        <v>327125</v>
      </c>
      <c r="Q849" s="63">
        <v>0</v>
      </c>
      <c r="R849" s="24">
        <f t="shared" si="274"/>
        <v>-3.6311573688102228E-2</v>
      </c>
      <c r="S849" s="24">
        <f t="shared" si="275"/>
        <v>-1.2167805340670297E-3</v>
      </c>
      <c r="T849" s="65">
        <f t="shared" si="276"/>
        <v>13.168223170437162</v>
      </c>
      <c r="U849" s="67">
        <v>651333.99999999988</v>
      </c>
      <c r="V849" s="70">
        <v>714094</v>
      </c>
      <c r="W849" s="24">
        <f t="shared" si="277"/>
        <v>9.635609380133725E-2</v>
      </c>
      <c r="X849" s="24">
        <f t="shared" si="278"/>
        <v>6.1954524028920111E-3</v>
      </c>
      <c r="Y849" s="63">
        <f t="shared" si="284"/>
        <v>26.165347688105086</v>
      </c>
      <c r="Z849" s="63">
        <f t="shared" si="285"/>
        <v>28.745431124708155</v>
      </c>
      <c r="AA849" s="24">
        <f t="shared" si="286"/>
        <v>9.8607E-2</v>
      </c>
      <c r="AB849" s="63">
        <v>0</v>
      </c>
      <c r="AC849" s="69">
        <v>0</v>
      </c>
      <c r="AD849" s="67">
        <f t="shared" si="272"/>
        <v>990784.99999999988</v>
      </c>
      <c r="AE849" s="67">
        <f t="shared" si="273"/>
        <v>1041219</v>
      </c>
      <c r="AF849" s="65">
        <f t="shared" si="279"/>
        <v>41.913654295145321</v>
      </c>
      <c r="AG849" s="21" t="s">
        <v>2640</v>
      </c>
      <c r="AH849" s="67">
        <v>0</v>
      </c>
      <c r="AI849" s="70">
        <v>0</v>
      </c>
      <c r="AJ849" s="21" t="s">
        <v>2640</v>
      </c>
      <c r="AK849" s="67">
        <f t="shared" si="287"/>
        <v>990784.99999999988</v>
      </c>
      <c r="AL849" s="70">
        <f t="shared" si="288"/>
        <v>1041219</v>
      </c>
      <c r="AM849" s="65">
        <f t="shared" si="280"/>
        <v>41.913654295145321</v>
      </c>
      <c r="AN849" s="25">
        <f t="shared" si="289"/>
        <v>5.0903071806698855E-2</v>
      </c>
      <c r="AO849" s="25">
        <f t="shared" si="281"/>
        <v>5.3060549331139129E-2</v>
      </c>
      <c r="AP849" s="24">
        <f t="shared" si="282"/>
        <v>4.9786718688249812E-3</v>
      </c>
      <c r="AQ849" s="25">
        <f t="shared" si="283"/>
        <v>0.10278557609124928</v>
      </c>
      <c r="AR849" s="2">
        <f t="shared" si="290"/>
        <v>1</v>
      </c>
      <c r="AS849" s="2">
        <f t="shared" si="291"/>
        <v>0</v>
      </c>
      <c r="AT849" s="2">
        <f t="shared" si="292"/>
        <v>0</v>
      </c>
    </row>
    <row r="850" spans="2:46" x14ac:dyDescent="0.2">
      <c r="B850" s="2">
        <v>1</v>
      </c>
      <c r="C850" s="2" t="s">
        <v>1744</v>
      </c>
      <c r="D850" s="3" t="s">
        <v>1745</v>
      </c>
      <c r="E850" s="2" t="s">
        <v>1746</v>
      </c>
      <c r="F850" s="2" t="s">
        <v>6</v>
      </c>
      <c r="G850" s="2" t="s">
        <v>7</v>
      </c>
      <c r="H850" s="2">
        <v>25</v>
      </c>
      <c r="I850" s="30">
        <v>27351</v>
      </c>
      <c r="J850" s="30">
        <v>27473</v>
      </c>
      <c r="K850" s="63">
        <v>165.616533</v>
      </c>
      <c r="L850" s="2">
        <v>0.30503999999999998</v>
      </c>
      <c r="M850" s="67">
        <v>17048.097862894123</v>
      </c>
      <c r="N850" s="67">
        <v>8339961.2499999981</v>
      </c>
      <c r="O850" s="67">
        <v>319824</v>
      </c>
      <c r="P850" s="70">
        <v>308210</v>
      </c>
      <c r="Q850" s="63">
        <v>0</v>
      </c>
      <c r="R850" s="24">
        <f t="shared" si="274"/>
        <v>-3.6313722547401062E-2</v>
      </c>
      <c r="S850" s="24">
        <f t="shared" si="275"/>
        <v>-1.3925724175277196E-3</v>
      </c>
      <c r="T850" s="65">
        <f t="shared" si="276"/>
        <v>11.218651039202125</v>
      </c>
      <c r="U850" s="67">
        <v>655682</v>
      </c>
      <c r="V850" s="70">
        <v>658607</v>
      </c>
      <c r="W850" s="24">
        <f t="shared" si="277"/>
        <v>4.4610039622865472E-3</v>
      </c>
      <c r="X850" s="24">
        <f t="shared" si="278"/>
        <v>3.5072105400969349E-4</v>
      </c>
      <c r="Y850" s="63">
        <f t="shared" si="284"/>
        <v>23.972871193009397</v>
      </c>
      <c r="Z850" s="63">
        <f t="shared" si="285"/>
        <v>23.972882466421577</v>
      </c>
      <c r="AA850" s="24">
        <f t="shared" si="286"/>
        <v>0</v>
      </c>
      <c r="AB850" s="63">
        <v>0</v>
      </c>
      <c r="AC850" s="69">
        <v>0</v>
      </c>
      <c r="AD850" s="67">
        <f t="shared" si="272"/>
        <v>975506</v>
      </c>
      <c r="AE850" s="67">
        <f t="shared" si="273"/>
        <v>966817</v>
      </c>
      <c r="AF850" s="65">
        <f t="shared" si="279"/>
        <v>35.191533505623703</v>
      </c>
      <c r="AG850" s="21" t="s">
        <v>2640</v>
      </c>
      <c r="AH850" s="67">
        <v>0</v>
      </c>
      <c r="AI850" s="70">
        <v>0</v>
      </c>
      <c r="AJ850" s="21" t="s">
        <v>2640</v>
      </c>
      <c r="AK850" s="67">
        <f t="shared" si="287"/>
        <v>975506</v>
      </c>
      <c r="AL850" s="70">
        <f t="shared" si="288"/>
        <v>966817</v>
      </c>
      <c r="AM850" s="65">
        <f t="shared" si="280"/>
        <v>35.191533505623703</v>
      </c>
      <c r="AN850" s="25">
        <f t="shared" si="289"/>
        <v>-8.907172277771741E-3</v>
      </c>
      <c r="AO850" s="25">
        <f t="shared" si="281"/>
        <v>-1.3308341607008112E-2</v>
      </c>
      <c r="AP850" s="24">
        <f t="shared" si="282"/>
        <v>-1.0418513635180261E-3</v>
      </c>
      <c r="AQ850" s="25">
        <f t="shared" si="283"/>
        <v>0.11592583838444095</v>
      </c>
      <c r="AR850" s="2">
        <f t="shared" si="290"/>
        <v>0</v>
      </c>
      <c r="AS850" s="2">
        <f t="shared" si="291"/>
        <v>1</v>
      </c>
      <c r="AT850" s="2">
        <f t="shared" si="292"/>
        <v>0</v>
      </c>
    </row>
    <row r="851" spans="2:46" x14ac:dyDescent="0.2">
      <c r="B851" s="2">
        <v>1</v>
      </c>
      <c r="C851" s="2" t="s">
        <v>1744</v>
      </c>
      <c r="D851" s="3" t="s">
        <v>1747</v>
      </c>
      <c r="E851" s="2" t="s">
        <v>1748</v>
      </c>
      <c r="F851" s="2" t="s">
        <v>6</v>
      </c>
      <c r="G851" s="2" t="s">
        <v>7</v>
      </c>
      <c r="H851" s="2">
        <v>27</v>
      </c>
      <c r="I851" s="30">
        <v>15361</v>
      </c>
      <c r="J851" s="30">
        <v>15314</v>
      </c>
      <c r="K851" s="63">
        <v>253.26172099999999</v>
      </c>
      <c r="L851" s="2">
        <v>0.26591999999999999</v>
      </c>
      <c r="M851" s="67">
        <v>14726.165414686495</v>
      </c>
      <c r="N851" s="67">
        <v>4609145.129999999</v>
      </c>
      <c r="O851" s="67">
        <v>212390</v>
      </c>
      <c r="P851" s="70">
        <v>204678</v>
      </c>
      <c r="Q851" s="63">
        <v>0</v>
      </c>
      <c r="R851" s="24">
        <f t="shared" si="274"/>
        <v>-3.6310560760864474E-2</v>
      </c>
      <c r="S851" s="24">
        <f t="shared" si="275"/>
        <v>-1.673195306826887E-3</v>
      </c>
      <c r="T851" s="65">
        <f t="shared" si="276"/>
        <v>13.365417265247485</v>
      </c>
      <c r="U851" s="67">
        <v>253709</v>
      </c>
      <c r="V851" s="70">
        <v>263059</v>
      </c>
      <c r="W851" s="24">
        <f t="shared" si="277"/>
        <v>3.6853245253420264E-2</v>
      </c>
      <c r="X851" s="24">
        <f t="shared" si="278"/>
        <v>2.0285757415497139E-3</v>
      </c>
      <c r="Y851" s="63">
        <f t="shared" si="284"/>
        <v>16.516437731918494</v>
      </c>
      <c r="Z851" s="63">
        <f t="shared" si="285"/>
        <v>17.177680553741673</v>
      </c>
      <c r="AA851" s="24">
        <f t="shared" si="286"/>
        <v>4.0035000000000001E-2</v>
      </c>
      <c r="AB851" s="63">
        <v>0</v>
      </c>
      <c r="AC851" s="69">
        <v>0</v>
      </c>
      <c r="AD851" s="67">
        <f t="shared" si="272"/>
        <v>466099</v>
      </c>
      <c r="AE851" s="67">
        <f t="shared" si="273"/>
        <v>467737</v>
      </c>
      <c r="AF851" s="65">
        <f t="shared" si="279"/>
        <v>30.54309781898916</v>
      </c>
      <c r="AG851" s="21" t="s">
        <v>2640</v>
      </c>
      <c r="AH851" s="67">
        <v>0</v>
      </c>
      <c r="AI851" s="70">
        <v>0</v>
      </c>
      <c r="AJ851" s="21" t="s">
        <v>2640</v>
      </c>
      <c r="AK851" s="67">
        <f t="shared" si="287"/>
        <v>466099</v>
      </c>
      <c r="AL851" s="70">
        <f t="shared" si="288"/>
        <v>467737</v>
      </c>
      <c r="AM851" s="65">
        <f t="shared" si="280"/>
        <v>30.54309781898916</v>
      </c>
      <c r="AN851" s="25">
        <f t="shared" si="289"/>
        <v>3.5142748643528523E-3</v>
      </c>
      <c r="AO851" s="25">
        <f t="shared" si="281"/>
        <v>6.5941475898736446E-3</v>
      </c>
      <c r="AP851" s="24">
        <f t="shared" si="282"/>
        <v>3.5538043472282688E-4</v>
      </c>
      <c r="AQ851" s="25">
        <f t="shared" si="283"/>
        <v>0.1014802065909346</v>
      </c>
      <c r="AR851" s="2">
        <f t="shared" si="290"/>
        <v>1</v>
      </c>
      <c r="AS851" s="2">
        <f t="shared" si="291"/>
        <v>0</v>
      </c>
      <c r="AT851" s="2">
        <f t="shared" si="292"/>
        <v>0</v>
      </c>
    </row>
    <row r="852" spans="2:46" x14ac:dyDescent="0.2">
      <c r="B852" s="2">
        <v>1</v>
      </c>
      <c r="C852" s="2" t="s">
        <v>1744</v>
      </c>
      <c r="D852" s="3" t="s">
        <v>1749</v>
      </c>
      <c r="E852" s="2" t="s">
        <v>1750</v>
      </c>
      <c r="F852" s="2" t="s">
        <v>6</v>
      </c>
      <c r="G852" s="2" t="s">
        <v>7</v>
      </c>
      <c r="H852" s="2">
        <v>27</v>
      </c>
      <c r="I852" s="30">
        <v>42498</v>
      </c>
      <c r="J852" s="30">
        <v>42752</v>
      </c>
      <c r="K852" s="63">
        <v>263.62390099999999</v>
      </c>
      <c r="L852" s="2">
        <v>0.37299100000000002</v>
      </c>
      <c r="M852" s="67">
        <v>19917.402756178672</v>
      </c>
      <c r="N852" s="67">
        <v>20680868.169999991</v>
      </c>
      <c r="O852" s="67">
        <v>718952</v>
      </c>
      <c r="P852" s="70">
        <v>692845</v>
      </c>
      <c r="Q852" s="63">
        <v>0</v>
      </c>
      <c r="R852" s="24">
        <f t="shared" si="274"/>
        <v>-3.6312577195695916E-2</v>
      </c>
      <c r="S852" s="24">
        <f t="shared" si="275"/>
        <v>-1.2623744702299901E-3</v>
      </c>
      <c r="T852" s="65">
        <f t="shared" si="276"/>
        <v>16.20614240269461</v>
      </c>
      <c r="U852" s="67">
        <v>874854</v>
      </c>
      <c r="V852" s="70">
        <v>923364</v>
      </c>
      <c r="W852" s="24">
        <f t="shared" si="277"/>
        <v>5.5449252103779711E-2</v>
      </c>
      <c r="X852" s="24">
        <f t="shared" si="278"/>
        <v>2.3456462079464056E-3</v>
      </c>
      <c r="Y852" s="63">
        <f t="shared" si="284"/>
        <v>20.585768742058448</v>
      </c>
      <c r="Z852" s="63">
        <f t="shared" si="285"/>
        <v>21.598147455089819</v>
      </c>
      <c r="AA852" s="24">
        <f t="shared" si="286"/>
        <v>4.9179E-2</v>
      </c>
      <c r="AB852" s="63">
        <v>0</v>
      </c>
      <c r="AC852" s="69">
        <v>0</v>
      </c>
      <c r="AD852" s="67">
        <f t="shared" si="272"/>
        <v>1593806</v>
      </c>
      <c r="AE852" s="67">
        <f t="shared" si="273"/>
        <v>1616209</v>
      </c>
      <c r="AF852" s="65">
        <f t="shared" si="279"/>
        <v>37.804289857784433</v>
      </c>
      <c r="AG852" s="21" t="s">
        <v>2640</v>
      </c>
      <c r="AH852" s="67">
        <v>0</v>
      </c>
      <c r="AI852" s="70">
        <v>0</v>
      </c>
      <c r="AJ852" s="21" t="s">
        <v>2640</v>
      </c>
      <c r="AK852" s="67">
        <f t="shared" si="287"/>
        <v>1593806</v>
      </c>
      <c r="AL852" s="70">
        <f t="shared" si="288"/>
        <v>1616209</v>
      </c>
      <c r="AM852" s="65">
        <f t="shared" si="280"/>
        <v>37.804289857784433</v>
      </c>
      <c r="AN852" s="25">
        <f t="shared" si="289"/>
        <v>1.4056290414266228E-2</v>
      </c>
      <c r="AO852" s="25">
        <f t="shared" si="281"/>
        <v>8.0315360690841331E-3</v>
      </c>
      <c r="AP852" s="24">
        <f t="shared" si="282"/>
        <v>1.0832717377164157E-3</v>
      </c>
      <c r="AQ852" s="25">
        <f t="shared" si="283"/>
        <v>7.8149959020796786E-2</v>
      </c>
      <c r="AR852" s="2">
        <f t="shared" si="290"/>
        <v>1</v>
      </c>
      <c r="AS852" s="2">
        <f t="shared" si="291"/>
        <v>0</v>
      </c>
      <c r="AT852" s="2">
        <f t="shared" si="292"/>
        <v>0</v>
      </c>
    </row>
    <row r="853" spans="2:46" x14ac:dyDescent="0.2">
      <c r="B853" s="2">
        <v>1</v>
      </c>
      <c r="C853" s="2" t="s">
        <v>1744</v>
      </c>
      <c r="D853" s="3" t="s">
        <v>1751</v>
      </c>
      <c r="E853" s="2" t="s">
        <v>1752</v>
      </c>
      <c r="F853" s="2" t="s">
        <v>14</v>
      </c>
      <c r="G853" s="2" t="s">
        <v>7</v>
      </c>
      <c r="H853" s="2">
        <v>87</v>
      </c>
      <c r="I853" s="30">
        <v>61299</v>
      </c>
      <c r="J853" s="30">
        <v>61366</v>
      </c>
      <c r="K853" s="63">
        <v>428.94215000000003</v>
      </c>
      <c r="L853" s="2">
        <v>0.432367</v>
      </c>
      <c r="M853" s="67">
        <v>15408.00208229362</v>
      </c>
      <c r="N853" s="67">
        <v>30045519.700000029</v>
      </c>
      <c r="O853" s="67">
        <v>2089805</v>
      </c>
      <c r="P853" s="70">
        <v>2013919</v>
      </c>
      <c r="Q853" s="63">
        <v>0</v>
      </c>
      <c r="R853" s="24">
        <f t="shared" si="274"/>
        <v>-3.6312478915496937E-2</v>
      </c>
      <c r="S853" s="24">
        <f t="shared" si="275"/>
        <v>-2.5257010282301734E-3</v>
      </c>
      <c r="T853" s="65">
        <f t="shared" si="276"/>
        <v>32.818156633966694</v>
      </c>
      <c r="U853" s="67">
        <v>1704380.9999999991</v>
      </c>
      <c r="V853" s="70">
        <v>1706244</v>
      </c>
      <c r="W853" s="24">
        <f t="shared" si="277"/>
        <v>1.093065458956044E-3</v>
      </c>
      <c r="X853" s="24">
        <f t="shared" si="278"/>
        <v>6.2005916975399475E-5</v>
      </c>
      <c r="Y853" s="63">
        <f t="shared" si="284"/>
        <v>27.804385063377854</v>
      </c>
      <c r="Z853" s="63">
        <f t="shared" si="285"/>
        <v>27.804386793990158</v>
      </c>
      <c r="AA853" s="24">
        <f t="shared" si="286"/>
        <v>0</v>
      </c>
      <c r="AB853" s="63">
        <v>0</v>
      </c>
      <c r="AC853" s="69">
        <v>0</v>
      </c>
      <c r="AD853" s="67">
        <f t="shared" si="272"/>
        <v>3794185.9999999991</v>
      </c>
      <c r="AE853" s="67">
        <f t="shared" si="273"/>
        <v>3720163</v>
      </c>
      <c r="AF853" s="65">
        <f t="shared" si="279"/>
        <v>60.622543427956849</v>
      </c>
      <c r="AG853" s="21" t="s">
        <v>2640</v>
      </c>
      <c r="AH853" s="67">
        <v>0</v>
      </c>
      <c r="AI853" s="70">
        <v>0</v>
      </c>
      <c r="AJ853" s="21" t="s">
        <v>2640</v>
      </c>
      <c r="AK853" s="67">
        <f t="shared" si="287"/>
        <v>3794185.9999999991</v>
      </c>
      <c r="AL853" s="70">
        <f t="shared" si="288"/>
        <v>3720163</v>
      </c>
      <c r="AM853" s="65">
        <f t="shared" si="280"/>
        <v>60.622543427956849</v>
      </c>
      <c r="AN853" s="25">
        <f t="shared" si="289"/>
        <v>-1.9509586509464504E-2</v>
      </c>
      <c r="AO853" s="25">
        <f t="shared" si="281"/>
        <v>-2.0580095548734967E-2</v>
      </c>
      <c r="AP853" s="24">
        <f t="shared" si="282"/>
        <v>-2.4636951112547737E-3</v>
      </c>
      <c r="AQ853" s="25">
        <f t="shared" si="283"/>
        <v>0.12381756205734715</v>
      </c>
      <c r="AR853" s="2">
        <f t="shared" si="290"/>
        <v>0</v>
      </c>
      <c r="AS853" s="2">
        <f t="shared" si="291"/>
        <v>1</v>
      </c>
      <c r="AT853" s="2">
        <f t="shared" si="292"/>
        <v>0</v>
      </c>
    </row>
    <row r="854" spans="2:46" x14ac:dyDescent="0.2">
      <c r="B854" s="2">
        <v>1</v>
      </c>
      <c r="C854" s="2" t="s">
        <v>1744</v>
      </c>
      <c r="D854" s="3" t="s">
        <v>1753</v>
      </c>
      <c r="E854" s="2" t="s">
        <v>1754</v>
      </c>
      <c r="F854" s="2" t="s">
        <v>6</v>
      </c>
      <c r="G854" s="2" t="s">
        <v>7</v>
      </c>
      <c r="H854" s="2">
        <v>30</v>
      </c>
      <c r="I854" s="30">
        <v>39762</v>
      </c>
      <c r="J854" s="30">
        <v>39747</v>
      </c>
      <c r="K854" s="63">
        <v>482.31396100000001</v>
      </c>
      <c r="L854" s="2">
        <v>0.35927300000000001</v>
      </c>
      <c r="M854" s="67">
        <v>14280.025223024639</v>
      </c>
      <c r="N854" s="67">
        <v>18200950.740000006</v>
      </c>
      <c r="O854" s="67">
        <v>3023644</v>
      </c>
      <c r="P854" s="70">
        <v>2913848</v>
      </c>
      <c r="Q854" s="63">
        <v>0</v>
      </c>
      <c r="R854" s="24">
        <f t="shared" si="274"/>
        <v>-3.6312475939627831E-2</v>
      </c>
      <c r="S854" s="24">
        <f t="shared" si="275"/>
        <v>-6.0324321277735607E-3</v>
      </c>
      <c r="T854" s="65">
        <f t="shared" si="276"/>
        <v>73.309885022769009</v>
      </c>
      <c r="U854" s="67">
        <v>642471</v>
      </c>
      <c r="V854" s="70">
        <v>758826</v>
      </c>
      <c r="W854" s="24">
        <f t="shared" si="277"/>
        <v>0.18110545067403816</v>
      </c>
      <c r="X854" s="24">
        <f t="shared" si="278"/>
        <v>6.3927979182036932E-3</v>
      </c>
      <c r="Y854" s="63">
        <f t="shared" si="284"/>
        <v>16.157914591821338</v>
      </c>
      <c r="Z854" s="63">
        <f t="shared" si="285"/>
        <v>19.091403124764135</v>
      </c>
      <c r="AA854" s="24">
        <f t="shared" si="286"/>
        <v>0.18155099999999999</v>
      </c>
      <c r="AB854" s="63">
        <v>0</v>
      </c>
      <c r="AC854" s="69">
        <v>0</v>
      </c>
      <c r="AD854" s="67">
        <f t="shared" si="272"/>
        <v>3666115</v>
      </c>
      <c r="AE854" s="67">
        <f t="shared" si="273"/>
        <v>3672674</v>
      </c>
      <c r="AF854" s="65">
        <f t="shared" si="279"/>
        <v>92.401288147533151</v>
      </c>
      <c r="AG854" s="21" t="s">
        <v>2640</v>
      </c>
      <c r="AH854" s="67">
        <v>0</v>
      </c>
      <c r="AI854" s="70">
        <v>0</v>
      </c>
      <c r="AJ854" s="21" t="s">
        <v>2640</v>
      </c>
      <c r="AK854" s="67">
        <f t="shared" si="287"/>
        <v>3666115</v>
      </c>
      <c r="AL854" s="70">
        <f t="shared" si="288"/>
        <v>3672674</v>
      </c>
      <c r="AM854" s="65">
        <f t="shared" si="280"/>
        <v>92.401288147533151</v>
      </c>
      <c r="AN854" s="25">
        <f t="shared" si="289"/>
        <v>1.7890873581434298E-3</v>
      </c>
      <c r="AO854" s="25">
        <f t="shared" si="281"/>
        <v>2.1671495090069826E-3</v>
      </c>
      <c r="AP854" s="24">
        <f t="shared" si="282"/>
        <v>3.6036579043013212E-4</v>
      </c>
      <c r="AQ854" s="25">
        <f t="shared" si="283"/>
        <v>0.20178473380121895</v>
      </c>
      <c r="AR854" s="2">
        <f t="shared" si="290"/>
        <v>1</v>
      </c>
      <c r="AS854" s="2">
        <f t="shared" si="291"/>
        <v>0</v>
      </c>
      <c r="AT854" s="2">
        <f t="shared" si="292"/>
        <v>0</v>
      </c>
    </row>
    <row r="855" spans="2:46" x14ac:dyDescent="0.2">
      <c r="B855" s="2">
        <v>1</v>
      </c>
      <c r="C855" s="2" t="s">
        <v>1744</v>
      </c>
      <c r="D855" s="3" t="s">
        <v>1755</v>
      </c>
      <c r="E855" s="2" t="s">
        <v>1756</v>
      </c>
      <c r="F855" s="2" t="s">
        <v>14</v>
      </c>
      <c r="G855" s="2" t="s">
        <v>7</v>
      </c>
      <c r="H855" s="2">
        <v>31</v>
      </c>
      <c r="I855" s="30">
        <v>71133</v>
      </c>
      <c r="J855" s="30">
        <v>71540</v>
      </c>
      <c r="K855" s="63">
        <v>487.40037699999999</v>
      </c>
      <c r="L855" s="2">
        <v>0.44360699999999997</v>
      </c>
      <c r="M855" s="67">
        <v>17966.816328862606</v>
      </c>
      <c r="N855" s="67">
        <v>40694587.119999997</v>
      </c>
      <c r="O855" s="67">
        <v>2774414</v>
      </c>
      <c r="P855" s="70">
        <v>2673668</v>
      </c>
      <c r="Q855" s="63">
        <v>0</v>
      </c>
      <c r="R855" s="24">
        <f t="shared" si="274"/>
        <v>-3.6312533024991933E-2</v>
      </c>
      <c r="S855" s="24">
        <f t="shared" si="275"/>
        <v>-2.4756609448554102E-3</v>
      </c>
      <c r="T855" s="65">
        <f t="shared" si="276"/>
        <v>37.373050041934583</v>
      </c>
      <c r="U855" s="67">
        <v>1143536.9999999998</v>
      </c>
      <c r="V855" s="70">
        <v>1380096</v>
      </c>
      <c r="W855" s="24">
        <f t="shared" si="277"/>
        <v>0.20686606554925668</v>
      </c>
      <c r="X855" s="24">
        <f t="shared" si="278"/>
        <v>5.8130335443000369E-3</v>
      </c>
      <c r="Y855" s="63">
        <f t="shared" si="284"/>
        <v>16.076040656235499</v>
      </c>
      <c r="Z855" s="63">
        <f t="shared" si="285"/>
        <v>19.291249650545151</v>
      </c>
      <c r="AA855" s="24">
        <f t="shared" si="286"/>
        <v>0.2</v>
      </c>
      <c r="AB855" s="63">
        <v>0</v>
      </c>
      <c r="AC855" s="69">
        <v>0</v>
      </c>
      <c r="AD855" s="67">
        <f t="shared" si="272"/>
        <v>3917951</v>
      </c>
      <c r="AE855" s="67">
        <f t="shared" si="273"/>
        <v>4053764</v>
      </c>
      <c r="AF855" s="65">
        <f t="shared" si="279"/>
        <v>56.66429969247973</v>
      </c>
      <c r="AG855" s="21" t="s">
        <v>2640</v>
      </c>
      <c r="AH855" s="67">
        <v>0</v>
      </c>
      <c r="AI855" s="70">
        <v>0</v>
      </c>
      <c r="AJ855" s="21" t="s">
        <v>2640</v>
      </c>
      <c r="AK855" s="67">
        <f t="shared" si="287"/>
        <v>3917951</v>
      </c>
      <c r="AL855" s="70">
        <f t="shared" si="288"/>
        <v>4053764</v>
      </c>
      <c r="AM855" s="65">
        <f t="shared" si="280"/>
        <v>56.66429969247973</v>
      </c>
      <c r="AN855" s="25">
        <f t="shared" si="289"/>
        <v>3.4664292636635834E-2</v>
      </c>
      <c r="AO855" s="25">
        <f t="shared" si="281"/>
        <v>2.8777958178946239E-2</v>
      </c>
      <c r="AP855" s="24">
        <f t="shared" si="282"/>
        <v>3.3373725994446215E-3</v>
      </c>
      <c r="AQ855" s="25">
        <f t="shared" si="283"/>
        <v>9.961432924841529E-2</v>
      </c>
      <c r="AR855" s="2">
        <f t="shared" si="290"/>
        <v>1</v>
      </c>
      <c r="AS855" s="2">
        <f t="shared" si="291"/>
        <v>0</v>
      </c>
      <c r="AT855" s="2">
        <f t="shared" si="292"/>
        <v>0</v>
      </c>
    </row>
    <row r="856" spans="2:46" x14ac:dyDescent="0.2">
      <c r="B856" s="2">
        <v>1</v>
      </c>
      <c r="C856" s="2" t="s">
        <v>1744</v>
      </c>
      <c r="D856" s="3" t="s">
        <v>1757</v>
      </c>
      <c r="E856" s="2" t="s">
        <v>1758</v>
      </c>
      <c r="F856" s="2" t="s">
        <v>6</v>
      </c>
      <c r="G856" s="2" t="s">
        <v>7</v>
      </c>
      <c r="H856" s="2">
        <v>58</v>
      </c>
      <c r="I856" s="30">
        <v>35990</v>
      </c>
      <c r="J856" s="30">
        <v>35858</v>
      </c>
      <c r="K856" s="63">
        <v>309.13868600000001</v>
      </c>
      <c r="L856" s="2">
        <v>0.49049300000000001</v>
      </c>
      <c r="M856" s="67">
        <v>15274.966661962888</v>
      </c>
      <c r="N856" s="67">
        <v>15753034.209999988</v>
      </c>
      <c r="O856" s="67">
        <v>863038</v>
      </c>
      <c r="P856" s="70">
        <v>831699</v>
      </c>
      <c r="Q856" s="63">
        <v>0</v>
      </c>
      <c r="R856" s="24">
        <f t="shared" si="274"/>
        <v>-3.6312421932753858E-2</v>
      </c>
      <c r="S856" s="24">
        <f t="shared" si="275"/>
        <v>-1.9893945243962003E-3</v>
      </c>
      <c r="T856" s="65">
        <f t="shared" si="276"/>
        <v>23.194238384739808</v>
      </c>
      <c r="U856" s="67">
        <v>990789.00000000012</v>
      </c>
      <c r="V856" s="70">
        <v>1041088</v>
      </c>
      <c r="W856" s="24">
        <f t="shared" si="277"/>
        <v>5.0766611256281458E-2</v>
      </c>
      <c r="X856" s="24">
        <f t="shared" si="278"/>
        <v>3.1929721810716439E-3</v>
      </c>
      <c r="Y856" s="63">
        <f t="shared" si="284"/>
        <v>27.529563767713256</v>
      </c>
      <c r="Z856" s="63">
        <f t="shared" si="285"/>
        <v>29.033632662167438</v>
      </c>
      <c r="AA856" s="24">
        <f t="shared" si="286"/>
        <v>5.4635000000000003E-2</v>
      </c>
      <c r="AB856" s="63">
        <v>0</v>
      </c>
      <c r="AC856" s="69">
        <v>0</v>
      </c>
      <c r="AD856" s="67">
        <f t="shared" si="272"/>
        <v>1853827</v>
      </c>
      <c r="AE856" s="67">
        <f t="shared" si="273"/>
        <v>1872787</v>
      </c>
      <c r="AF856" s="65">
        <f t="shared" si="279"/>
        <v>52.227871046907246</v>
      </c>
      <c r="AG856" s="21" t="s">
        <v>2640</v>
      </c>
      <c r="AH856" s="67">
        <v>0</v>
      </c>
      <c r="AI856" s="70">
        <v>0</v>
      </c>
      <c r="AJ856" s="21" t="s">
        <v>2640</v>
      </c>
      <c r="AK856" s="67">
        <f t="shared" si="287"/>
        <v>1853827</v>
      </c>
      <c r="AL856" s="70">
        <f t="shared" si="288"/>
        <v>1872787</v>
      </c>
      <c r="AM856" s="65">
        <f t="shared" si="280"/>
        <v>52.227871046907246</v>
      </c>
      <c r="AN856" s="25">
        <f t="shared" si="289"/>
        <v>1.0227491562049749E-2</v>
      </c>
      <c r="AO856" s="25">
        <f t="shared" si="281"/>
        <v>1.3946327773946443E-2</v>
      </c>
      <c r="AP856" s="24">
        <f t="shared" si="282"/>
        <v>1.2035776566754509E-3</v>
      </c>
      <c r="AQ856" s="25">
        <f t="shared" si="283"/>
        <v>0.11888420827596244</v>
      </c>
      <c r="AR856" s="2">
        <f t="shared" si="290"/>
        <v>1</v>
      </c>
      <c r="AS856" s="2">
        <f t="shared" si="291"/>
        <v>0</v>
      </c>
      <c r="AT856" s="2">
        <f t="shared" si="292"/>
        <v>0</v>
      </c>
    </row>
    <row r="857" spans="2:46" x14ac:dyDescent="0.2">
      <c r="B857" s="2">
        <v>1</v>
      </c>
      <c r="C857" s="2" t="s">
        <v>1744</v>
      </c>
      <c r="D857" s="3" t="s">
        <v>1759</v>
      </c>
      <c r="E857" s="2" t="s">
        <v>1760</v>
      </c>
      <c r="F857" s="2" t="s">
        <v>6</v>
      </c>
      <c r="G857" s="2" t="s">
        <v>7</v>
      </c>
      <c r="H857" s="2">
        <v>25</v>
      </c>
      <c r="I857" s="30">
        <v>22287</v>
      </c>
      <c r="J857" s="30">
        <v>22247</v>
      </c>
      <c r="K857" s="63">
        <v>180.10059799999999</v>
      </c>
      <c r="L857" s="2">
        <v>0.36788700000000002</v>
      </c>
      <c r="M857" s="67">
        <v>14943.339665060794</v>
      </c>
      <c r="N857" s="67">
        <v>7793745.6599999964</v>
      </c>
      <c r="O857" s="67">
        <v>267094</v>
      </c>
      <c r="P857" s="70">
        <v>257395</v>
      </c>
      <c r="Q857" s="63">
        <v>0</v>
      </c>
      <c r="R857" s="24">
        <f t="shared" si="274"/>
        <v>-3.6313058324035752E-2</v>
      </c>
      <c r="S857" s="24">
        <f t="shared" si="275"/>
        <v>-1.2444593938673648E-3</v>
      </c>
      <c r="T857" s="65">
        <f t="shared" si="276"/>
        <v>11.569874589832336</v>
      </c>
      <c r="U857" s="67">
        <v>596771.00000000023</v>
      </c>
      <c r="V857" s="70">
        <v>611083</v>
      </c>
      <c r="W857" s="24">
        <f t="shared" si="277"/>
        <v>2.3982398608511035E-2</v>
      </c>
      <c r="X857" s="24">
        <f t="shared" si="278"/>
        <v>1.8363442463170878E-3</v>
      </c>
      <c r="Y857" s="63">
        <f t="shared" si="284"/>
        <v>26.776641091219108</v>
      </c>
      <c r="Z857" s="63">
        <f t="shared" si="285"/>
        <v>27.468108059513643</v>
      </c>
      <c r="AA857" s="24">
        <f t="shared" si="286"/>
        <v>2.5824E-2</v>
      </c>
      <c r="AB857" s="63">
        <v>0</v>
      </c>
      <c r="AC857" s="69">
        <v>0</v>
      </c>
      <c r="AD857" s="67">
        <f t="shared" si="272"/>
        <v>863865.00000000023</v>
      </c>
      <c r="AE857" s="67">
        <f t="shared" si="273"/>
        <v>868478</v>
      </c>
      <c r="AF857" s="65">
        <f t="shared" si="279"/>
        <v>39.037982649345977</v>
      </c>
      <c r="AG857" s="21" t="s">
        <v>2640</v>
      </c>
      <c r="AH857" s="67">
        <v>0</v>
      </c>
      <c r="AI857" s="70">
        <v>0</v>
      </c>
      <c r="AJ857" s="21" t="s">
        <v>2640</v>
      </c>
      <c r="AK857" s="67">
        <f t="shared" si="287"/>
        <v>863865.00000000023</v>
      </c>
      <c r="AL857" s="70">
        <f t="shared" si="288"/>
        <v>868478</v>
      </c>
      <c r="AM857" s="65">
        <f t="shared" si="280"/>
        <v>39.037982649345977</v>
      </c>
      <c r="AN857" s="25">
        <f t="shared" si="289"/>
        <v>5.3399547382979584E-3</v>
      </c>
      <c r="AO857" s="25">
        <f t="shared" si="281"/>
        <v>7.1475511867866715E-3</v>
      </c>
      <c r="AP857" s="24">
        <f t="shared" si="282"/>
        <v>5.9188485244972299E-4</v>
      </c>
      <c r="AQ857" s="25">
        <f t="shared" si="283"/>
        <v>0.11143268434551409</v>
      </c>
      <c r="AR857" s="2">
        <f t="shared" si="290"/>
        <v>1</v>
      </c>
      <c r="AS857" s="2">
        <f t="shared" si="291"/>
        <v>0</v>
      </c>
      <c r="AT857" s="2">
        <f t="shared" si="292"/>
        <v>0</v>
      </c>
    </row>
    <row r="858" spans="2:46" x14ac:dyDescent="0.2">
      <c r="B858" s="2">
        <v>1</v>
      </c>
      <c r="C858" s="2" t="s">
        <v>1744</v>
      </c>
      <c r="D858" s="3" t="s">
        <v>1761</v>
      </c>
      <c r="E858" s="2" t="s">
        <v>1762</v>
      </c>
      <c r="F858" s="2" t="s">
        <v>6</v>
      </c>
      <c r="G858" s="2" t="s">
        <v>7</v>
      </c>
      <c r="H858" s="2">
        <v>36</v>
      </c>
      <c r="I858" s="30">
        <v>14947</v>
      </c>
      <c r="J858" s="30">
        <v>14957</v>
      </c>
      <c r="K858" s="63">
        <v>277.98328500000002</v>
      </c>
      <c r="L858" s="2">
        <v>0.29014800000000002</v>
      </c>
      <c r="M858" s="67">
        <v>13856.193695082473</v>
      </c>
      <c r="N858" s="67">
        <v>4127481.23</v>
      </c>
      <c r="O858" s="67">
        <v>170773</v>
      </c>
      <c r="P858" s="70">
        <v>164572</v>
      </c>
      <c r="Q858" s="63">
        <v>0</v>
      </c>
      <c r="R858" s="24">
        <f t="shared" si="274"/>
        <v>-3.6311360695191808E-2</v>
      </c>
      <c r="S858" s="24">
        <f t="shared" si="275"/>
        <v>-1.5023690368181275E-3</v>
      </c>
      <c r="T858" s="65">
        <f t="shared" si="276"/>
        <v>11.00300862472421</v>
      </c>
      <c r="U858" s="67">
        <v>282910</v>
      </c>
      <c r="V858" s="70">
        <v>276415</v>
      </c>
      <c r="W858" s="24">
        <f t="shared" si="277"/>
        <v>-2.2957831112367932E-2</v>
      </c>
      <c r="X858" s="24">
        <f t="shared" si="278"/>
        <v>-1.5735989185830894E-3</v>
      </c>
      <c r="Y858" s="63">
        <f t="shared" si="284"/>
        <v>18.927543988760288</v>
      </c>
      <c r="Z858" s="63">
        <f t="shared" si="285"/>
        <v>18.480644514274253</v>
      </c>
      <c r="AA858" s="24">
        <f t="shared" si="286"/>
        <v>-2.3611E-2</v>
      </c>
      <c r="AB858" s="63">
        <v>0</v>
      </c>
      <c r="AC858" s="69">
        <v>0</v>
      </c>
      <c r="AD858" s="67">
        <f t="shared" si="272"/>
        <v>453683</v>
      </c>
      <c r="AE858" s="67">
        <f t="shared" si="273"/>
        <v>440987</v>
      </c>
      <c r="AF858" s="65">
        <f t="shared" si="279"/>
        <v>29.483653138998463</v>
      </c>
      <c r="AG858" s="21" t="s">
        <v>2640</v>
      </c>
      <c r="AH858" s="67">
        <v>0</v>
      </c>
      <c r="AI858" s="70">
        <v>0</v>
      </c>
      <c r="AJ858" s="21" t="s">
        <v>2640</v>
      </c>
      <c r="AK858" s="67">
        <f t="shared" si="287"/>
        <v>453683</v>
      </c>
      <c r="AL858" s="70">
        <f t="shared" si="288"/>
        <v>440987</v>
      </c>
      <c r="AM858" s="65">
        <f t="shared" si="280"/>
        <v>29.483653138998463</v>
      </c>
      <c r="AN858" s="25">
        <f t="shared" si="289"/>
        <v>-2.7984297405897952E-2</v>
      </c>
      <c r="AO858" s="25">
        <f t="shared" si="281"/>
        <v>-2.8634170844818896E-2</v>
      </c>
      <c r="AP858" s="24">
        <f t="shared" si="282"/>
        <v>-3.0759679554012171E-3</v>
      </c>
      <c r="AQ858" s="25">
        <f t="shared" si="283"/>
        <v>0.10684167302682077</v>
      </c>
      <c r="AR858" s="2">
        <f t="shared" si="290"/>
        <v>0</v>
      </c>
      <c r="AS858" s="2">
        <f t="shared" si="291"/>
        <v>1</v>
      </c>
      <c r="AT858" s="2">
        <f t="shared" si="292"/>
        <v>0</v>
      </c>
    </row>
    <row r="859" spans="2:46" x14ac:dyDescent="0.2">
      <c r="B859" s="2">
        <v>1</v>
      </c>
      <c r="C859" s="2" t="s">
        <v>1744</v>
      </c>
      <c r="D859" s="3" t="s">
        <v>1763</v>
      </c>
      <c r="E859" s="2" t="s">
        <v>1764</v>
      </c>
      <c r="F859" s="2" t="s">
        <v>6</v>
      </c>
      <c r="G859" s="2" t="s">
        <v>7</v>
      </c>
      <c r="H859" s="2">
        <v>34</v>
      </c>
      <c r="I859" s="30">
        <v>18425</v>
      </c>
      <c r="J859" s="30">
        <v>18393</v>
      </c>
      <c r="K859" s="63">
        <v>296.37508800000001</v>
      </c>
      <c r="L859" s="2">
        <v>0.38694000000000001</v>
      </c>
      <c r="M859" s="67">
        <v>12528.158525921299</v>
      </c>
      <c r="N859" s="67">
        <v>7963607.1699999981</v>
      </c>
      <c r="O859" s="67">
        <v>455179</v>
      </c>
      <c r="P859" s="70">
        <v>438650</v>
      </c>
      <c r="Q859" s="63">
        <v>0</v>
      </c>
      <c r="R859" s="24">
        <f t="shared" si="274"/>
        <v>-3.6313186680404841E-2</v>
      </c>
      <c r="S859" s="24">
        <f t="shared" si="275"/>
        <v>-2.0755669694842577E-3</v>
      </c>
      <c r="T859" s="65">
        <f t="shared" si="276"/>
        <v>23.848746805850052</v>
      </c>
      <c r="U859" s="67">
        <v>314000</v>
      </c>
      <c r="V859" s="70">
        <v>376146</v>
      </c>
      <c r="W859" s="24">
        <f t="shared" si="277"/>
        <v>0.19791719745222935</v>
      </c>
      <c r="X859" s="24">
        <f t="shared" si="278"/>
        <v>7.8037500687015947E-3</v>
      </c>
      <c r="Y859" s="63">
        <f t="shared" si="284"/>
        <v>17.042062415196742</v>
      </c>
      <c r="Z859" s="63">
        <f t="shared" si="285"/>
        <v>20.450497471864296</v>
      </c>
      <c r="AA859" s="24">
        <f t="shared" si="286"/>
        <v>0.20000100000000001</v>
      </c>
      <c r="AB859" s="63">
        <v>0</v>
      </c>
      <c r="AC859" s="69">
        <v>0</v>
      </c>
      <c r="AD859" s="67">
        <f t="shared" si="272"/>
        <v>769179</v>
      </c>
      <c r="AE859" s="67">
        <f t="shared" si="273"/>
        <v>814796</v>
      </c>
      <c r="AF859" s="65">
        <f t="shared" si="279"/>
        <v>44.299244277714351</v>
      </c>
      <c r="AG859" s="21" t="s">
        <v>2640</v>
      </c>
      <c r="AH859" s="67">
        <v>0</v>
      </c>
      <c r="AI859" s="70">
        <v>0</v>
      </c>
      <c r="AJ859" s="21" t="s">
        <v>2640</v>
      </c>
      <c r="AK859" s="67">
        <f t="shared" si="287"/>
        <v>769179</v>
      </c>
      <c r="AL859" s="70">
        <f t="shared" si="288"/>
        <v>814796</v>
      </c>
      <c r="AM859" s="65">
        <f t="shared" si="280"/>
        <v>44.299244277714351</v>
      </c>
      <c r="AN859" s="25">
        <f t="shared" si="289"/>
        <v>5.9306091299944484E-2</v>
      </c>
      <c r="AO859" s="25">
        <f t="shared" si="281"/>
        <v>6.1149063893953137E-2</v>
      </c>
      <c r="AP859" s="24">
        <f t="shared" si="282"/>
        <v>5.7281830992173379E-3</v>
      </c>
      <c r="AQ859" s="25">
        <f t="shared" si="283"/>
        <v>0.10231494128307188</v>
      </c>
      <c r="AR859" s="2">
        <f t="shared" si="290"/>
        <v>1</v>
      </c>
      <c r="AS859" s="2">
        <f t="shared" si="291"/>
        <v>0</v>
      </c>
      <c r="AT859" s="2">
        <f t="shared" si="292"/>
        <v>0</v>
      </c>
    </row>
    <row r="860" spans="2:46" x14ac:dyDescent="0.2">
      <c r="B860" s="2">
        <v>1</v>
      </c>
      <c r="C860" s="2" t="s">
        <v>1744</v>
      </c>
      <c r="D860" s="3" t="s">
        <v>1765</v>
      </c>
      <c r="E860" s="2" t="s">
        <v>1766</v>
      </c>
      <c r="F860" s="2" t="s">
        <v>6</v>
      </c>
      <c r="G860" s="2" t="s">
        <v>7</v>
      </c>
      <c r="H860" s="2">
        <v>29</v>
      </c>
      <c r="I860" s="30">
        <v>21139</v>
      </c>
      <c r="J860" s="30">
        <v>21382</v>
      </c>
      <c r="K860" s="63">
        <v>340.35637500000001</v>
      </c>
      <c r="L860" s="2">
        <v>0.60244799999999998</v>
      </c>
      <c r="M860" s="67">
        <v>15701.530827661043</v>
      </c>
      <c r="N860" s="67">
        <v>12569372.139999995</v>
      </c>
      <c r="O860" s="67">
        <v>318400</v>
      </c>
      <c r="P860" s="70">
        <v>306838</v>
      </c>
      <c r="Q860" s="63">
        <v>0</v>
      </c>
      <c r="R860" s="24">
        <f t="shared" si="274"/>
        <v>-3.6312814070351807E-2</v>
      </c>
      <c r="S860" s="24">
        <f t="shared" si="275"/>
        <v>-9.1985501512886259E-4</v>
      </c>
      <c r="T860" s="65">
        <f t="shared" si="276"/>
        <v>14.350294640351697</v>
      </c>
      <c r="U860" s="67">
        <v>868461.99999999988</v>
      </c>
      <c r="V860" s="70">
        <v>878445</v>
      </c>
      <c r="W860" s="24">
        <f t="shared" si="277"/>
        <v>1.1495033749317818E-2</v>
      </c>
      <c r="X860" s="24">
        <f t="shared" si="278"/>
        <v>7.9423219304891395E-4</v>
      </c>
      <c r="Y860" s="63">
        <f t="shared" si="284"/>
        <v>41.083400350063854</v>
      </c>
      <c r="Z860" s="63">
        <f t="shared" si="285"/>
        <v>41.083387896361423</v>
      </c>
      <c r="AA860" s="24">
        <f t="shared" si="286"/>
        <v>0</v>
      </c>
      <c r="AB860" s="63">
        <v>0</v>
      </c>
      <c r="AC860" s="69">
        <v>0</v>
      </c>
      <c r="AD860" s="67">
        <f t="shared" si="272"/>
        <v>1186862</v>
      </c>
      <c r="AE860" s="67">
        <f t="shared" si="273"/>
        <v>1185283</v>
      </c>
      <c r="AF860" s="65">
        <f t="shared" si="279"/>
        <v>55.433682536713121</v>
      </c>
      <c r="AG860" s="21" t="s">
        <v>2640</v>
      </c>
      <c r="AH860" s="67">
        <v>0</v>
      </c>
      <c r="AI860" s="70">
        <v>0</v>
      </c>
      <c r="AJ860" s="21" t="s">
        <v>2640</v>
      </c>
      <c r="AK860" s="67">
        <f t="shared" si="287"/>
        <v>1186862</v>
      </c>
      <c r="AL860" s="70">
        <f t="shared" si="288"/>
        <v>1185283</v>
      </c>
      <c r="AM860" s="65">
        <f t="shared" si="280"/>
        <v>55.433682536713121</v>
      </c>
      <c r="AN860" s="25">
        <f t="shared" si="289"/>
        <v>-1.3303989848861956E-3</v>
      </c>
      <c r="AO860" s="25">
        <f t="shared" si="281"/>
        <v>-1.2679978680268822E-2</v>
      </c>
      <c r="AP860" s="24">
        <f t="shared" si="282"/>
        <v>-1.2562282207995797E-4</v>
      </c>
      <c r="AQ860" s="25">
        <f t="shared" si="283"/>
        <v>9.4299300458137322E-2</v>
      </c>
      <c r="AR860" s="2">
        <f t="shared" si="290"/>
        <v>0</v>
      </c>
      <c r="AS860" s="2">
        <f t="shared" si="291"/>
        <v>1</v>
      </c>
      <c r="AT860" s="2">
        <f t="shared" si="292"/>
        <v>0</v>
      </c>
    </row>
    <row r="861" spans="2:46" x14ac:dyDescent="0.2">
      <c r="B861" s="2">
        <v>1</v>
      </c>
      <c r="C861" s="2" t="s">
        <v>1744</v>
      </c>
      <c r="D861" s="3" t="s">
        <v>1767</v>
      </c>
      <c r="E861" s="2" t="s">
        <v>1768</v>
      </c>
      <c r="F861" s="2" t="s">
        <v>135</v>
      </c>
      <c r="G861" s="2" t="s">
        <v>7</v>
      </c>
      <c r="H861" s="2">
        <v>21</v>
      </c>
      <c r="I861" s="30">
        <v>307519</v>
      </c>
      <c r="J861" s="30">
        <v>308892</v>
      </c>
      <c r="K861" s="63">
        <v>591.56862899999999</v>
      </c>
      <c r="L861" s="2">
        <v>0.54910000000000003</v>
      </c>
      <c r="M861" s="67">
        <v>16676.75886904939</v>
      </c>
      <c r="N861" s="67">
        <v>225352717.95999989</v>
      </c>
      <c r="O861" s="67">
        <v>20533409</v>
      </c>
      <c r="P861" s="70">
        <v>19787790</v>
      </c>
      <c r="Q861" s="63">
        <v>0</v>
      </c>
      <c r="R861" s="24">
        <f t="shared" si="274"/>
        <v>-3.6312479822517507E-2</v>
      </c>
      <c r="S861" s="24">
        <f t="shared" si="275"/>
        <v>-3.3086754255715139E-3</v>
      </c>
      <c r="T861" s="65">
        <f t="shared" si="276"/>
        <v>64.060545433355344</v>
      </c>
      <c r="U861" s="67">
        <v>10886680.000000002</v>
      </c>
      <c r="V861" s="70">
        <v>10935286</v>
      </c>
      <c r="W861" s="24">
        <f t="shared" si="277"/>
        <v>4.4647220272846511E-3</v>
      </c>
      <c r="X861" s="24">
        <f t="shared" si="278"/>
        <v>2.1568854567188182E-4</v>
      </c>
      <c r="Y861" s="63">
        <f t="shared" si="284"/>
        <v>35.401649979350879</v>
      </c>
      <c r="Z861" s="63">
        <f t="shared" si="285"/>
        <v>35.401648472605309</v>
      </c>
      <c r="AA861" s="24">
        <f t="shared" si="286"/>
        <v>0</v>
      </c>
      <c r="AB861" s="63">
        <v>0</v>
      </c>
      <c r="AC861" s="69">
        <v>0</v>
      </c>
      <c r="AD861" s="67">
        <f t="shared" si="272"/>
        <v>31420089</v>
      </c>
      <c r="AE861" s="67">
        <f t="shared" si="273"/>
        <v>30723076</v>
      </c>
      <c r="AF861" s="65">
        <f t="shared" si="279"/>
        <v>99.46219390596066</v>
      </c>
      <c r="AG861" s="21" t="s">
        <v>2640</v>
      </c>
      <c r="AH861" s="67">
        <v>0</v>
      </c>
      <c r="AI861" s="70">
        <v>0</v>
      </c>
      <c r="AJ861" s="21" t="s">
        <v>2640</v>
      </c>
      <c r="AK861" s="67">
        <f t="shared" si="287"/>
        <v>31420089</v>
      </c>
      <c r="AL861" s="70">
        <f t="shared" si="288"/>
        <v>30723076</v>
      </c>
      <c r="AM861" s="65">
        <f t="shared" si="280"/>
        <v>99.46219390596066</v>
      </c>
      <c r="AN861" s="25">
        <f t="shared" si="289"/>
        <v>-2.2183673636315925E-2</v>
      </c>
      <c r="AO861" s="25">
        <f t="shared" si="281"/>
        <v>-2.6529988257922632E-2</v>
      </c>
      <c r="AP861" s="24">
        <f t="shared" si="282"/>
        <v>-3.0929868798996239E-3</v>
      </c>
      <c r="AQ861" s="25">
        <f t="shared" si="283"/>
        <v>0.13633328356595792</v>
      </c>
      <c r="AR861" s="2">
        <f t="shared" si="290"/>
        <v>0</v>
      </c>
      <c r="AS861" s="2">
        <f t="shared" si="291"/>
        <v>1</v>
      </c>
      <c r="AT861" s="2">
        <f t="shared" si="292"/>
        <v>0</v>
      </c>
    </row>
    <row r="862" spans="2:46" x14ac:dyDescent="0.2">
      <c r="B862" s="2">
        <v>1</v>
      </c>
      <c r="C862" s="2" t="s">
        <v>1744</v>
      </c>
      <c r="D862" s="3" t="s">
        <v>1769</v>
      </c>
      <c r="E862" s="2" t="s">
        <v>1770</v>
      </c>
      <c r="F862" s="2" t="s">
        <v>6</v>
      </c>
      <c r="G862" s="2" t="s">
        <v>7</v>
      </c>
      <c r="H862" s="2">
        <v>20</v>
      </c>
      <c r="I862" s="30">
        <v>19407</v>
      </c>
      <c r="J862" s="30">
        <v>19522</v>
      </c>
      <c r="K862" s="63">
        <v>429.58411000000001</v>
      </c>
      <c r="L862" s="2">
        <v>0.336557</v>
      </c>
      <c r="M862" s="67">
        <v>16107.831545612422</v>
      </c>
      <c r="N862" s="67">
        <v>5852004.5199999958</v>
      </c>
      <c r="O862" s="67">
        <v>777073</v>
      </c>
      <c r="P862" s="70">
        <v>748856</v>
      </c>
      <c r="Q862" s="63">
        <v>0</v>
      </c>
      <c r="R862" s="24">
        <f t="shared" si="274"/>
        <v>-3.6311903772232479E-2</v>
      </c>
      <c r="S862" s="24">
        <f t="shared" si="275"/>
        <v>-4.8217666106655744E-3</v>
      </c>
      <c r="T862" s="65">
        <f t="shared" si="276"/>
        <v>38.359594303862309</v>
      </c>
      <c r="U862" s="67">
        <v>187531.99999999994</v>
      </c>
      <c r="V862" s="70">
        <v>226372</v>
      </c>
      <c r="W862" s="24">
        <f t="shared" si="277"/>
        <v>0.20711131966811025</v>
      </c>
      <c r="X862" s="24">
        <f t="shared" si="278"/>
        <v>6.6370420370078743E-3</v>
      </c>
      <c r="Y862" s="63">
        <f t="shared" si="284"/>
        <v>9.6631112485185735</v>
      </c>
      <c r="Z862" s="63">
        <f t="shared" si="285"/>
        <v>11.595738141583855</v>
      </c>
      <c r="AA862" s="24">
        <f t="shared" si="286"/>
        <v>0.2</v>
      </c>
      <c r="AB862" s="63">
        <v>0</v>
      </c>
      <c r="AC862" s="69">
        <v>0</v>
      </c>
      <c r="AD862" s="67">
        <f t="shared" ref="AD862:AD925" si="293">O862+U862+AB862</f>
        <v>964605</v>
      </c>
      <c r="AE862" s="67">
        <f t="shared" ref="AE862:AE925" si="294">P862+V862+AC862</f>
        <v>975228</v>
      </c>
      <c r="AF862" s="65">
        <f t="shared" si="279"/>
        <v>49.95533244544616</v>
      </c>
      <c r="AG862" s="21" t="s">
        <v>2640</v>
      </c>
      <c r="AH862" s="67">
        <v>0</v>
      </c>
      <c r="AI862" s="70">
        <v>0</v>
      </c>
      <c r="AJ862" s="21" t="s">
        <v>2640</v>
      </c>
      <c r="AK862" s="67">
        <f t="shared" si="287"/>
        <v>964605</v>
      </c>
      <c r="AL862" s="70">
        <f t="shared" si="288"/>
        <v>975228</v>
      </c>
      <c r="AM862" s="65">
        <f t="shared" si="280"/>
        <v>49.95533244544616</v>
      </c>
      <c r="AN862" s="25">
        <f t="shared" si="289"/>
        <v>1.1012797984667299E-2</v>
      </c>
      <c r="AO862" s="25">
        <f t="shared" si="281"/>
        <v>5.0571340276834853E-3</v>
      </c>
      <c r="AP862" s="24">
        <f t="shared" si="282"/>
        <v>1.8152754263422899E-3</v>
      </c>
      <c r="AQ862" s="25">
        <f t="shared" si="283"/>
        <v>0.16664853840543525</v>
      </c>
      <c r="AR862" s="2">
        <f t="shared" si="290"/>
        <v>1</v>
      </c>
      <c r="AS862" s="2">
        <f t="shared" si="291"/>
        <v>0</v>
      </c>
      <c r="AT862" s="2">
        <f t="shared" si="292"/>
        <v>0</v>
      </c>
    </row>
    <row r="863" spans="2:46" x14ac:dyDescent="0.2">
      <c r="B863" s="2">
        <v>1</v>
      </c>
      <c r="C863" s="2" t="s">
        <v>1744</v>
      </c>
      <c r="D863" s="3" t="s">
        <v>1771</v>
      </c>
      <c r="E863" s="2" t="s">
        <v>1772</v>
      </c>
      <c r="F863" s="2" t="s">
        <v>6</v>
      </c>
      <c r="G863" s="2" t="s">
        <v>7</v>
      </c>
      <c r="H863" s="2">
        <v>14</v>
      </c>
      <c r="I863" s="30">
        <v>20186</v>
      </c>
      <c r="J863" s="30">
        <v>20347</v>
      </c>
      <c r="K863" s="63">
        <v>236.30274700000001</v>
      </c>
      <c r="L863" s="2">
        <v>0.32309500000000002</v>
      </c>
      <c r="M863" s="67">
        <v>16155.607358896166</v>
      </c>
      <c r="N863" s="67">
        <v>6988677.7500000037</v>
      </c>
      <c r="O863" s="67">
        <v>358445</v>
      </c>
      <c r="P863" s="70">
        <v>345429</v>
      </c>
      <c r="Q863" s="63">
        <v>0</v>
      </c>
      <c r="R863" s="24">
        <f t="shared" si="274"/>
        <v>-3.6312404971474033E-2</v>
      </c>
      <c r="S863" s="24">
        <f t="shared" si="275"/>
        <v>-1.8624410032355538E-3</v>
      </c>
      <c r="T863" s="65">
        <f t="shared" si="276"/>
        <v>16.976900771612524</v>
      </c>
      <c r="U863" s="67">
        <v>389821.99999999994</v>
      </c>
      <c r="V863" s="70">
        <v>424032</v>
      </c>
      <c r="W863" s="24">
        <f t="shared" si="277"/>
        <v>8.7758002370312838E-2</v>
      </c>
      <c r="X863" s="24">
        <f t="shared" si="278"/>
        <v>4.8950604425851574E-3</v>
      </c>
      <c r="Y863" s="63">
        <f t="shared" si="284"/>
        <v>19.31150302189636</v>
      </c>
      <c r="Z863" s="63">
        <f t="shared" si="285"/>
        <v>20.840025556593108</v>
      </c>
      <c r="AA863" s="24">
        <f t="shared" si="286"/>
        <v>7.9150999999999999E-2</v>
      </c>
      <c r="AB863" s="63">
        <v>0</v>
      </c>
      <c r="AC863" s="69">
        <v>0</v>
      </c>
      <c r="AD863" s="67">
        <f t="shared" si="293"/>
        <v>748267</v>
      </c>
      <c r="AE863" s="67">
        <f t="shared" si="294"/>
        <v>769461</v>
      </c>
      <c r="AF863" s="65">
        <f t="shared" si="279"/>
        <v>37.816926328205632</v>
      </c>
      <c r="AG863" s="21" t="s">
        <v>2640</v>
      </c>
      <c r="AH863" s="67">
        <v>0</v>
      </c>
      <c r="AI863" s="70">
        <v>0</v>
      </c>
      <c r="AJ863" s="21" t="s">
        <v>2640</v>
      </c>
      <c r="AK863" s="67">
        <f t="shared" si="287"/>
        <v>748267</v>
      </c>
      <c r="AL863" s="70">
        <f t="shared" si="288"/>
        <v>769461</v>
      </c>
      <c r="AM863" s="65">
        <f t="shared" si="280"/>
        <v>37.816926328205632</v>
      </c>
      <c r="AN863" s="25">
        <f t="shared" si="289"/>
        <v>2.8324114253334705E-2</v>
      </c>
      <c r="AO863" s="25">
        <f t="shared" si="281"/>
        <v>2.018727922139929E-2</v>
      </c>
      <c r="AP863" s="24">
        <f t="shared" si="282"/>
        <v>3.0326194393495948E-3</v>
      </c>
      <c r="AQ863" s="25">
        <f t="shared" si="283"/>
        <v>0.11010108457211375</v>
      </c>
      <c r="AR863" s="2">
        <f t="shared" si="290"/>
        <v>1</v>
      </c>
      <c r="AS863" s="2">
        <f t="shared" si="291"/>
        <v>0</v>
      </c>
      <c r="AT863" s="2">
        <f t="shared" si="292"/>
        <v>0</v>
      </c>
    </row>
    <row r="864" spans="2:46" x14ac:dyDescent="0.2">
      <c r="B864" s="2">
        <v>1</v>
      </c>
      <c r="C864" s="2" t="s">
        <v>1773</v>
      </c>
      <c r="D864" s="3" t="s">
        <v>1774</v>
      </c>
      <c r="E864" s="2" t="s">
        <v>1775</v>
      </c>
      <c r="F864" s="2" t="s">
        <v>6</v>
      </c>
      <c r="G864" s="2" t="s">
        <v>7</v>
      </c>
      <c r="H864" s="2">
        <v>60</v>
      </c>
      <c r="I864" s="30">
        <v>55412</v>
      </c>
      <c r="J864" s="30">
        <v>55481</v>
      </c>
      <c r="K864" s="63">
        <v>937.87334399999997</v>
      </c>
      <c r="L864" s="2">
        <v>0.50912299999999999</v>
      </c>
      <c r="M864" s="67">
        <v>15545.260815505577</v>
      </c>
      <c r="N864" s="67">
        <v>41817921.809999995</v>
      </c>
      <c r="O864" s="67">
        <v>3238822</v>
      </c>
      <c r="P864" s="70">
        <v>3124929</v>
      </c>
      <c r="Q864" s="63">
        <v>0</v>
      </c>
      <c r="R864" s="24">
        <f t="shared" si="274"/>
        <v>-3.5164945773494161E-2</v>
      </c>
      <c r="S864" s="24">
        <f t="shared" si="275"/>
        <v>-2.7235451947486438E-3</v>
      </c>
      <c r="T864" s="65">
        <f t="shared" si="276"/>
        <v>56.324309222977234</v>
      </c>
      <c r="U864" s="67">
        <v>0</v>
      </c>
      <c r="V864" s="70">
        <v>0</v>
      </c>
      <c r="W864" s="24">
        <f t="shared" si="277"/>
        <v>0</v>
      </c>
      <c r="X864" s="24">
        <f t="shared" si="278"/>
        <v>0</v>
      </c>
      <c r="Y864" s="63">
        <f t="shared" si="284"/>
        <v>0</v>
      </c>
      <c r="Z864" s="63">
        <f t="shared" si="285"/>
        <v>0</v>
      </c>
      <c r="AA864" s="24">
        <f t="shared" si="286"/>
        <v>0</v>
      </c>
      <c r="AB864" s="63">
        <v>0</v>
      </c>
      <c r="AC864" s="69">
        <v>0</v>
      </c>
      <c r="AD864" s="67">
        <f t="shared" si="293"/>
        <v>3238822</v>
      </c>
      <c r="AE864" s="67">
        <f t="shared" si="294"/>
        <v>3124929</v>
      </c>
      <c r="AF864" s="65">
        <f t="shared" si="279"/>
        <v>56.324309222977234</v>
      </c>
      <c r="AG864" s="21" t="s">
        <v>2640</v>
      </c>
      <c r="AH864" s="67">
        <v>0</v>
      </c>
      <c r="AI864" s="70">
        <v>0</v>
      </c>
      <c r="AJ864" s="21" t="s">
        <v>2640</v>
      </c>
      <c r="AK864" s="67">
        <f t="shared" si="287"/>
        <v>3238822</v>
      </c>
      <c r="AL864" s="70">
        <f t="shared" si="288"/>
        <v>3124929</v>
      </c>
      <c r="AM864" s="65">
        <f t="shared" si="280"/>
        <v>56.324309222977234</v>
      </c>
      <c r="AN864" s="25">
        <f t="shared" si="289"/>
        <v>-3.5164945773494188E-2</v>
      </c>
      <c r="AO864" s="25">
        <f t="shared" si="281"/>
        <v>-3.6364881224218326E-2</v>
      </c>
      <c r="AP864" s="24">
        <f t="shared" si="282"/>
        <v>-2.7235451947486438E-3</v>
      </c>
      <c r="AQ864" s="25">
        <f t="shared" si="283"/>
        <v>7.4727027665270784E-2</v>
      </c>
      <c r="AR864" s="2">
        <f t="shared" si="290"/>
        <v>0</v>
      </c>
      <c r="AS864" s="2">
        <f t="shared" si="291"/>
        <v>1</v>
      </c>
      <c r="AT864" s="2">
        <f t="shared" si="292"/>
        <v>0</v>
      </c>
    </row>
    <row r="865" spans="2:46" x14ac:dyDescent="0.2">
      <c r="B865" s="2">
        <v>1</v>
      </c>
      <c r="C865" s="2" t="s">
        <v>1773</v>
      </c>
      <c r="D865" s="3" t="s">
        <v>1776</v>
      </c>
      <c r="E865" s="2" t="s">
        <v>1777</v>
      </c>
      <c r="F865" s="2" t="s">
        <v>14</v>
      </c>
      <c r="G865" s="2" t="s">
        <v>7</v>
      </c>
      <c r="H865" s="2">
        <v>158</v>
      </c>
      <c r="I865" s="30">
        <v>373601</v>
      </c>
      <c r="J865" s="30">
        <v>377643</v>
      </c>
      <c r="K865" s="63">
        <v>426.20673199999999</v>
      </c>
      <c r="L865" s="2">
        <v>0.43717899999999998</v>
      </c>
      <c r="M865" s="67">
        <v>19485.677529642613</v>
      </c>
      <c r="N865" s="67">
        <v>167619337.87999994</v>
      </c>
      <c r="O865" s="67">
        <v>16588607</v>
      </c>
      <c r="P865" s="70">
        <v>15987929</v>
      </c>
      <c r="Q865" s="63">
        <v>0</v>
      </c>
      <c r="R865" s="24">
        <f t="shared" si="274"/>
        <v>-3.6210273713760288E-2</v>
      </c>
      <c r="S865" s="24">
        <f t="shared" si="275"/>
        <v>-3.5835841353223236E-3</v>
      </c>
      <c r="T865" s="65">
        <f t="shared" si="276"/>
        <v>42.336092553019654</v>
      </c>
      <c r="U865" s="67">
        <v>9451888.0000000075</v>
      </c>
      <c r="V865" s="70">
        <v>9554148</v>
      </c>
      <c r="W865" s="24">
        <f t="shared" si="277"/>
        <v>1.0819002510397135E-2</v>
      </c>
      <c r="X865" s="24">
        <f t="shared" si="278"/>
        <v>6.1007280719126405E-4</v>
      </c>
      <c r="Y865" s="63">
        <f t="shared" si="284"/>
        <v>25.29941836344123</v>
      </c>
      <c r="Z865" s="63">
        <f t="shared" si="285"/>
        <v>25.299417704022051</v>
      </c>
      <c r="AA865" s="24">
        <f t="shared" si="286"/>
        <v>0</v>
      </c>
      <c r="AB865" s="63">
        <v>847120</v>
      </c>
      <c r="AC865" s="69">
        <v>847120</v>
      </c>
      <c r="AD865" s="67">
        <f t="shared" si="293"/>
        <v>26887615.000000007</v>
      </c>
      <c r="AE865" s="67">
        <f t="shared" si="294"/>
        <v>26389197</v>
      </c>
      <c r="AF865" s="65">
        <f t="shared" si="279"/>
        <v>69.878687013925855</v>
      </c>
      <c r="AG865" s="21" t="s">
        <v>2640</v>
      </c>
      <c r="AH865" s="67">
        <v>0</v>
      </c>
      <c r="AI865" s="70">
        <v>0</v>
      </c>
      <c r="AJ865" s="21" t="s">
        <v>2640</v>
      </c>
      <c r="AK865" s="67">
        <f t="shared" si="287"/>
        <v>26887615.000000007</v>
      </c>
      <c r="AL865" s="70">
        <f t="shared" si="288"/>
        <v>26389197</v>
      </c>
      <c r="AM865" s="65">
        <f t="shared" si="280"/>
        <v>69.878687013925855</v>
      </c>
      <c r="AN865" s="25">
        <f t="shared" si="289"/>
        <v>-1.853708482511399E-2</v>
      </c>
      <c r="AO865" s="25">
        <f t="shared" si="281"/>
        <v>-2.9041908436664765E-2</v>
      </c>
      <c r="AP865" s="24">
        <f t="shared" si="282"/>
        <v>-2.9735113281310595E-3</v>
      </c>
      <c r="AQ865" s="25">
        <f t="shared" si="283"/>
        <v>0.15743527765807214</v>
      </c>
      <c r="AR865" s="2">
        <f t="shared" si="290"/>
        <v>0</v>
      </c>
      <c r="AS865" s="2">
        <f t="shared" si="291"/>
        <v>1</v>
      </c>
      <c r="AT865" s="2">
        <f t="shared" si="292"/>
        <v>0</v>
      </c>
    </row>
    <row r="866" spans="2:46" x14ac:dyDescent="0.2">
      <c r="B866" s="2">
        <v>1</v>
      </c>
      <c r="C866" s="2" t="s">
        <v>1773</v>
      </c>
      <c r="D866" s="3" t="s">
        <v>1778</v>
      </c>
      <c r="E866" s="2" t="s">
        <v>1779</v>
      </c>
      <c r="F866" s="2" t="s">
        <v>6</v>
      </c>
      <c r="G866" s="2" t="s">
        <v>7</v>
      </c>
      <c r="H866" s="2">
        <v>66</v>
      </c>
      <c r="I866" s="30">
        <v>30411</v>
      </c>
      <c r="J866" s="30">
        <v>30654</v>
      </c>
      <c r="K866" s="63">
        <v>466.14559300000002</v>
      </c>
      <c r="L866" s="2">
        <v>0.40013500000000002</v>
      </c>
      <c r="M866" s="67">
        <v>16796.02504714952</v>
      </c>
      <c r="N866" s="67">
        <v>16014906.679999996</v>
      </c>
      <c r="O866" s="67">
        <v>1470088</v>
      </c>
      <c r="P866" s="70">
        <v>1416718</v>
      </c>
      <c r="Q866" s="63">
        <v>0</v>
      </c>
      <c r="R866" s="24">
        <f t="shared" si="274"/>
        <v>-3.6303949151343273E-2</v>
      </c>
      <c r="S866" s="24">
        <f t="shared" si="275"/>
        <v>-3.332520199237278E-3</v>
      </c>
      <c r="T866" s="65">
        <f t="shared" si="276"/>
        <v>46.216415475957461</v>
      </c>
      <c r="U866" s="67">
        <v>574341</v>
      </c>
      <c r="V866" s="70">
        <v>616155</v>
      </c>
      <c r="W866" s="24">
        <f t="shared" si="277"/>
        <v>7.2803439071910336E-2</v>
      </c>
      <c r="X866" s="24">
        <f t="shared" si="278"/>
        <v>2.6109424697565589E-3</v>
      </c>
      <c r="Y866" s="63">
        <f t="shared" si="284"/>
        <v>18.88596231626714</v>
      </c>
      <c r="Z866" s="63">
        <f t="shared" si="285"/>
        <v>20.100313172832255</v>
      </c>
      <c r="AA866" s="24">
        <f t="shared" si="286"/>
        <v>6.4298999999999995E-2</v>
      </c>
      <c r="AB866" s="63">
        <v>0</v>
      </c>
      <c r="AC866" s="69">
        <v>0</v>
      </c>
      <c r="AD866" s="67">
        <f t="shared" si="293"/>
        <v>2044429</v>
      </c>
      <c r="AE866" s="67">
        <f t="shared" si="294"/>
        <v>2032873</v>
      </c>
      <c r="AF866" s="65">
        <f t="shared" si="279"/>
        <v>66.31672864878972</v>
      </c>
      <c r="AG866" s="21" t="s">
        <v>2640</v>
      </c>
      <c r="AH866" s="67">
        <v>0</v>
      </c>
      <c r="AI866" s="70">
        <v>0</v>
      </c>
      <c r="AJ866" s="21" t="s">
        <v>2640</v>
      </c>
      <c r="AK866" s="67">
        <f t="shared" si="287"/>
        <v>2044429</v>
      </c>
      <c r="AL866" s="70">
        <f t="shared" si="288"/>
        <v>2032873</v>
      </c>
      <c r="AM866" s="65">
        <f t="shared" si="280"/>
        <v>66.31672864878972</v>
      </c>
      <c r="AN866" s="25">
        <f t="shared" si="289"/>
        <v>-5.6524340048003619E-3</v>
      </c>
      <c r="AO866" s="25">
        <f t="shared" si="281"/>
        <v>-1.3534813418150549E-2</v>
      </c>
      <c r="AP866" s="24">
        <f t="shared" si="282"/>
        <v>-7.2157772948071915E-4</v>
      </c>
      <c r="AQ866" s="25">
        <f t="shared" si="283"/>
        <v>0.12693630007465023</v>
      </c>
      <c r="AR866" s="2">
        <f t="shared" si="290"/>
        <v>0</v>
      </c>
      <c r="AS866" s="2">
        <f t="shared" si="291"/>
        <v>1</v>
      </c>
      <c r="AT866" s="2">
        <f t="shared" si="292"/>
        <v>0</v>
      </c>
    </row>
    <row r="867" spans="2:46" x14ac:dyDescent="0.2">
      <c r="B867" s="2">
        <v>1</v>
      </c>
      <c r="C867" s="2" t="s">
        <v>1773</v>
      </c>
      <c r="D867" s="3" t="s">
        <v>1780</v>
      </c>
      <c r="E867" s="2" t="s">
        <v>1781</v>
      </c>
      <c r="F867" s="2" t="s">
        <v>14</v>
      </c>
      <c r="G867" s="2" t="s">
        <v>7</v>
      </c>
      <c r="H867" s="2">
        <v>31</v>
      </c>
      <c r="I867" s="30">
        <v>170804</v>
      </c>
      <c r="J867" s="30">
        <v>172893</v>
      </c>
      <c r="K867" s="63">
        <v>558.84975699999995</v>
      </c>
      <c r="L867" s="2">
        <v>0.42776599999999998</v>
      </c>
      <c r="M867" s="67">
        <v>17769.584446374498</v>
      </c>
      <c r="N867" s="67">
        <v>129456703.40000002</v>
      </c>
      <c r="O867" s="67">
        <v>17920317</v>
      </c>
      <c r="P867" s="70">
        <v>17269586</v>
      </c>
      <c r="Q867" s="63">
        <v>0</v>
      </c>
      <c r="R867" s="24">
        <f t="shared" si="274"/>
        <v>-3.6312471481391717E-2</v>
      </c>
      <c r="S867" s="24">
        <f t="shared" si="275"/>
        <v>-5.0266303938649491E-3</v>
      </c>
      <c r="T867" s="65">
        <f t="shared" si="276"/>
        <v>99.885975719086375</v>
      </c>
      <c r="U867" s="67">
        <v>3411633.0000000005</v>
      </c>
      <c r="V867" s="70">
        <v>3725415</v>
      </c>
      <c r="W867" s="24">
        <f t="shared" si="277"/>
        <v>9.1974136725726297E-2</v>
      </c>
      <c r="X867" s="24">
        <f t="shared" si="278"/>
        <v>2.423837404776673E-3</v>
      </c>
      <c r="Y867" s="63">
        <f t="shared" si="284"/>
        <v>19.973964309969325</v>
      </c>
      <c r="Z867" s="63">
        <f t="shared" si="285"/>
        <v>21.547517828946226</v>
      </c>
      <c r="AA867" s="24">
        <f t="shared" si="286"/>
        <v>7.8780000000000003E-2</v>
      </c>
      <c r="AB867" s="63">
        <v>0</v>
      </c>
      <c r="AC867" s="69">
        <v>0</v>
      </c>
      <c r="AD867" s="67">
        <f t="shared" si="293"/>
        <v>21331950</v>
      </c>
      <c r="AE867" s="67">
        <f t="shared" si="294"/>
        <v>20995001</v>
      </c>
      <c r="AF867" s="65">
        <f t="shared" si="279"/>
        <v>121.4334935480326</v>
      </c>
      <c r="AG867" s="21" t="s">
        <v>2640</v>
      </c>
      <c r="AH867" s="67">
        <v>0</v>
      </c>
      <c r="AI867" s="70">
        <v>0</v>
      </c>
      <c r="AJ867" s="21" t="s">
        <v>2640</v>
      </c>
      <c r="AK867" s="67">
        <f t="shared" si="287"/>
        <v>21331950</v>
      </c>
      <c r="AL867" s="70">
        <f t="shared" si="288"/>
        <v>20995001</v>
      </c>
      <c r="AM867" s="65">
        <f t="shared" si="280"/>
        <v>121.4334935480326</v>
      </c>
      <c r="AN867" s="25">
        <f t="shared" si="289"/>
        <v>-1.5795508615011753E-2</v>
      </c>
      <c r="AO867" s="25">
        <f t="shared" si="281"/>
        <v>-2.768727509776836E-2</v>
      </c>
      <c r="AP867" s="24">
        <f t="shared" si="282"/>
        <v>-2.6027929890882727E-3</v>
      </c>
      <c r="AQ867" s="25">
        <f t="shared" si="283"/>
        <v>0.16217778182663037</v>
      </c>
      <c r="AR867" s="2">
        <f t="shared" si="290"/>
        <v>0</v>
      </c>
      <c r="AS867" s="2">
        <f t="shared" si="291"/>
        <v>1</v>
      </c>
      <c r="AT867" s="2">
        <f t="shared" si="292"/>
        <v>0</v>
      </c>
    </row>
    <row r="868" spans="2:46" x14ac:dyDescent="0.2">
      <c r="B868" s="2">
        <v>1</v>
      </c>
      <c r="C868" s="2" t="s">
        <v>1773</v>
      </c>
      <c r="D868" s="3" t="s">
        <v>1782</v>
      </c>
      <c r="E868" s="2" t="s">
        <v>1783</v>
      </c>
      <c r="F868" s="2" t="s">
        <v>6</v>
      </c>
      <c r="G868" s="2" t="s">
        <v>7</v>
      </c>
      <c r="H868" s="2">
        <v>48</v>
      </c>
      <c r="I868" s="30">
        <v>36561</v>
      </c>
      <c r="J868" s="30">
        <v>36631</v>
      </c>
      <c r="K868" s="63">
        <v>559.50590999999997</v>
      </c>
      <c r="L868" s="2">
        <v>0.41228199999999998</v>
      </c>
      <c r="M868" s="67">
        <v>15652.868363264446</v>
      </c>
      <c r="N868" s="67">
        <v>15161502.280000003</v>
      </c>
      <c r="O868" s="67">
        <v>1427657</v>
      </c>
      <c r="P868" s="70">
        <v>1375815</v>
      </c>
      <c r="Q868" s="63">
        <v>0</v>
      </c>
      <c r="R868" s="24">
        <f t="shared" si="274"/>
        <v>-3.6312643723247273E-2</v>
      </c>
      <c r="S868" s="24">
        <f t="shared" si="275"/>
        <v>-3.4193181547969922E-3</v>
      </c>
      <c r="T868" s="65">
        <f t="shared" si="276"/>
        <v>37.558761704567168</v>
      </c>
      <c r="U868" s="67">
        <v>353289.99999999994</v>
      </c>
      <c r="V868" s="70">
        <v>424760</v>
      </c>
      <c r="W868" s="24">
        <f t="shared" si="277"/>
        <v>0.20229839508619007</v>
      </c>
      <c r="X868" s="24">
        <f t="shared" si="278"/>
        <v>4.7139128221006374E-3</v>
      </c>
      <c r="Y868" s="63">
        <f t="shared" si="284"/>
        <v>9.6630289105877836</v>
      </c>
      <c r="Z868" s="63">
        <f t="shared" si="285"/>
        <v>11.595643034588191</v>
      </c>
      <c r="AA868" s="24">
        <f t="shared" si="286"/>
        <v>0.20000100000000001</v>
      </c>
      <c r="AB868" s="63">
        <v>0</v>
      </c>
      <c r="AC868" s="69">
        <v>0</v>
      </c>
      <c r="AD868" s="67">
        <f t="shared" si="293"/>
        <v>1780947</v>
      </c>
      <c r="AE868" s="67">
        <f t="shared" si="294"/>
        <v>1800575</v>
      </c>
      <c r="AF868" s="65">
        <f t="shared" si="279"/>
        <v>49.15440473915536</v>
      </c>
      <c r="AG868" s="21" t="s">
        <v>2640</v>
      </c>
      <c r="AH868" s="67">
        <v>0</v>
      </c>
      <c r="AI868" s="70">
        <v>0</v>
      </c>
      <c r="AJ868" s="21" t="s">
        <v>2640</v>
      </c>
      <c r="AK868" s="67">
        <f t="shared" si="287"/>
        <v>1780947</v>
      </c>
      <c r="AL868" s="70">
        <f t="shared" si="288"/>
        <v>1800575</v>
      </c>
      <c r="AM868" s="65">
        <f t="shared" si="280"/>
        <v>49.15440473915536</v>
      </c>
      <c r="AN868" s="25">
        <f t="shared" si="289"/>
        <v>1.1021102817770545E-2</v>
      </c>
      <c r="AO868" s="25">
        <f t="shared" si="281"/>
        <v>9.0890923021624825E-3</v>
      </c>
      <c r="AP868" s="24">
        <f t="shared" si="282"/>
        <v>1.2945946673036412E-3</v>
      </c>
      <c r="AQ868" s="25">
        <f t="shared" si="283"/>
        <v>0.1187596695068399</v>
      </c>
      <c r="AR868" s="2">
        <f t="shared" si="290"/>
        <v>1</v>
      </c>
      <c r="AS868" s="2">
        <f t="shared" si="291"/>
        <v>0</v>
      </c>
      <c r="AT868" s="2">
        <f t="shared" si="292"/>
        <v>0</v>
      </c>
    </row>
    <row r="869" spans="2:46" x14ac:dyDescent="0.2">
      <c r="B869" s="2">
        <v>1</v>
      </c>
      <c r="C869" s="2" t="s">
        <v>1773</v>
      </c>
      <c r="D869" s="3" t="s">
        <v>1784</v>
      </c>
      <c r="E869" s="2" t="s">
        <v>1785</v>
      </c>
      <c r="F869" s="2" t="s">
        <v>6</v>
      </c>
      <c r="G869" s="2" t="s">
        <v>7</v>
      </c>
      <c r="H869" s="2">
        <v>53</v>
      </c>
      <c r="I869" s="30">
        <v>19102</v>
      </c>
      <c r="J869" s="30">
        <v>19270</v>
      </c>
      <c r="K869" s="63">
        <v>273.995589</v>
      </c>
      <c r="L869" s="2">
        <v>0.42167199999999999</v>
      </c>
      <c r="M869" s="67">
        <v>15282.733688415447</v>
      </c>
      <c r="N869" s="67">
        <v>6929904.2799999993</v>
      </c>
      <c r="O869" s="67">
        <v>448119</v>
      </c>
      <c r="P869" s="70">
        <v>431847</v>
      </c>
      <c r="Q869" s="63">
        <v>0</v>
      </c>
      <c r="R869" s="24">
        <f t="shared" si="274"/>
        <v>-3.631178325400175E-2</v>
      </c>
      <c r="S869" s="24">
        <f t="shared" si="275"/>
        <v>-2.3480843807556894E-3</v>
      </c>
      <c r="T869" s="65">
        <f t="shared" si="276"/>
        <v>22.410326933056563</v>
      </c>
      <c r="U869" s="67">
        <v>461060.99999999994</v>
      </c>
      <c r="V869" s="70">
        <v>502718</v>
      </c>
      <c r="W869" s="24">
        <f t="shared" si="277"/>
        <v>9.0350300719427734E-2</v>
      </c>
      <c r="X869" s="24">
        <f t="shared" si="278"/>
        <v>6.0111941401880462E-3</v>
      </c>
      <c r="Y869" s="63">
        <f t="shared" si="284"/>
        <v>24.136791958957176</v>
      </c>
      <c r="Z869" s="63">
        <f t="shared" si="285"/>
        <v>26.088116242864555</v>
      </c>
      <c r="AA869" s="24">
        <f t="shared" si="286"/>
        <v>8.0843999999999999E-2</v>
      </c>
      <c r="AB869" s="63">
        <v>0</v>
      </c>
      <c r="AC869" s="69">
        <v>0</v>
      </c>
      <c r="AD869" s="67">
        <f t="shared" si="293"/>
        <v>909180</v>
      </c>
      <c r="AE869" s="67">
        <f t="shared" si="294"/>
        <v>934565</v>
      </c>
      <c r="AF869" s="65">
        <f t="shared" si="279"/>
        <v>48.498443175921118</v>
      </c>
      <c r="AG869" s="21" t="s">
        <v>2640</v>
      </c>
      <c r="AH869" s="67">
        <v>0</v>
      </c>
      <c r="AI869" s="70">
        <v>0</v>
      </c>
      <c r="AJ869" s="21" t="s">
        <v>2640</v>
      </c>
      <c r="AK869" s="67">
        <f t="shared" si="287"/>
        <v>909180</v>
      </c>
      <c r="AL869" s="70">
        <f t="shared" si="288"/>
        <v>934565</v>
      </c>
      <c r="AM869" s="65">
        <f t="shared" si="280"/>
        <v>48.498443175921118</v>
      </c>
      <c r="AN869" s="25">
        <f t="shared" si="289"/>
        <v>2.7920763765151017E-2</v>
      </c>
      <c r="AO869" s="25">
        <f t="shared" si="281"/>
        <v>1.8959129706378475E-2</v>
      </c>
      <c r="AP869" s="24">
        <f t="shared" si="282"/>
        <v>3.6631097594323485E-3</v>
      </c>
      <c r="AQ869" s="25">
        <f t="shared" si="283"/>
        <v>0.1348597270956822</v>
      </c>
      <c r="AR869" s="2">
        <f t="shared" si="290"/>
        <v>1</v>
      </c>
      <c r="AS869" s="2">
        <f t="shared" si="291"/>
        <v>0</v>
      </c>
      <c r="AT869" s="2">
        <f t="shared" si="292"/>
        <v>0</v>
      </c>
    </row>
    <row r="870" spans="2:46" x14ac:dyDescent="0.2">
      <c r="B870" s="2">
        <v>1</v>
      </c>
      <c r="C870" s="2" t="s">
        <v>1773</v>
      </c>
      <c r="D870" s="3" t="s">
        <v>1786</v>
      </c>
      <c r="E870" s="2" t="s">
        <v>1787</v>
      </c>
      <c r="F870" s="2" t="s">
        <v>6</v>
      </c>
      <c r="G870" s="2" t="s">
        <v>7</v>
      </c>
      <c r="H870" s="2">
        <v>73</v>
      </c>
      <c r="I870" s="30">
        <v>36081</v>
      </c>
      <c r="J870" s="30">
        <v>36260</v>
      </c>
      <c r="K870" s="63">
        <v>303.39285699999999</v>
      </c>
      <c r="L870" s="2">
        <v>0.36180800000000002</v>
      </c>
      <c r="M870" s="67">
        <v>17481.072340068284</v>
      </c>
      <c r="N870" s="67">
        <v>10025503.340000002</v>
      </c>
      <c r="O870" s="67">
        <v>654309</v>
      </c>
      <c r="P870" s="70">
        <v>630549</v>
      </c>
      <c r="Q870" s="63">
        <v>0</v>
      </c>
      <c r="R870" s="24">
        <f t="shared" si="274"/>
        <v>-3.6313118113918685E-2</v>
      </c>
      <c r="S870" s="24">
        <f t="shared" si="275"/>
        <v>-2.3699558210909734E-3</v>
      </c>
      <c r="T870" s="65">
        <f t="shared" si="276"/>
        <v>17.389658025372309</v>
      </c>
      <c r="U870" s="67">
        <v>691792</v>
      </c>
      <c r="V870" s="70">
        <v>746934</v>
      </c>
      <c r="W870" s="24">
        <f t="shared" si="277"/>
        <v>7.9708929851747268E-2</v>
      </c>
      <c r="X870" s="24">
        <f t="shared" si="278"/>
        <v>5.5001727224999351E-3</v>
      </c>
      <c r="Y870" s="63">
        <f t="shared" si="284"/>
        <v>19.173304509298521</v>
      </c>
      <c r="Z870" s="63">
        <f t="shared" si="285"/>
        <v>20.599393270821842</v>
      </c>
      <c r="AA870" s="24">
        <f t="shared" si="286"/>
        <v>7.4379000000000001E-2</v>
      </c>
      <c r="AB870" s="63">
        <v>0</v>
      </c>
      <c r="AC870" s="69">
        <v>0</v>
      </c>
      <c r="AD870" s="67">
        <f t="shared" si="293"/>
        <v>1346101</v>
      </c>
      <c r="AE870" s="67">
        <f t="shared" si="294"/>
        <v>1377483</v>
      </c>
      <c r="AF870" s="65">
        <f t="shared" si="279"/>
        <v>37.989051296194155</v>
      </c>
      <c r="AG870" s="21" t="s">
        <v>2640</v>
      </c>
      <c r="AH870" s="67">
        <v>0</v>
      </c>
      <c r="AI870" s="70">
        <v>0</v>
      </c>
      <c r="AJ870" s="21" t="s">
        <v>2640</v>
      </c>
      <c r="AK870" s="67">
        <f t="shared" si="287"/>
        <v>1346101</v>
      </c>
      <c r="AL870" s="70">
        <f t="shared" si="288"/>
        <v>1377483</v>
      </c>
      <c r="AM870" s="65">
        <f t="shared" si="280"/>
        <v>37.989051296194155</v>
      </c>
      <c r="AN870" s="25">
        <f t="shared" si="289"/>
        <v>2.3313258069045339E-2</v>
      </c>
      <c r="AO870" s="25">
        <f t="shared" si="281"/>
        <v>1.8261601334506938E-2</v>
      </c>
      <c r="AP870" s="24">
        <f t="shared" si="282"/>
        <v>3.1302169014089617E-3</v>
      </c>
      <c r="AQ870" s="25">
        <f t="shared" si="283"/>
        <v>0.13739788949090309</v>
      </c>
      <c r="AR870" s="2">
        <f t="shared" si="290"/>
        <v>1</v>
      </c>
      <c r="AS870" s="2">
        <f t="shared" si="291"/>
        <v>0</v>
      </c>
      <c r="AT870" s="2">
        <f t="shared" si="292"/>
        <v>0</v>
      </c>
    </row>
    <row r="871" spans="2:46" x14ac:dyDescent="0.2">
      <c r="B871" s="2">
        <v>1</v>
      </c>
      <c r="C871" s="2" t="s">
        <v>1773</v>
      </c>
      <c r="D871" s="3" t="s">
        <v>1788</v>
      </c>
      <c r="E871" s="2" t="s">
        <v>1789</v>
      </c>
      <c r="F871" s="2" t="s">
        <v>6</v>
      </c>
      <c r="G871" s="2" t="s">
        <v>7</v>
      </c>
      <c r="H871" s="2">
        <v>18</v>
      </c>
      <c r="I871" s="30">
        <v>13849</v>
      </c>
      <c r="J871" s="30">
        <v>13900</v>
      </c>
      <c r="K871" s="63">
        <v>420.50208600000002</v>
      </c>
      <c r="L871" s="2">
        <v>0.31456899999999999</v>
      </c>
      <c r="M871" s="67">
        <v>15600.931402132368</v>
      </c>
      <c r="N871" s="67">
        <v>7915549.3599999985</v>
      </c>
      <c r="O871" s="67">
        <v>435997</v>
      </c>
      <c r="P871" s="70">
        <v>420165</v>
      </c>
      <c r="Q871" s="63">
        <v>0</v>
      </c>
      <c r="R871" s="24">
        <f t="shared" si="274"/>
        <v>-3.631217645992979E-2</v>
      </c>
      <c r="S871" s="24">
        <f t="shared" si="275"/>
        <v>-2.000113861964472E-3</v>
      </c>
      <c r="T871" s="65">
        <f t="shared" si="276"/>
        <v>30.22769784172662</v>
      </c>
      <c r="U871" s="67">
        <v>133825</v>
      </c>
      <c r="V871" s="70">
        <v>161181</v>
      </c>
      <c r="W871" s="24">
        <f t="shared" si="277"/>
        <v>0.20441621520642639</v>
      </c>
      <c r="X871" s="24">
        <f t="shared" si="278"/>
        <v>3.4559824916561453E-3</v>
      </c>
      <c r="Y871" s="63">
        <f t="shared" si="284"/>
        <v>9.6631525741930826</v>
      </c>
      <c r="Z871" s="63">
        <f t="shared" si="285"/>
        <v>11.595755395683453</v>
      </c>
      <c r="AA871" s="24">
        <f t="shared" si="286"/>
        <v>0.19999700000000001</v>
      </c>
      <c r="AB871" s="63">
        <v>0</v>
      </c>
      <c r="AC871" s="69">
        <v>0</v>
      </c>
      <c r="AD871" s="67">
        <f t="shared" si="293"/>
        <v>569822</v>
      </c>
      <c r="AE871" s="67">
        <f t="shared" si="294"/>
        <v>581346</v>
      </c>
      <c r="AF871" s="65">
        <f t="shared" si="279"/>
        <v>41.823453237410071</v>
      </c>
      <c r="AG871" s="21" t="s">
        <v>2640</v>
      </c>
      <c r="AH871" s="67">
        <v>0</v>
      </c>
      <c r="AI871" s="70">
        <v>0</v>
      </c>
      <c r="AJ871" s="21" t="s">
        <v>2640</v>
      </c>
      <c r="AK871" s="67">
        <f t="shared" si="287"/>
        <v>569822</v>
      </c>
      <c r="AL871" s="70">
        <f t="shared" si="288"/>
        <v>581346</v>
      </c>
      <c r="AM871" s="65">
        <f t="shared" si="280"/>
        <v>41.823453237410071</v>
      </c>
      <c r="AN871" s="25">
        <f t="shared" si="289"/>
        <v>2.0223859380648693E-2</v>
      </c>
      <c r="AO871" s="25">
        <f t="shared" si="281"/>
        <v>1.6480591982921178E-2</v>
      </c>
      <c r="AP871" s="24">
        <f t="shared" si="282"/>
        <v>1.4558686296916733E-3</v>
      </c>
      <c r="AQ871" s="25">
        <f t="shared" si="283"/>
        <v>7.3443544289893747E-2</v>
      </c>
      <c r="AR871" s="2">
        <f t="shared" si="290"/>
        <v>1</v>
      </c>
      <c r="AS871" s="2">
        <f t="shared" si="291"/>
        <v>0</v>
      </c>
      <c r="AT871" s="2">
        <f t="shared" si="292"/>
        <v>0</v>
      </c>
    </row>
    <row r="872" spans="2:46" x14ac:dyDescent="0.2">
      <c r="B872" s="2">
        <v>1</v>
      </c>
      <c r="C872" s="2" t="s">
        <v>1773</v>
      </c>
      <c r="D872" s="3" t="s">
        <v>1790</v>
      </c>
      <c r="E872" s="2" t="s">
        <v>1791</v>
      </c>
      <c r="F872" s="2" t="s">
        <v>6</v>
      </c>
      <c r="G872" s="2" t="s">
        <v>7</v>
      </c>
      <c r="H872" s="2">
        <v>29</v>
      </c>
      <c r="I872" s="30">
        <v>30682</v>
      </c>
      <c r="J872" s="30">
        <v>30683</v>
      </c>
      <c r="K872" s="63">
        <v>355.89169900000002</v>
      </c>
      <c r="L872" s="2">
        <v>0.42609200000000003</v>
      </c>
      <c r="M872" s="67">
        <v>16737.650372548364</v>
      </c>
      <c r="N872" s="67">
        <v>14122519.930000003</v>
      </c>
      <c r="O872" s="67">
        <v>489125</v>
      </c>
      <c r="P872" s="70">
        <v>471364</v>
      </c>
      <c r="Q872" s="63">
        <v>0</v>
      </c>
      <c r="R872" s="24">
        <f t="shared" si="274"/>
        <v>-3.6311781242013841E-2</v>
      </c>
      <c r="S872" s="24">
        <f t="shared" si="275"/>
        <v>-1.2576367452858674E-3</v>
      </c>
      <c r="T872" s="65">
        <f t="shared" si="276"/>
        <v>15.362383078577714</v>
      </c>
      <c r="U872" s="67">
        <v>573379</v>
      </c>
      <c r="V872" s="70">
        <v>688077</v>
      </c>
      <c r="W872" s="24">
        <f t="shared" si="277"/>
        <v>0.200038717846311</v>
      </c>
      <c r="X872" s="24">
        <f t="shared" si="278"/>
        <v>8.1216383880861678E-3</v>
      </c>
      <c r="Y872" s="63">
        <f t="shared" si="284"/>
        <v>18.687797405645004</v>
      </c>
      <c r="Z872" s="63">
        <f t="shared" si="285"/>
        <v>22.425349542091713</v>
      </c>
      <c r="AA872" s="24">
        <f t="shared" si="286"/>
        <v>0.2</v>
      </c>
      <c r="AB872" s="63">
        <v>0</v>
      </c>
      <c r="AC872" s="69">
        <v>0</v>
      </c>
      <c r="AD872" s="67">
        <f t="shared" si="293"/>
        <v>1062504</v>
      </c>
      <c r="AE872" s="67">
        <f t="shared" si="294"/>
        <v>1159441</v>
      </c>
      <c r="AF872" s="65">
        <f t="shared" si="279"/>
        <v>37.787732620669424</v>
      </c>
      <c r="AG872" s="21" t="s">
        <v>2640</v>
      </c>
      <c r="AH872" s="67">
        <v>0</v>
      </c>
      <c r="AI872" s="70">
        <v>0</v>
      </c>
      <c r="AJ872" s="21" t="s">
        <v>2640</v>
      </c>
      <c r="AK872" s="67">
        <f t="shared" si="287"/>
        <v>1062504</v>
      </c>
      <c r="AL872" s="70">
        <f t="shared" si="288"/>
        <v>1159441</v>
      </c>
      <c r="AM872" s="65">
        <f t="shared" si="280"/>
        <v>37.787732620669424</v>
      </c>
      <c r="AN872" s="25">
        <f t="shared" si="289"/>
        <v>9.1234480058428019E-2</v>
      </c>
      <c r="AO872" s="25">
        <f t="shared" si="281"/>
        <v>9.1198915267499459E-2</v>
      </c>
      <c r="AP872" s="24">
        <f t="shared" si="282"/>
        <v>6.8640016428002998E-3</v>
      </c>
      <c r="AQ872" s="25">
        <f t="shared" si="283"/>
        <v>8.2098733494228443E-2</v>
      </c>
      <c r="AR872" s="2">
        <f t="shared" si="290"/>
        <v>1</v>
      </c>
      <c r="AS872" s="2">
        <f t="shared" si="291"/>
        <v>0</v>
      </c>
      <c r="AT872" s="2">
        <f t="shared" si="292"/>
        <v>0</v>
      </c>
    </row>
    <row r="873" spans="2:46" x14ac:dyDescent="0.2">
      <c r="B873" s="2">
        <v>1</v>
      </c>
      <c r="C873" s="2" t="s">
        <v>1792</v>
      </c>
      <c r="D873" s="3" t="s">
        <v>1793</v>
      </c>
      <c r="E873" s="2" t="s">
        <v>1794</v>
      </c>
      <c r="F873" s="2" t="s">
        <v>14</v>
      </c>
      <c r="G873" s="2" t="s">
        <v>7</v>
      </c>
      <c r="H873" s="2">
        <v>86</v>
      </c>
      <c r="I873" s="30">
        <v>133621</v>
      </c>
      <c r="J873" s="30">
        <v>133783</v>
      </c>
      <c r="K873" s="63">
        <v>368.607843</v>
      </c>
      <c r="L873" s="2">
        <v>0.36072199999999999</v>
      </c>
      <c r="M873" s="67">
        <v>14913.136217186517</v>
      </c>
      <c r="N873" s="67">
        <v>53509547.129999995</v>
      </c>
      <c r="O873" s="67">
        <v>8181411</v>
      </c>
      <c r="P873" s="70">
        <v>7884324</v>
      </c>
      <c r="Q873" s="63">
        <v>0</v>
      </c>
      <c r="R873" s="24">
        <f t="shared" si="274"/>
        <v>-3.6312440482454633E-2</v>
      </c>
      <c r="S873" s="24">
        <f t="shared" si="275"/>
        <v>-5.5520372706245333E-3</v>
      </c>
      <c r="T873" s="65">
        <f t="shared" si="276"/>
        <v>58.933676177092757</v>
      </c>
      <c r="U873" s="67">
        <v>3585132.0000000005</v>
      </c>
      <c r="V873" s="70">
        <v>3589479</v>
      </c>
      <c r="W873" s="24">
        <f t="shared" si="277"/>
        <v>1.2125076566216197E-3</v>
      </c>
      <c r="X873" s="24">
        <f t="shared" si="278"/>
        <v>8.1237839472620007E-5</v>
      </c>
      <c r="Y873" s="63">
        <f t="shared" si="284"/>
        <v>26.830602974083419</v>
      </c>
      <c r="Z873" s="63">
        <f t="shared" si="285"/>
        <v>26.830606280319621</v>
      </c>
      <c r="AA873" s="24">
        <f t="shared" si="286"/>
        <v>0</v>
      </c>
      <c r="AB873" s="63">
        <v>0</v>
      </c>
      <c r="AC873" s="69">
        <v>0</v>
      </c>
      <c r="AD873" s="67">
        <f t="shared" si="293"/>
        <v>11766543</v>
      </c>
      <c r="AE873" s="67">
        <f t="shared" si="294"/>
        <v>11473803</v>
      </c>
      <c r="AF873" s="65">
        <f t="shared" si="279"/>
        <v>85.764282457412378</v>
      </c>
      <c r="AG873" s="21" t="s">
        <v>2640</v>
      </c>
      <c r="AH873" s="67">
        <v>0</v>
      </c>
      <c r="AI873" s="70">
        <v>0</v>
      </c>
      <c r="AJ873" s="21" t="s">
        <v>2640</v>
      </c>
      <c r="AK873" s="67">
        <f t="shared" si="287"/>
        <v>11766543</v>
      </c>
      <c r="AL873" s="70">
        <f t="shared" si="288"/>
        <v>11473803</v>
      </c>
      <c r="AM873" s="65">
        <f t="shared" si="280"/>
        <v>85.764282457412378</v>
      </c>
      <c r="AN873" s="25">
        <f t="shared" si="289"/>
        <v>-2.4879015017409956E-2</v>
      </c>
      <c r="AO873" s="25">
        <f t="shared" si="281"/>
        <v>-2.6059804800619979E-2</v>
      </c>
      <c r="AP873" s="24">
        <f t="shared" si="282"/>
        <v>-5.4707994311519043E-3</v>
      </c>
      <c r="AQ873" s="25">
        <f t="shared" si="283"/>
        <v>0.21442534305373032</v>
      </c>
      <c r="AR873" s="2">
        <f t="shared" si="290"/>
        <v>0</v>
      </c>
      <c r="AS873" s="2">
        <f t="shared" si="291"/>
        <v>1</v>
      </c>
      <c r="AT873" s="2">
        <f t="shared" si="292"/>
        <v>0</v>
      </c>
    </row>
    <row r="874" spans="2:46" x14ac:dyDescent="0.2">
      <c r="B874" s="2">
        <v>1</v>
      </c>
      <c r="C874" s="2" t="s">
        <v>1792</v>
      </c>
      <c r="D874" s="3" t="s">
        <v>1795</v>
      </c>
      <c r="E874" s="2" t="s">
        <v>1796</v>
      </c>
      <c r="F874" s="2" t="s">
        <v>6</v>
      </c>
      <c r="G874" s="2" t="s">
        <v>38</v>
      </c>
      <c r="H874" s="2">
        <v>57</v>
      </c>
      <c r="I874" s="30">
        <v>19916</v>
      </c>
      <c r="J874" s="30">
        <v>19935</v>
      </c>
      <c r="K874" s="63">
        <v>180.99704</v>
      </c>
      <c r="L874" s="2">
        <v>0.34677599999999997</v>
      </c>
      <c r="M874" s="67">
        <v>14713.039388757103</v>
      </c>
      <c r="N874" s="67">
        <v>8294547.9200000018</v>
      </c>
      <c r="O874" s="67">
        <v>410888</v>
      </c>
      <c r="P874" s="70">
        <v>395968</v>
      </c>
      <c r="Q874" s="63">
        <v>0</v>
      </c>
      <c r="R874" s="24">
        <f t="shared" si="274"/>
        <v>-3.6311598294425762E-2</v>
      </c>
      <c r="S874" s="24">
        <f t="shared" si="275"/>
        <v>-1.7987719335522262E-3</v>
      </c>
      <c r="T874" s="65">
        <f t="shared" si="276"/>
        <v>19.862954602457989</v>
      </c>
      <c r="U874" s="67">
        <v>404105.99999999994</v>
      </c>
      <c r="V874" s="70">
        <v>441944</v>
      </c>
      <c r="W874" s="24">
        <f t="shared" si="277"/>
        <v>9.3633848544689036E-2</v>
      </c>
      <c r="X874" s="24">
        <f t="shared" si="278"/>
        <v>4.5617917172754187E-3</v>
      </c>
      <c r="Y874" s="63">
        <f t="shared" si="284"/>
        <v>20.290520184776057</v>
      </c>
      <c r="Z874" s="63">
        <f t="shared" si="285"/>
        <v>22.169250062703789</v>
      </c>
      <c r="AA874" s="24">
        <f t="shared" si="286"/>
        <v>9.2591999999999994E-2</v>
      </c>
      <c r="AB874" s="63">
        <v>0</v>
      </c>
      <c r="AC874" s="69">
        <v>0</v>
      </c>
      <c r="AD874" s="67">
        <f t="shared" si="293"/>
        <v>814994</v>
      </c>
      <c r="AE874" s="67">
        <f t="shared" si="294"/>
        <v>837912</v>
      </c>
      <c r="AF874" s="65">
        <f t="shared" si="279"/>
        <v>42.032204665161778</v>
      </c>
      <c r="AG874" s="21" t="s">
        <v>2640</v>
      </c>
      <c r="AH874" s="67">
        <v>-410347</v>
      </c>
      <c r="AI874" s="70">
        <v>-410347</v>
      </c>
      <c r="AJ874" s="21" t="s">
        <v>2640</v>
      </c>
      <c r="AK874" s="67">
        <f t="shared" si="287"/>
        <v>404647</v>
      </c>
      <c r="AL874" s="70">
        <f t="shared" si="288"/>
        <v>427565</v>
      </c>
      <c r="AM874" s="65">
        <f t="shared" si="280"/>
        <v>21.447955856533735</v>
      </c>
      <c r="AN874" s="25">
        <f t="shared" si="289"/>
        <v>5.6637019426809043E-2</v>
      </c>
      <c r="AO874" s="25">
        <f t="shared" si="281"/>
        <v>5.5629941254292881E-2</v>
      </c>
      <c r="AP874" s="24">
        <f t="shared" si="282"/>
        <v>2.7630197837231851E-3</v>
      </c>
      <c r="AQ874" s="25">
        <f t="shared" si="283"/>
        <v>5.154771593627732E-2</v>
      </c>
      <c r="AR874" s="2">
        <f t="shared" si="290"/>
        <v>1</v>
      </c>
      <c r="AS874" s="2">
        <f t="shared" si="291"/>
        <v>0</v>
      </c>
      <c r="AT874" s="2">
        <f t="shared" si="292"/>
        <v>0</v>
      </c>
    </row>
    <row r="875" spans="2:46" x14ac:dyDescent="0.2">
      <c r="B875" s="2">
        <v>1</v>
      </c>
      <c r="C875" s="2" t="s">
        <v>1792</v>
      </c>
      <c r="D875" s="3" t="s">
        <v>1797</v>
      </c>
      <c r="E875" s="2" t="s">
        <v>1798</v>
      </c>
      <c r="F875" s="2" t="s">
        <v>6</v>
      </c>
      <c r="G875" s="2" t="s">
        <v>38</v>
      </c>
      <c r="H875" s="2">
        <v>50</v>
      </c>
      <c r="I875" s="30">
        <v>7797</v>
      </c>
      <c r="J875" s="30">
        <v>7714</v>
      </c>
      <c r="K875" s="63">
        <v>213.09346600000001</v>
      </c>
      <c r="L875" s="2">
        <v>0.62859900000000002</v>
      </c>
      <c r="M875" s="67">
        <v>13078.974694221848</v>
      </c>
      <c r="N875" s="67">
        <v>4401922.0399999991</v>
      </c>
      <c r="O875" s="67">
        <v>101096</v>
      </c>
      <c r="P875" s="70">
        <v>97425</v>
      </c>
      <c r="Q875" s="63">
        <v>0</v>
      </c>
      <c r="R875" s="24">
        <f t="shared" si="274"/>
        <v>-3.6312020257972644E-2</v>
      </c>
      <c r="S875" s="24">
        <f t="shared" si="275"/>
        <v>-8.3395388801569984E-4</v>
      </c>
      <c r="T875" s="65">
        <f t="shared" si="276"/>
        <v>12.629634430904849</v>
      </c>
      <c r="U875" s="67">
        <v>412181</v>
      </c>
      <c r="V875" s="70">
        <v>407793</v>
      </c>
      <c r="W875" s="24">
        <f t="shared" si="277"/>
        <v>-1.0645808516161592E-2</v>
      </c>
      <c r="X875" s="24">
        <f t="shared" si="278"/>
        <v>-9.9683728156167001E-4</v>
      </c>
      <c r="Y875" s="63">
        <f t="shared" si="284"/>
        <v>52.864050275747083</v>
      </c>
      <c r="Z875" s="63">
        <f t="shared" si="285"/>
        <v>52.864013481980813</v>
      </c>
      <c r="AA875" s="24">
        <f t="shared" si="286"/>
        <v>-9.9999999999999995E-7</v>
      </c>
      <c r="AB875" s="63">
        <v>0</v>
      </c>
      <c r="AC875" s="69">
        <v>0</v>
      </c>
      <c r="AD875" s="67">
        <f t="shared" si="293"/>
        <v>513277</v>
      </c>
      <c r="AE875" s="67">
        <f t="shared" si="294"/>
        <v>505218</v>
      </c>
      <c r="AF875" s="65">
        <f t="shared" si="279"/>
        <v>65.493647912885663</v>
      </c>
      <c r="AG875" s="21" t="s">
        <v>2640</v>
      </c>
      <c r="AH875" s="67">
        <v>-74411</v>
      </c>
      <c r="AI875" s="70">
        <v>-74411</v>
      </c>
      <c r="AJ875" s="21" t="s">
        <v>2640</v>
      </c>
      <c r="AK875" s="67">
        <f t="shared" si="287"/>
        <v>438866</v>
      </c>
      <c r="AL875" s="70">
        <f t="shared" si="288"/>
        <v>430807</v>
      </c>
      <c r="AM875" s="65">
        <f t="shared" si="280"/>
        <v>55.847420274824991</v>
      </c>
      <c r="AN875" s="25">
        <f t="shared" si="289"/>
        <v>-1.8363236158645237E-2</v>
      </c>
      <c r="AO875" s="25">
        <f t="shared" si="281"/>
        <v>-7.8011605300697395E-3</v>
      </c>
      <c r="AP875" s="24">
        <f t="shared" si="282"/>
        <v>-1.8307911695773697E-3</v>
      </c>
      <c r="AQ875" s="25">
        <f t="shared" si="283"/>
        <v>9.7867930437041561E-2</v>
      </c>
      <c r="AR875" s="2">
        <f t="shared" si="290"/>
        <v>0</v>
      </c>
      <c r="AS875" s="2">
        <f t="shared" si="291"/>
        <v>1</v>
      </c>
      <c r="AT875" s="2">
        <f t="shared" si="292"/>
        <v>0</v>
      </c>
    </row>
    <row r="876" spans="2:46" x14ac:dyDescent="0.2">
      <c r="B876" s="2">
        <v>1</v>
      </c>
      <c r="C876" s="2" t="s">
        <v>1792</v>
      </c>
      <c r="D876" s="3" t="s">
        <v>1799</v>
      </c>
      <c r="E876" s="2" t="s">
        <v>1800</v>
      </c>
      <c r="F876" s="2" t="s">
        <v>6</v>
      </c>
      <c r="G876" s="2" t="s">
        <v>7</v>
      </c>
      <c r="H876" s="2">
        <v>53</v>
      </c>
      <c r="I876" s="30">
        <v>11639</v>
      </c>
      <c r="J876" s="30">
        <v>11748</v>
      </c>
      <c r="K876" s="63">
        <v>165.92705100000001</v>
      </c>
      <c r="L876" s="2">
        <v>0.49923499999999998</v>
      </c>
      <c r="M876" s="67">
        <v>15794.833202065283</v>
      </c>
      <c r="N876" s="67">
        <v>2767830.5700000003</v>
      </c>
      <c r="O876" s="67">
        <v>42466</v>
      </c>
      <c r="P876" s="70">
        <v>40924</v>
      </c>
      <c r="Q876" s="63">
        <v>0</v>
      </c>
      <c r="R876" s="24">
        <f t="shared" si="274"/>
        <v>-3.6311402062826681E-2</v>
      </c>
      <c r="S876" s="24">
        <f t="shared" si="275"/>
        <v>-5.5711502601114773E-4</v>
      </c>
      <c r="T876" s="65">
        <f t="shared" si="276"/>
        <v>3.4834865509022812</v>
      </c>
      <c r="U876" s="67">
        <v>414863.99999999994</v>
      </c>
      <c r="V876" s="70">
        <v>449119</v>
      </c>
      <c r="W876" s="24">
        <f t="shared" si="277"/>
        <v>8.2569227505881582E-2</v>
      </c>
      <c r="X876" s="24">
        <f t="shared" si="278"/>
        <v>1.2376118817128339E-2</v>
      </c>
      <c r="Y876" s="63">
        <f t="shared" si="284"/>
        <v>35.644299338431132</v>
      </c>
      <c r="Z876" s="63">
        <f t="shared" si="285"/>
        <v>38.229400749063672</v>
      </c>
      <c r="AA876" s="24">
        <f t="shared" si="286"/>
        <v>7.2525000000000006E-2</v>
      </c>
      <c r="AB876" s="63">
        <v>0</v>
      </c>
      <c r="AC876" s="69">
        <v>0</v>
      </c>
      <c r="AD876" s="67">
        <f t="shared" si="293"/>
        <v>457329.99999999994</v>
      </c>
      <c r="AE876" s="67">
        <f t="shared" si="294"/>
        <v>490043</v>
      </c>
      <c r="AF876" s="65">
        <f t="shared" si="279"/>
        <v>41.712887299965949</v>
      </c>
      <c r="AG876" s="21" t="s">
        <v>2640</v>
      </c>
      <c r="AH876" s="67">
        <v>0</v>
      </c>
      <c r="AI876" s="70">
        <v>0</v>
      </c>
      <c r="AJ876" s="21" t="s">
        <v>2640</v>
      </c>
      <c r="AK876" s="67">
        <f t="shared" si="287"/>
        <v>457329.99999999994</v>
      </c>
      <c r="AL876" s="70">
        <f t="shared" si="288"/>
        <v>490043</v>
      </c>
      <c r="AM876" s="65">
        <f t="shared" si="280"/>
        <v>41.712887299965949</v>
      </c>
      <c r="AN876" s="25">
        <f t="shared" si="289"/>
        <v>7.1530404740559467E-2</v>
      </c>
      <c r="AO876" s="25">
        <f t="shared" si="281"/>
        <v>6.1588558118434777E-2</v>
      </c>
      <c r="AP876" s="24">
        <f t="shared" si="282"/>
        <v>1.1819003791117191E-2</v>
      </c>
      <c r="AQ876" s="25">
        <f t="shared" si="283"/>
        <v>0.17704949331490327</v>
      </c>
      <c r="AR876" s="2">
        <f t="shared" si="290"/>
        <v>1</v>
      </c>
      <c r="AS876" s="2">
        <f t="shared" si="291"/>
        <v>0</v>
      </c>
      <c r="AT876" s="2">
        <f t="shared" si="292"/>
        <v>0</v>
      </c>
    </row>
    <row r="877" spans="2:46" x14ac:dyDescent="0.2">
      <c r="B877" s="2">
        <v>1</v>
      </c>
      <c r="C877" s="2" t="s">
        <v>1792</v>
      </c>
      <c r="D877" s="3" t="s">
        <v>1801</v>
      </c>
      <c r="E877" s="2" t="s">
        <v>1802</v>
      </c>
      <c r="F877" s="2" t="s">
        <v>6</v>
      </c>
      <c r="G877" s="2" t="s">
        <v>7</v>
      </c>
      <c r="H877" s="2">
        <v>46</v>
      </c>
      <c r="I877" s="30">
        <v>28385</v>
      </c>
      <c r="J877" s="30">
        <v>28662</v>
      </c>
      <c r="K877" s="63">
        <v>528.771614</v>
      </c>
      <c r="L877" s="2">
        <v>0.380882</v>
      </c>
      <c r="M877" s="67">
        <v>16620.804815573771</v>
      </c>
      <c r="N877" s="67">
        <v>13766142.500000006</v>
      </c>
      <c r="O877" s="67">
        <v>655480</v>
      </c>
      <c r="P877" s="70">
        <v>631678</v>
      </c>
      <c r="Q877" s="63">
        <v>0</v>
      </c>
      <c r="R877" s="24">
        <f t="shared" si="274"/>
        <v>-3.6312320742051596E-2</v>
      </c>
      <c r="S877" s="24">
        <f t="shared" si="275"/>
        <v>-1.7290246704913879E-3</v>
      </c>
      <c r="T877" s="65">
        <f t="shared" si="276"/>
        <v>22.038866792268507</v>
      </c>
      <c r="U877" s="67">
        <v>274286</v>
      </c>
      <c r="V877" s="70">
        <v>332355</v>
      </c>
      <c r="W877" s="24">
        <f t="shared" si="277"/>
        <v>0.21170967530242146</v>
      </c>
      <c r="X877" s="24">
        <f t="shared" si="278"/>
        <v>4.2182477771096714E-3</v>
      </c>
      <c r="Y877" s="63">
        <f t="shared" si="284"/>
        <v>9.6630614761317606</v>
      </c>
      <c r="Z877" s="63">
        <f t="shared" si="285"/>
        <v>11.595666736445468</v>
      </c>
      <c r="AA877" s="24">
        <f t="shared" si="286"/>
        <v>0.19999900000000001</v>
      </c>
      <c r="AB877" s="63">
        <v>145062</v>
      </c>
      <c r="AC877" s="69">
        <v>145062</v>
      </c>
      <c r="AD877" s="67">
        <f t="shared" si="293"/>
        <v>1074828</v>
      </c>
      <c r="AE877" s="67">
        <f t="shared" si="294"/>
        <v>1109095</v>
      </c>
      <c r="AF877" s="65">
        <f t="shared" si="279"/>
        <v>38.695659758565348</v>
      </c>
      <c r="AG877" s="21" t="s">
        <v>2640</v>
      </c>
      <c r="AH877" s="67">
        <v>0</v>
      </c>
      <c r="AI877" s="70">
        <v>0</v>
      </c>
      <c r="AJ877" s="21" t="s">
        <v>2640</v>
      </c>
      <c r="AK877" s="67">
        <f t="shared" si="287"/>
        <v>1074828</v>
      </c>
      <c r="AL877" s="70">
        <f t="shared" si="288"/>
        <v>1109095</v>
      </c>
      <c r="AM877" s="65">
        <f t="shared" si="280"/>
        <v>38.695659758565348</v>
      </c>
      <c r="AN877" s="25">
        <f t="shared" si="289"/>
        <v>3.1881380090581932E-2</v>
      </c>
      <c r="AO877" s="25">
        <f t="shared" si="281"/>
        <v>2.1908902863413848E-2</v>
      </c>
      <c r="AP877" s="24">
        <f t="shared" si="282"/>
        <v>2.4892231066182837E-3</v>
      </c>
      <c r="AQ877" s="25">
        <f t="shared" si="283"/>
        <v>8.056686904120014E-2</v>
      </c>
      <c r="AR877" s="2">
        <f t="shared" si="290"/>
        <v>1</v>
      </c>
      <c r="AS877" s="2">
        <f t="shared" si="291"/>
        <v>0</v>
      </c>
      <c r="AT877" s="2">
        <f t="shared" si="292"/>
        <v>0</v>
      </c>
    </row>
    <row r="878" spans="2:46" x14ac:dyDescent="0.2">
      <c r="B878" s="2">
        <v>1</v>
      </c>
      <c r="C878" s="2" t="s">
        <v>1792</v>
      </c>
      <c r="D878" s="3" t="s">
        <v>1803</v>
      </c>
      <c r="E878" s="2" t="s">
        <v>1804</v>
      </c>
      <c r="F878" s="2" t="s">
        <v>6</v>
      </c>
      <c r="G878" s="2" t="s">
        <v>38</v>
      </c>
      <c r="H878" s="2">
        <v>43</v>
      </c>
      <c r="I878" s="30">
        <v>8900</v>
      </c>
      <c r="J878" s="30">
        <v>8951</v>
      </c>
      <c r="K878" s="63">
        <v>142.880684</v>
      </c>
      <c r="L878" s="2">
        <v>0.49119099999999999</v>
      </c>
      <c r="M878" s="67">
        <v>14414.249500466232</v>
      </c>
      <c r="N878" s="67">
        <v>4955597.0999999996</v>
      </c>
      <c r="O878" s="67">
        <v>73059</v>
      </c>
      <c r="P878" s="70">
        <v>70406</v>
      </c>
      <c r="Q878" s="63">
        <v>0</v>
      </c>
      <c r="R878" s="24">
        <f t="shared" si="274"/>
        <v>-3.6313116796014233E-2</v>
      </c>
      <c r="S878" s="24">
        <f t="shared" si="275"/>
        <v>-5.3535425630142533E-4</v>
      </c>
      <c r="T878" s="65">
        <f t="shared" si="276"/>
        <v>7.8657133281197629</v>
      </c>
      <c r="U878" s="67">
        <v>206221</v>
      </c>
      <c r="V878" s="70">
        <v>248883</v>
      </c>
      <c r="W878" s="24">
        <f t="shared" si="277"/>
        <v>0.20687514850572919</v>
      </c>
      <c r="X878" s="24">
        <f t="shared" si="278"/>
        <v>8.6088515953001918E-3</v>
      </c>
      <c r="Y878" s="63">
        <f t="shared" si="284"/>
        <v>23.170898876404493</v>
      </c>
      <c r="Z878" s="63">
        <f t="shared" si="285"/>
        <v>27.805049715115629</v>
      </c>
      <c r="AA878" s="24">
        <f t="shared" si="286"/>
        <v>0.19999900000000001</v>
      </c>
      <c r="AB878" s="63">
        <v>76234</v>
      </c>
      <c r="AC878" s="69">
        <v>76234</v>
      </c>
      <c r="AD878" s="67">
        <f t="shared" si="293"/>
        <v>355514</v>
      </c>
      <c r="AE878" s="67">
        <f t="shared" si="294"/>
        <v>395523</v>
      </c>
      <c r="AF878" s="65">
        <f t="shared" si="279"/>
        <v>44.187576807060665</v>
      </c>
      <c r="AG878" s="21" t="s">
        <v>2640</v>
      </c>
      <c r="AH878" s="67">
        <v>-60051</v>
      </c>
      <c r="AI878" s="70">
        <v>-60051</v>
      </c>
      <c r="AJ878" s="21" t="s">
        <v>2640</v>
      </c>
      <c r="AK878" s="67">
        <f t="shared" si="287"/>
        <v>295463</v>
      </c>
      <c r="AL878" s="70">
        <f t="shared" si="288"/>
        <v>335472</v>
      </c>
      <c r="AM878" s="65">
        <f t="shared" si="280"/>
        <v>37.478717461736117</v>
      </c>
      <c r="AN878" s="25">
        <f t="shared" si="289"/>
        <v>0.13541120207944818</v>
      </c>
      <c r="AO878" s="25">
        <f t="shared" si="281"/>
        <v>0.12894198396906353</v>
      </c>
      <c r="AP878" s="24">
        <f t="shared" si="282"/>
        <v>8.0734973389987655E-3</v>
      </c>
      <c r="AQ878" s="25">
        <f t="shared" si="283"/>
        <v>6.7695575978119774E-2</v>
      </c>
      <c r="AR878" s="2">
        <f t="shared" si="290"/>
        <v>1</v>
      </c>
      <c r="AS878" s="2">
        <f t="shared" si="291"/>
        <v>0</v>
      </c>
      <c r="AT878" s="2">
        <f t="shared" si="292"/>
        <v>0</v>
      </c>
    </row>
    <row r="879" spans="2:46" x14ac:dyDescent="0.2">
      <c r="B879" s="2">
        <v>1</v>
      </c>
      <c r="C879" s="2" t="s">
        <v>1792</v>
      </c>
      <c r="D879" s="3" t="s">
        <v>1805</v>
      </c>
      <c r="E879" s="2" t="s">
        <v>1806</v>
      </c>
      <c r="F879" s="2" t="s">
        <v>6</v>
      </c>
      <c r="G879" s="2" t="s">
        <v>7</v>
      </c>
      <c r="H879" s="2">
        <v>72</v>
      </c>
      <c r="I879" s="30">
        <v>25529</v>
      </c>
      <c r="J879" s="30">
        <v>25522</v>
      </c>
      <c r="K879" s="63">
        <v>296.60759300000001</v>
      </c>
      <c r="L879" s="2">
        <v>0.56943699999999997</v>
      </c>
      <c r="M879" s="67">
        <v>14396.827862192249</v>
      </c>
      <c r="N879" s="67">
        <v>11162173.499999998</v>
      </c>
      <c r="O879" s="67">
        <v>418790</v>
      </c>
      <c r="P879" s="70">
        <v>403583</v>
      </c>
      <c r="Q879" s="63">
        <v>0</v>
      </c>
      <c r="R879" s="24">
        <f t="shared" si="274"/>
        <v>-3.6311755295016623E-2</v>
      </c>
      <c r="S879" s="24">
        <f t="shared" si="275"/>
        <v>-1.362369076237706E-3</v>
      </c>
      <c r="T879" s="65">
        <f t="shared" si="276"/>
        <v>15.813141603322624</v>
      </c>
      <c r="U879" s="67">
        <v>841165.99999999965</v>
      </c>
      <c r="V879" s="70">
        <v>891765</v>
      </c>
      <c r="W879" s="24">
        <f t="shared" si="277"/>
        <v>6.0153406105335261E-2</v>
      </c>
      <c r="X879" s="24">
        <f t="shared" si="278"/>
        <v>4.5330777200336793E-3</v>
      </c>
      <c r="Y879" s="63">
        <f t="shared" si="284"/>
        <v>32.949430059931828</v>
      </c>
      <c r="Z879" s="63">
        <f t="shared" si="285"/>
        <v>34.941031267142073</v>
      </c>
      <c r="AA879" s="24">
        <f t="shared" si="286"/>
        <v>6.0443999999999998E-2</v>
      </c>
      <c r="AB879" s="63">
        <v>0</v>
      </c>
      <c r="AC879" s="69">
        <v>0</v>
      </c>
      <c r="AD879" s="67">
        <f t="shared" si="293"/>
        <v>1259955.9999999995</v>
      </c>
      <c r="AE879" s="67">
        <f t="shared" si="294"/>
        <v>1295348</v>
      </c>
      <c r="AF879" s="65">
        <f t="shared" si="279"/>
        <v>50.7541728704647</v>
      </c>
      <c r="AG879" s="21" t="s">
        <v>2640</v>
      </c>
      <c r="AH879" s="67">
        <v>0</v>
      </c>
      <c r="AI879" s="70">
        <v>0</v>
      </c>
      <c r="AJ879" s="21" t="s">
        <v>2640</v>
      </c>
      <c r="AK879" s="67">
        <f t="shared" si="287"/>
        <v>1259955.9999999995</v>
      </c>
      <c r="AL879" s="70">
        <f t="shared" si="288"/>
        <v>1295348</v>
      </c>
      <c r="AM879" s="65">
        <f t="shared" si="280"/>
        <v>50.7541728704647</v>
      </c>
      <c r="AN879" s="25">
        <f t="shared" si="289"/>
        <v>2.8089869804977696E-2</v>
      </c>
      <c r="AO879" s="25">
        <f t="shared" si="281"/>
        <v>2.8371847278868323E-2</v>
      </c>
      <c r="AP879" s="24">
        <f t="shared" si="282"/>
        <v>3.1707086437959839E-3</v>
      </c>
      <c r="AQ879" s="25">
        <f t="shared" si="283"/>
        <v>0.11604800803356087</v>
      </c>
      <c r="AR879" s="2">
        <f t="shared" si="290"/>
        <v>1</v>
      </c>
      <c r="AS879" s="2">
        <f t="shared" si="291"/>
        <v>0</v>
      </c>
      <c r="AT879" s="2">
        <f t="shared" si="292"/>
        <v>0</v>
      </c>
    </row>
    <row r="880" spans="2:46" x14ac:dyDescent="0.2">
      <c r="B880" s="2">
        <v>1</v>
      </c>
      <c r="C880" s="2" t="s">
        <v>1792</v>
      </c>
      <c r="D880" s="3" t="s">
        <v>1807</v>
      </c>
      <c r="E880" s="2" t="s">
        <v>1808</v>
      </c>
      <c r="F880" s="2" t="s">
        <v>6</v>
      </c>
      <c r="G880" s="2" t="s">
        <v>7</v>
      </c>
      <c r="H880" s="2">
        <v>25</v>
      </c>
      <c r="I880" s="30">
        <v>22274</v>
      </c>
      <c r="J880" s="30">
        <v>22285</v>
      </c>
      <c r="K880" s="63">
        <v>331.62800099999998</v>
      </c>
      <c r="L880" s="2">
        <v>0.580233</v>
      </c>
      <c r="M880" s="67">
        <v>15899.548867313915</v>
      </c>
      <c r="N880" s="67">
        <v>16043492.279999997</v>
      </c>
      <c r="O880" s="67">
        <v>819832</v>
      </c>
      <c r="P880" s="70">
        <v>790062</v>
      </c>
      <c r="Q880" s="63">
        <v>0</v>
      </c>
      <c r="R880" s="24">
        <f t="shared" si="274"/>
        <v>-3.6312317645566417E-2</v>
      </c>
      <c r="S880" s="24">
        <f t="shared" si="275"/>
        <v>-1.8555810343806271E-3</v>
      </c>
      <c r="T880" s="65">
        <f t="shared" si="276"/>
        <v>35.45263630244559</v>
      </c>
      <c r="U880" s="67">
        <v>687243.00000000012</v>
      </c>
      <c r="V880" s="70">
        <v>736342</v>
      </c>
      <c r="W880" s="24">
        <f t="shared" si="277"/>
        <v>7.1443434127375527E-2</v>
      </c>
      <c r="X880" s="24">
        <f t="shared" si="278"/>
        <v>3.0603685994979573E-3</v>
      </c>
      <c r="Y880" s="63">
        <f t="shared" si="284"/>
        <v>30.854045074975314</v>
      </c>
      <c r="Z880" s="63">
        <f t="shared" si="285"/>
        <v>33.042046219430112</v>
      </c>
      <c r="AA880" s="24">
        <f t="shared" si="286"/>
        <v>7.0915000000000006E-2</v>
      </c>
      <c r="AB880" s="63">
        <v>0</v>
      </c>
      <c r="AC880" s="69">
        <v>0</v>
      </c>
      <c r="AD880" s="67">
        <f t="shared" si="293"/>
        <v>1507075</v>
      </c>
      <c r="AE880" s="67">
        <f t="shared" si="294"/>
        <v>1526404</v>
      </c>
      <c r="AF880" s="65">
        <f t="shared" si="279"/>
        <v>68.494682521875703</v>
      </c>
      <c r="AG880" s="21" t="s">
        <v>2640</v>
      </c>
      <c r="AH880" s="67">
        <v>0</v>
      </c>
      <c r="AI880" s="70">
        <v>0</v>
      </c>
      <c r="AJ880" s="21" t="s">
        <v>2640</v>
      </c>
      <c r="AK880" s="67">
        <f t="shared" si="287"/>
        <v>1507075</v>
      </c>
      <c r="AL880" s="70">
        <f t="shared" si="288"/>
        <v>1526404</v>
      </c>
      <c r="AM880" s="65">
        <f t="shared" si="280"/>
        <v>68.494682521875703</v>
      </c>
      <c r="AN880" s="25">
        <f t="shared" si="289"/>
        <v>1.2825506361660834E-2</v>
      </c>
      <c r="AO880" s="25">
        <f t="shared" si="281"/>
        <v>1.232557005607493E-2</v>
      </c>
      <c r="AP880" s="24">
        <f t="shared" si="282"/>
        <v>1.2047875651173376E-3</v>
      </c>
      <c r="AQ880" s="25">
        <f t="shared" si="283"/>
        <v>9.5141629600360322E-2</v>
      </c>
      <c r="AR880" s="2">
        <f t="shared" si="290"/>
        <v>1</v>
      </c>
      <c r="AS880" s="2">
        <f t="shared" si="291"/>
        <v>0</v>
      </c>
      <c r="AT880" s="2">
        <f t="shared" si="292"/>
        <v>0</v>
      </c>
    </row>
    <row r="881" spans="2:46" x14ac:dyDescent="0.2">
      <c r="B881" s="2">
        <v>1</v>
      </c>
      <c r="C881" s="2" t="s">
        <v>1792</v>
      </c>
      <c r="D881" s="3" t="s">
        <v>1809</v>
      </c>
      <c r="E881" s="2" t="s">
        <v>1810</v>
      </c>
      <c r="F881" s="2" t="s">
        <v>6</v>
      </c>
      <c r="G881" s="2" t="s">
        <v>38</v>
      </c>
      <c r="H881" s="2">
        <v>46</v>
      </c>
      <c r="I881" s="30">
        <v>18994</v>
      </c>
      <c r="J881" s="30">
        <v>19087</v>
      </c>
      <c r="K881" s="63">
        <v>160.03793200000001</v>
      </c>
      <c r="L881" s="2">
        <v>0.20114499999999999</v>
      </c>
      <c r="M881" s="67">
        <v>15685.531780552827</v>
      </c>
      <c r="N881" s="67">
        <v>3261231.32</v>
      </c>
      <c r="O881" s="67">
        <v>502180</v>
      </c>
      <c r="P881" s="70">
        <v>483945</v>
      </c>
      <c r="Q881" s="63">
        <v>0</v>
      </c>
      <c r="R881" s="24">
        <f t="shared" si="274"/>
        <v>-3.6311681070532509E-2</v>
      </c>
      <c r="S881" s="24">
        <f t="shared" si="275"/>
        <v>-5.5914463620446286E-3</v>
      </c>
      <c r="T881" s="65">
        <f t="shared" si="276"/>
        <v>25.354691674962016</v>
      </c>
      <c r="U881" s="67">
        <v>715717.00000000012</v>
      </c>
      <c r="V881" s="70">
        <v>683260</v>
      </c>
      <c r="W881" s="24">
        <f t="shared" si="277"/>
        <v>-4.5348929814437944E-2</v>
      </c>
      <c r="X881" s="24">
        <f t="shared" si="278"/>
        <v>-9.9523759019952366E-3</v>
      </c>
      <c r="Y881" s="63">
        <f t="shared" si="284"/>
        <v>37.681215120564396</v>
      </c>
      <c r="Z881" s="63">
        <f t="shared" si="285"/>
        <v>35.797139414261018</v>
      </c>
      <c r="AA881" s="24">
        <f t="shared" si="286"/>
        <v>-0.05</v>
      </c>
      <c r="AB881" s="63">
        <v>0</v>
      </c>
      <c r="AC881" s="69">
        <v>0</v>
      </c>
      <c r="AD881" s="67">
        <f t="shared" si="293"/>
        <v>1217897</v>
      </c>
      <c r="AE881" s="67">
        <f t="shared" si="294"/>
        <v>1167205</v>
      </c>
      <c r="AF881" s="65">
        <f t="shared" si="279"/>
        <v>61.15183108922303</v>
      </c>
      <c r="AG881" s="21" t="s">
        <v>2640</v>
      </c>
      <c r="AH881" s="67">
        <v>-497428</v>
      </c>
      <c r="AI881" s="70">
        <v>-497428</v>
      </c>
      <c r="AJ881" s="21" t="s">
        <v>2640</v>
      </c>
      <c r="AK881" s="67">
        <f t="shared" si="287"/>
        <v>720469</v>
      </c>
      <c r="AL881" s="70">
        <f t="shared" si="288"/>
        <v>669777</v>
      </c>
      <c r="AM881" s="65">
        <f t="shared" si="280"/>
        <v>35.090742390108453</v>
      </c>
      <c r="AN881" s="25">
        <f t="shared" si="289"/>
        <v>-7.0359724013108124E-2</v>
      </c>
      <c r="AO881" s="25">
        <f t="shared" si="281"/>
        <v>-7.4889327704981135E-2</v>
      </c>
      <c r="AP881" s="24">
        <f t="shared" si="282"/>
        <v>-1.554382226403983E-2</v>
      </c>
      <c r="AQ881" s="25">
        <f t="shared" si="283"/>
        <v>0.20537549602583849</v>
      </c>
      <c r="AR881" s="2">
        <f t="shared" si="290"/>
        <v>0</v>
      </c>
      <c r="AS881" s="2">
        <f t="shared" si="291"/>
        <v>1</v>
      </c>
      <c r="AT881" s="2">
        <f t="shared" si="292"/>
        <v>0</v>
      </c>
    </row>
    <row r="882" spans="2:46" x14ac:dyDescent="0.2">
      <c r="B882" s="2">
        <v>1</v>
      </c>
      <c r="C882" s="2" t="s">
        <v>1811</v>
      </c>
      <c r="D882" s="3" t="s">
        <v>1812</v>
      </c>
      <c r="E882" s="2" t="s">
        <v>1813</v>
      </c>
      <c r="F882" s="2" t="s">
        <v>316</v>
      </c>
      <c r="G882" s="2" t="s">
        <v>7</v>
      </c>
      <c r="H882" s="2">
        <v>37</v>
      </c>
      <c r="I882" s="30">
        <v>309905</v>
      </c>
      <c r="J882" s="30">
        <v>313136</v>
      </c>
      <c r="K882" s="63">
        <v>356.634657</v>
      </c>
      <c r="L882" s="2">
        <v>0.356651</v>
      </c>
      <c r="M882" s="67">
        <v>15035.452366006675</v>
      </c>
      <c r="N882" s="67">
        <v>103511228.25827684</v>
      </c>
      <c r="O882" s="67">
        <v>13040810</v>
      </c>
      <c r="P882" s="70">
        <v>12587541</v>
      </c>
      <c r="Q882" s="63">
        <v>21039</v>
      </c>
      <c r="R882" s="24">
        <f t="shared" si="274"/>
        <v>-3.4757733607038266E-2</v>
      </c>
      <c r="S882" s="24">
        <f t="shared" si="275"/>
        <v>-4.3789355766219139E-3</v>
      </c>
      <c r="T882" s="65">
        <f t="shared" si="276"/>
        <v>40.198319579990802</v>
      </c>
      <c r="U882" s="67">
        <v>16414276.137317615</v>
      </c>
      <c r="V882" s="70">
        <v>16585408</v>
      </c>
      <c r="W882" s="24">
        <f t="shared" si="277"/>
        <v>1.0425794061872828E-2</v>
      </c>
      <c r="X882" s="24">
        <f t="shared" si="278"/>
        <v>1.6532685928079647E-3</v>
      </c>
      <c r="Y882" s="63">
        <f t="shared" si="284"/>
        <v>52.965509228046059</v>
      </c>
      <c r="Z882" s="63">
        <f t="shared" si="285"/>
        <v>52.965510193653877</v>
      </c>
      <c r="AA882" s="24">
        <f t="shared" si="286"/>
        <v>0</v>
      </c>
      <c r="AB882" s="63">
        <v>0</v>
      </c>
      <c r="AC882" s="69">
        <v>0</v>
      </c>
      <c r="AD882" s="67">
        <f t="shared" si="293"/>
        <v>29455086.137317613</v>
      </c>
      <c r="AE882" s="67">
        <f t="shared" si="294"/>
        <v>29172949</v>
      </c>
      <c r="AF882" s="65">
        <f t="shared" si="279"/>
        <v>93.163829773644679</v>
      </c>
      <c r="AG882" s="21" t="s">
        <v>2640</v>
      </c>
      <c r="AH882" s="67">
        <v>0</v>
      </c>
      <c r="AI882" s="70">
        <v>0</v>
      </c>
      <c r="AJ882" s="21" t="s">
        <v>2640</v>
      </c>
      <c r="AK882" s="67">
        <f t="shared" si="287"/>
        <v>29455086.137317613</v>
      </c>
      <c r="AL882" s="70">
        <f t="shared" si="288"/>
        <v>29172949</v>
      </c>
      <c r="AM882" s="65">
        <f t="shared" si="280"/>
        <v>93.163829773644679</v>
      </c>
      <c r="AN882" s="25">
        <f t="shared" si="289"/>
        <v>-9.578554141797738E-3</v>
      </c>
      <c r="AO882" s="25">
        <f t="shared" si="281"/>
        <v>-1.9797921099183213E-2</v>
      </c>
      <c r="AP882" s="24">
        <f t="shared" si="282"/>
        <v>-2.7256669838139312E-3</v>
      </c>
      <c r="AQ882" s="25">
        <f t="shared" si="283"/>
        <v>0.28183366665506948</v>
      </c>
      <c r="AR882" s="2">
        <f t="shared" si="290"/>
        <v>0</v>
      </c>
      <c r="AS882" s="2">
        <f t="shared" si="291"/>
        <v>1</v>
      </c>
      <c r="AT882" s="2">
        <f t="shared" si="292"/>
        <v>0</v>
      </c>
    </row>
    <row r="883" spans="2:46" x14ac:dyDescent="0.2">
      <c r="B883" s="2">
        <v>1</v>
      </c>
      <c r="C883" s="2" t="s">
        <v>1811</v>
      </c>
      <c r="D883" s="3" t="s">
        <v>1814</v>
      </c>
      <c r="E883" s="2" t="s">
        <v>1815</v>
      </c>
      <c r="F883" s="2" t="s">
        <v>6</v>
      </c>
      <c r="G883" s="2" t="s">
        <v>7</v>
      </c>
      <c r="H883" s="2">
        <v>15</v>
      </c>
      <c r="I883" s="30">
        <v>78822</v>
      </c>
      <c r="J883" s="30">
        <v>79341</v>
      </c>
      <c r="K883" s="63">
        <v>260.15391799999998</v>
      </c>
      <c r="L883" s="2">
        <v>0.38617000000000001</v>
      </c>
      <c r="M883" s="67">
        <v>17017.734324333549</v>
      </c>
      <c r="N883" s="67">
        <v>46739540.860000007</v>
      </c>
      <c r="O883" s="67">
        <v>1355488</v>
      </c>
      <c r="P883" s="70">
        <v>1306267</v>
      </c>
      <c r="Q883" s="63">
        <v>0</v>
      </c>
      <c r="R883" s="24">
        <f t="shared" si="274"/>
        <v>-3.6312383436813866E-2</v>
      </c>
      <c r="S883" s="24">
        <f t="shared" si="275"/>
        <v>-1.053091217721474E-3</v>
      </c>
      <c r="T883" s="65">
        <f t="shared" si="276"/>
        <v>16.463959365271425</v>
      </c>
      <c r="U883" s="67">
        <v>1628741.0000000002</v>
      </c>
      <c r="V883" s="70">
        <v>1868428</v>
      </c>
      <c r="W883" s="24">
        <f t="shared" si="277"/>
        <v>0.14716090526363601</v>
      </c>
      <c r="X883" s="24">
        <f t="shared" si="278"/>
        <v>5.1281419455518314E-3</v>
      </c>
      <c r="Y883" s="63">
        <f t="shared" si="284"/>
        <v>20.663533023775091</v>
      </c>
      <c r="Z883" s="63">
        <f t="shared" si="285"/>
        <v>23.549337669048789</v>
      </c>
      <c r="AA883" s="24">
        <f t="shared" si="286"/>
        <v>0.139657</v>
      </c>
      <c r="AB883" s="63">
        <v>0</v>
      </c>
      <c r="AC883" s="69">
        <v>0</v>
      </c>
      <c r="AD883" s="67">
        <f t="shared" si="293"/>
        <v>2984229</v>
      </c>
      <c r="AE883" s="67">
        <f t="shared" si="294"/>
        <v>3174695</v>
      </c>
      <c r="AF883" s="65">
        <f t="shared" si="279"/>
        <v>40.01329703432021</v>
      </c>
      <c r="AG883" s="21" t="s">
        <v>2640</v>
      </c>
      <c r="AH883" s="67">
        <v>0</v>
      </c>
      <c r="AI883" s="70">
        <v>0</v>
      </c>
      <c r="AJ883" s="21" t="s">
        <v>2640</v>
      </c>
      <c r="AK883" s="67">
        <f t="shared" si="287"/>
        <v>2984229</v>
      </c>
      <c r="AL883" s="70">
        <f t="shared" si="288"/>
        <v>3174695</v>
      </c>
      <c r="AM883" s="65">
        <f t="shared" si="280"/>
        <v>40.01329703432021</v>
      </c>
      <c r="AN883" s="25">
        <f t="shared" si="289"/>
        <v>6.3824190435787603E-2</v>
      </c>
      <c r="AO883" s="25">
        <f t="shared" si="281"/>
        <v>5.6865307199677861E-2</v>
      </c>
      <c r="AP883" s="24">
        <f t="shared" si="282"/>
        <v>4.075050727830363E-3</v>
      </c>
      <c r="AQ883" s="25">
        <f t="shared" si="283"/>
        <v>6.7923110530957828E-2</v>
      </c>
      <c r="AR883" s="2">
        <f t="shared" si="290"/>
        <v>1</v>
      </c>
      <c r="AS883" s="2">
        <f t="shared" si="291"/>
        <v>0</v>
      </c>
      <c r="AT883" s="2">
        <f t="shared" si="292"/>
        <v>0</v>
      </c>
    </row>
    <row r="884" spans="2:46" x14ac:dyDescent="0.2">
      <c r="B884" s="2">
        <v>1</v>
      </c>
      <c r="C884" s="2" t="s">
        <v>1811</v>
      </c>
      <c r="D884" s="3" t="s">
        <v>1816</v>
      </c>
      <c r="E884" s="2" t="s">
        <v>1817</v>
      </c>
      <c r="F884" s="2" t="s">
        <v>6</v>
      </c>
      <c r="G884" s="2" t="s">
        <v>7</v>
      </c>
      <c r="H884" s="2">
        <v>45</v>
      </c>
      <c r="I884" s="30">
        <v>25859</v>
      </c>
      <c r="J884" s="30">
        <v>25971</v>
      </c>
      <c r="K884" s="63">
        <v>208.029302</v>
      </c>
      <c r="L884" s="2">
        <v>0.52472200000000002</v>
      </c>
      <c r="M884" s="67">
        <v>13385.177250034993</v>
      </c>
      <c r="N884" s="67">
        <v>12877314.569999993</v>
      </c>
      <c r="O884" s="67">
        <v>434458</v>
      </c>
      <c r="P884" s="70">
        <v>418682</v>
      </c>
      <c r="Q884" s="63">
        <v>0</v>
      </c>
      <c r="R884" s="24">
        <f t="shared" si="274"/>
        <v>-3.631191047235871E-2</v>
      </c>
      <c r="S884" s="24">
        <f t="shared" si="275"/>
        <v>-1.2251001491221634E-3</v>
      </c>
      <c r="T884" s="65">
        <f t="shared" si="276"/>
        <v>16.121135112240577</v>
      </c>
      <c r="U884" s="67">
        <v>920576.99999999988</v>
      </c>
      <c r="V884" s="70">
        <v>985840</v>
      </c>
      <c r="W884" s="24">
        <f t="shared" si="277"/>
        <v>7.0893580873734763E-2</v>
      </c>
      <c r="X884" s="24">
        <f t="shared" si="278"/>
        <v>5.0680597763793044E-3</v>
      </c>
      <c r="Y884" s="63">
        <f t="shared" si="284"/>
        <v>35.599868517730769</v>
      </c>
      <c r="Z884" s="63">
        <f t="shared" si="285"/>
        <v>37.959262254052597</v>
      </c>
      <c r="AA884" s="24">
        <f t="shared" si="286"/>
        <v>6.6275000000000001E-2</v>
      </c>
      <c r="AB884" s="63">
        <v>0</v>
      </c>
      <c r="AC884" s="69">
        <v>0</v>
      </c>
      <c r="AD884" s="67">
        <f t="shared" si="293"/>
        <v>1355035</v>
      </c>
      <c r="AE884" s="67">
        <f t="shared" si="294"/>
        <v>1404522</v>
      </c>
      <c r="AF884" s="65">
        <f t="shared" si="279"/>
        <v>54.08039736629317</v>
      </c>
      <c r="AG884" s="21" t="s">
        <v>2640</v>
      </c>
      <c r="AH884" s="67">
        <v>0</v>
      </c>
      <c r="AI884" s="70">
        <v>0</v>
      </c>
      <c r="AJ884" s="21" t="s">
        <v>2640</v>
      </c>
      <c r="AK884" s="67">
        <f t="shared" si="287"/>
        <v>1355035</v>
      </c>
      <c r="AL884" s="70">
        <f t="shared" si="288"/>
        <v>1404522</v>
      </c>
      <c r="AM884" s="65">
        <f t="shared" si="280"/>
        <v>54.08039736629317</v>
      </c>
      <c r="AN884" s="25">
        <f t="shared" si="289"/>
        <v>3.6520827875294731E-2</v>
      </c>
      <c r="AO884" s="25">
        <f t="shared" si="281"/>
        <v>3.2050829310663609E-2</v>
      </c>
      <c r="AP884" s="24">
        <f t="shared" si="282"/>
        <v>3.8429596272571316E-3</v>
      </c>
      <c r="AQ884" s="25">
        <f t="shared" si="283"/>
        <v>0.10906947969354458</v>
      </c>
      <c r="AR884" s="2">
        <f t="shared" si="290"/>
        <v>1</v>
      </c>
      <c r="AS884" s="2">
        <f t="shared" si="291"/>
        <v>0</v>
      </c>
      <c r="AT884" s="2">
        <f t="shared" si="292"/>
        <v>0</v>
      </c>
    </row>
    <row r="885" spans="2:46" x14ac:dyDescent="0.2">
      <c r="B885" s="2">
        <v>1</v>
      </c>
      <c r="C885" s="2" t="s">
        <v>1811</v>
      </c>
      <c r="D885" s="3" t="s">
        <v>1818</v>
      </c>
      <c r="E885" s="2" t="s">
        <v>1819</v>
      </c>
      <c r="F885" s="2" t="s">
        <v>6</v>
      </c>
      <c r="G885" s="2" t="s">
        <v>7</v>
      </c>
      <c r="H885" s="2">
        <v>21</v>
      </c>
      <c r="I885" s="30">
        <v>27114</v>
      </c>
      <c r="J885" s="30">
        <v>27982</v>
      </c>
      <c r="K885" s="63">
        <v>312.443893</v>
      </c>
      <c r="L885" s="2">
        <v>0.37393799999999999</v>
      </c>
      <c r="M885" s="67">
        <v>13717.323833078161</v>
      </c>
      <c r="N885" s="67">
        <v>9188250.5300000049</v>
      </c>
      <c r="O885" s="67">
        <v>291573</v>
      </c>
      <c r="P885" s="70">
        <v>280985</v>
      </c>
      <c r="Q885" s="63">
        <v>0</v>
      </c>
      <c r="R885" s="24">
        <f t="shared" si="274"/>
        <v>-3.6313376067056979E-2</v>
      </c>
      <c r="S885" s="24">
        <f t="shared" si="275"/>
        <v>-1.1523412390018924E-3</v>
      </c>
      <c r="T885" s="65">
        <f t="shared" si="276"/>
        <v>10.041633907511972</v>
      </c>
      <c r="U885" s="67">
        <v>354683.99999999994</v>
      </c>
      <c r="V885" s="70">
        <v>439246</v>
      </c>
      <c r="W885" s="24">
        <f t="shared" si="277"/>
        <v>0.23841503986647283</v>
      </c>
      <c r="X885" s="24">
        <f t="shared" si="278"/>
        <v>9.2032753921872015E-3</v>
      </c>
      <c r="Y885" s="63">
        <f t="shared" si="284"/>
        <v>13.081212657667624</v>
      </c>
      <c r="Z885" s="63">
        <f t="shared" si="285"/>
        <v>15.697448359659781</v>
      </c>
      <c r="AA885" s="24">
        <f t="shared" si="286"/>
        <v>0.19999900000000001</v>
      </c>
      <c r="AB885" s="63">
        <v>0</v>
      </c>
      <c r="AC885" s="69">
        <v>0</v>
      </c>
      <c r="AD885" s="67">
        <f t="shared" si="293"/>
        <v>646257</v>
      </c>
      <c r="AE885" s="67">
        <f t="shared" si="294"/>
        <v>720231</v>
      </c>
      <c r="AF885" s="65">
        <f t="shared" si="279"/>
        <v>25.739082267171753</v>
      </c>
      <c r="AG885" s="21" t="s">
        <v>2640</v>
      </c>
      <c r="AH885" s="67">
        <v>0</v>
      </c>
      <c r="AI885" s="70">
        <v>0</v>
      </c>
      <c r="AJ885" s="21" t="s">
        <v>2640</v>
      </c>
      <c r="AK885" s="67">
        <f t="shared" si="287"/>
        <v>646257</v>
      </c>
      <c r="AL885" s="70">
        <f t="shared" si="288"/>
        <v>720231</v>
      </c>
      <c r="AM885" s="65">
        <f t="shared" si="280"/>
        <v>25.739082267171753</v>
      </c>
      <c r="AN885" s="25">
        <f t="shared" si="289"/>
        <v>0.11446529786137713</v>
      </c>
      <c r="AO885" s="25">
        <f t="shared" si="281"/>
        <v>7.9894649639531856E-2</v>
      </c>
      <c r="AP885" s="24">
        <f t="shared" si="282"/>
        <v>8.0509341531853022E-3</v>
      </c>
      <c r="AQ885" s="25">
        <f t="shared" si="283"/>
        <v>7.8386086409857572E-2</v>
      </c>
      <c r="AR885" s="2">
        <f t="shared" si="290"/>
        <v>1</v>
      </c>
      <c r="AS885" s="2">
        <f t="shared" si="291"/>
        <v>0</v>
      </c>
      <c r="AT885" s="2">
        <f t="shared" si="292"/>
        <v>0</v>
      </c>
    </row>
    <row r="886" spans="2:46" x14ac:dyDescent="0.2">
      <c r="B886" s="2">
        <v>1</v>
      </c>
      <c r="C886" s="2" t="s">
        <v>1811</v>
      </c>
      <c r="D886" s="3" t="s">
        <v>1820</v>
      </c>
      <c r="E886" s="2" t="s">
        <v>1821</v>
      </c>
      <c r="F886" s="2" t="s">
        <v>6</v>
      </c>
      <c r="G886" s="2" t="s">
        <v>7</v>
      </c>
      <c r="H886" s="2">
        <v>6</v>
      </c>
      <c r="I886" s="30">
        <v>36719</v>
      </c>
      <c r="J886" s="30">
        <v>37473</v>
      </c>
      <c r="K886" s="63">
        <v>186.19080400000001</v>
      </c>
      <c r="L886" s="2">
        <v>0.33913500000000002</v>
      </c>
      <c r="M886" s="67">
        <v>18206.72873866191</v>
      </c>
      <c r="N886" s="67">
        <v>15773854.050000001</v>
      </c>
      <c r="O886" s="67">
        <v>234693</v>
      </c>
      <c r="P886" s="70">
        <v>226171</v>
      </c>
      <c r="Q886" s="63">
        <v>0</v>
      </c>
      <c r="R886" s="24">
        <f t="shared" si="274"/>
        <v>-3.6311266207343262E-2</v>
      </c>
      <c r="S886" s="24">
        <f t="shared" si="275"/>
        <v>-5.4026111646443184E-4</v>
      </c>
      <c r="T886" s="65">
        <f t="shared" si="276"/>
        <v>6.0355722787073356</v>
      </c>
      <c r="U886" s="67">
        <v>844793.99999999988</v>
      </c>
      <c r="V886" s="70">
        <v>884943</v>
      </c>
      <c r="W886" s="24">
        <f t="shared" si="277"/>
        <v>4.7525195491445293E-2</v>
      </c>
      <c r="X886" s="24">
        <f t="shared" si="278"/>
        <v>2.5452879095201287E-3</v>
      </c>
      <c r="Y886" s="63">
        <f t="shared" si="284"/>
        <v>23.006999101282712</v>
      </c>
      <c r="Z886" s="63">
        <f t="shared" si="285"/>
        <v>23.615483147866463</v>
      </c>
      <c r="AA886" s="24">
        <f t="shared" si="286"/>
        <v>2.6447999999999999E-2</v>
      </c>
      <c r="AB886" s="63">
        <v>0</v>
      </c>
      <c r="AC886" s="69">
        <v>0</v>
      </c>
      <c r="AD886" s="67">
        <f t="shared" si="293"/>
        <v>1079487</v>
      </c>
      <c r="AE886" s="67">
        <f t="shared" si="294"/>
        <v>1111114</v>
      </c>
      <c r="AF886" s="65">
        <f t="shared" si="279"/>
        <v>29.651055426573802</v>
      </c>
      <c r="AG886" s="21" t="s">
        <v>2640</v>
      </c>
      <c r="AH886" s="67">
        <v>0</v>
      </c>
      <c r="AI886" s="70">
        <v>0</v>
      </c>
      <c r="AJ886" s="21" t="s">
        <v>2640</v>
      </c>
      <c r="AK886" s="67">
        <f t="shared" si="287"/>
        <v>1079487</v>
      </c>
      <c r="AL886" s="70">
        <f t="shared" si="288"/>
        <v>1111114</v>
      </c>
      <c r="AM886" s="65">
        <f t="shared" si="280"/>
        <v>29.651055426573802</v>
      </c>
      <c r="AN886" s="25">
        <f t="shared" si="289"/>
        <v>2.9298175892808344E-2</v>
      </c>
      <c r="AO886" s="25">
        <f t="shared" si="281"/>
        <v>8.5875088892810592E-3</v>
      </c>
      <c r="AP886" s="24">
        <f t="shared" si="282"/>
        <v>2.0050267930556893E-3</v>
      </c>
      <c r="AQ886" s="25">
        <f t="shared" si="283"/>
        <v>7.0440235878814914E-2</v>
      </c>
      <c r="AR886" s="2">
        <f t="shared" si="290"/>
        <v>1</v>
      </c>
      <c r="AS886" s="2">
        <f t="shared" si="291"/>
        <v>0</v>
      </c>
      <c r="AT886" s="2">
        <f t="shared" si="292"/>
        <v>0</v>
      </c>
    </row>
    <row r="887" spans="2:46" x14ac:dyDescent="0.2">
      <c r="B887" s="2">
        <v>1</v>
      </c>
      <c r="C887" s="2" t="s">
        <v>1811</v>
      </c>
      <c r="D887" s="3" t="s">
        <v>1822</v>
      </c>
      <c r="E887" s="2" t="s">
        <v>1823</v>
      </c>
      <c r="F887" s="2" t="s">
        <v>6</v>
      </c>
      <c r="G887" s="2" t="s">
        <v>7</v>
      </c>
      <c r="H887" s="2">
        <v>10</v>
      </c>
      <c r="I887" s="30">
        <v>22575</v>
      </c>
      <c r="J887" s="30">
        <v>22696</v>
      </c>
      <c r="K887" s="63">
        <v>382.86557099999999</v>
      </c>
      <c r="L887" s="2">
        <v>0.396314</v>
      </c>
      <c r="M887" s="67">
        <v>17065.007185284536</v>
      </c>
      <c r="N887" s="67">
        <v>12768905.869999999</v>
      </c>
      <c r="O887" s="67">
        <v>686579</v>
      </c>
      <c r="P887" s="70">
        <v>661648</v>
      </c>
      <c r="Q887" s="63">
        <v>0</v>
      </c>
      <c r="R887" s="24">
        <f t="shared" si="274"/>
        <v>-3.6311917492378831E-2</v>
      </c>
      <c r="S887" s="24">
        <f t="shared" si="275"/>
        <v>-1.9524773895134057E-3</v>
      </c>
      <c r="T887" s="65">
        <f t="shared" si="276"/>
        <v>29.152626013394432</v>
      </c>
      <c r="U887" s="67">
        <v>334883.00000000006</v>
      </c>
      <c r="V887" s="70">
        <v>404014</v>
      </c>
      <c r="W887" s="24">
        <f t="shared" si="277"/>
        <v>0.2064332916272249</v>
      </c>
      <c r="X887" s="24">
        <f t="shared" si="278"/>
        <v>5.4140112476214804E-3</v>
      </c>
      <c r="Y887" s="63">
        <f t="shared" si="284"/>
        <v>14.834241417497234</v>
      </c>
      <c r="Z887" s="63">
        <f t="shared" si="285"/>
        <v>17.801110327811067</v>
      </c>
      <c r="AA887" s="24">
        <f t="shared" si="286"/>
        <v>0.20000100000000001</v>
      </c>
      <c r="AB887" s="63">
        <v>0</v>
      </c>
      <c r="AC887" s="69">
        <v>0</v>
      </c>
      <c r="AD887" s="67">
        <f t="shared" si="293"/>
        <v>1021462</v>
      </c>
      <c r="AE887" s="67">
        <f t="shared" si="294"/>
        <v>1065662</v>
      </c>
      <c r="AF887" s="65">
        <f t="shared" si="279"/>
        <v>46.953736341205499</v>
      </c>
      <c r="AG887" s="21" t="s">
        <v>2640</v>
      </c>
      <c r="AH887" s="67">
        <v>0</v>
      </c>
      <c r="AI887" s="70">
        <v>0</v>
      </c>
      <c r="AJ887" s="21" t="s">
        <v>2640</v>
      </c>
      <c r="AK887" s="67">
        <f t="shared" si="287"/>
        <v>1021462</v>
      </c>
      <c r="AL887" s="70">
        <f t="shared" si="288"/>
        <v>1065662</v>
      </c>
      <c r="AM887" s="65">
        <f t="shared" si="280"/>
        <v>46.953736341205499</v>
      </c>
      <c r="AN887" s="25">
        <f t="shared" si="289"/>
        <v>4.3271311120726956E-2</v>
      </c>
      <c r="AO887" s="25">
        <f t="shared" si="281"/>
        <v>3.7709281307297005E-2</v>
      </c>
      <c r="AP887" s="24">
        <f t="shared" si="282"/>
        <v>3.4615338581080795E-3</v>
      </c>
      <c r="AQ887" s="25">
        <f t="shared" si="283"/>
        <v>8.3457581318985799E-2</v>
      </c>
      <c r="AR887" s="2">
        <f t="shared" si="290"/>
        <v>1</v>
      </c>
      <c r="AS887" s="2">
        <f t="shared" si="291"/>
        <v>0</v>
      </c>
      <c r="AT887" s="2">
        <f t="shared" si="292"/>
        <v>0</v>
      </c>
    </row>
    <row r="888" spans="2:46" x14ac:dyDescent="0.2">
      <c r="B888" s="2">
        <v>1</v>
      </c>
      <c r="C888" s="2" t="s">
        <v>1811</v>
      </c>
      <c r="D888" s="3" t="s">
        <v>1824</v>
      </c>
      <c r="E888" s="2" t="s">
        <v>1825</v>
      </c>
      <c r="F888" s="2" t="s">
        <v>6</v>
      </c>
      <c r="G888" s="2" t="s">
        <v>7</v>
      </c>
      <c r="H888" s="2">
        <v>19</v>
      </c>
      <c r="I888" s="30">
        <v>15814</v>
      </c>
      <c r="J888" s="30">
        <v>15850</v>
      </c>
      <c r="K888" s="63">
        <v>265.31930599999998</v>
      </c>
      <c r="L888" s="2">
        <v>0.36380299999999999</v>
      </c>
      <c r="M888" s="67">
        <v>14794.192430762441</v>
      </c>
      <c r="N888" s="67">
        <v>5095367.5600000033</v>
      </c>
      <c r="O888" s="67">
        <v>246772</v>
      </c>
      <c r="P888" s="70">
        <v>237811</v>
      </c>
      <c r="Q888" s="63">
        <v>0</v>
      </c>
      <c r="R888" s="24">
        <f t="shared" si="274"/>
        <v>-3.6312871800690538E-2</v>
      </c>
      <c r="S888" s="24">
        <f t="shared" si="275"/>
        <v>-1.758656248932117E-3</v>
      </c>
      <c r="T888" s="65">
        <f t="shared" si="276"/>
        <v>15.003848580441641</v>
      </c>
      <c r="U888" s="67">
        <v>345923.99999999994</v>
      </c>
      <c r="V888" s="70">
        <v>365209</v>
      </c>
      <c r="W888" s="24">
        <f t="shared" si="277"/>
        <v>5.574923971739465E-2</v>
      </c>
      <c r="X888" s="24">
        <f t="shared" si="278"/>
        <v>3.784810373915409E-3</v>
      </c>
      <c r="Y888" s="63">
        <f t="shared" si="284"/>
        <v>21.874541545466037</v>
      </c>
      <c r="Z888" s="63">
        <f t="shared" si="285"/>
        <v>23.041577287066247</v>
      </c>
      <c r="AA888" s="24">
        <f t="shared" si="286"/>
        <v>5.3351000000000003E-2</v>
      </c>
      <c r="AB888" s="63">
        <v>0</v>
      </c>
      <c r="AC888" s="69">
        <v>0</v>
      </c>
      <c r="AD888" s="67">
        <f t="shared" si="293"/>
        <v>592696</v>
      </c>
      <c r="AE888" s="67">
        <f t="shared" si="294"/>
        <v>603020</v>
      </c>
      <c r="AF888" s="65">
        <f t="shared" si="279"/>
        <v>38.045425867507888</v>
      </c>
      <c r="AG888" s="21" t="s">
        <v>2640</v>
      </c>
      <c r="AH888" s="67">
        <v>0</v>
      </c>
      <c r="AI888" s="70">
        <v>0</v>
      </c>
      <c r="AJ888" s="21" t="s">
        <v>2640</v>
      </c>
      <c r="AK888" s="67">
        <f t="shared" si="287"/>
        <v>592696</v>
      </c>
      <c r="AL888" s="70">
        <f t="shared" si="288"/>
        <v>603020</v>
      </c>
      <c r="AM888" s="65">
        <f t="shared" si="280"/>
        <v>38.045425867507888</v>
      </c>
      <c r="AN888" s="25">
        <f t="shared" si="289"/>
        <v>1.7418710435029086E-2</v>
      </c>
      <c r="AO888" s="25">
        <f t="shared" si="281"/>
        <v>1.5107854058015846E-2</v>
      </c>
      <c r="AP888" s="24">
        <f t="shared" si="282"/>
        <v>2.0261541249832807E-3</v>
      </c>
      <c r="AQ888" s="25">
        <f t="shared" si="283"/>
        <v>0.1183467125578669</v>
      </c>
      <c r="AR888" s="2">
        <f t="shared" si="290"/>
        <v>1</v>
      </c>
      <c r="AS888" s="2">
        <f t="shared" si="291"/>
        <v>0</v>
      </c>
      <c r="AT888" s="2">
        <f t="shared" si="292"/>
        <v>0</v>
      </c>
    </row>
    <row r="889" spans="2:46" x14ac:dyDescent="0.2">
      <c r="B889" s="2">
        <v>1</v>
      </c>
      <c r="C889" s="2" t="s">
        <v>1811</v>
      </c>
      <c r="D889" s="3" t="s">
        <v>1826</v>
      </c>
      <c r="E889" s="2" t="s">
        <v>1827</v>
      </c>
      <c r="F889" s="2" t="s">
        <v>6</v>
      </c>
      <c r="G889" s="2" t="s">
        <v>7</v>
      </c>
      <c r="H889" s="2">
        <v>15</v>
      </c>
      <c r="I889" s="30">
        <v>17910</v>
      </c>
      <c r="J889" s="30">
        <v>18127</v>
      </c>
      <c r="K889" s="63">
        <v>235.36034599999999</v>
      </c>
      <c r="L889" s="2">
        <v>0.46181299999999997</v>
      </c>
      <c r="M889" s="67">
        <v>13857.411193900538</v>
      </c>
      <c r="N889" s="67">
        <v>8334963.7817232525</v>
      </c>
      <c r="O889" s="67">
        <v>200305</v>
      </c>
      <c r="P889" s="70">
        <v>172756</v>
      </c>
      <c r="Q889" s="63">
        <v>-21039</v>
      </c>
      <c r="R889" s="24">
        <f t="shared" si="274"/>
        <v>-0.13753525873043604</v>
      </c>
      <c r="S889" s="24">
        <f t="shared" si="275"/>
        <v>-3.3052333185189017E-3</v>
      </c>
      <c r="T889" s="65">
        <f t="shared" si="276"/>
        <v>9.5303138963976384</v>
      </c>
      <c r="U889" s="67">
        <v>544253.86268239049</v>
      </c>
      <c r="V889" s="70">
        <v>568490</v>
      </c>
      <c r="W889" s="24">
        <f t="shared" si="277"/>
        <v>4.4530942230083914E-2</v>
      </c>
      <c r="X889" s="24">
        <f t="shared" si="278"/>
        <v>2.9077675623203117E-3</v>
      </c>
      <c r="Y889" s="63">
        <f t="shared" si="284"/>
        <v>30.388267039776132</v>
      </c>
      <c r="Z889" s="63">
        <f t="shared" si="285"/>
        <v>31.361504937386218</v>
      </c>
      <c r="AA889" s="24">
        <f t="shared" si="286"/>
        <v>3.2027E-2</v>
      </c>
      <c r="AB889" s="63">
        <v>0</v>
      </c>
      <c r="AC889" s="69">
        <v>0</v>
      </c>
      <c r="AD889" s="67">
        <f t="shared" si="293"/>
        <v>744558.86268239049</v>
      </c>
      <c r="AE889" s="67">
        <f t="shared" si="294"/>
        <v>741246</v>
      </c>
      <c r="AF889" s="65">
        <f t="shared" si="279"/>
        <v>40.891818833783859</v>
      </c>
      <c r="AG889" s="21" t="s">
        <v>2640</v>
      </c>
      <c r="AH889" s="67">
        <v>0</v>
      </c>
      <c r="AI889" s="70">
        <v>0</v>
      </c>
      <c r="AJ889" s="21" t="s">
        <v>2640</v>
      </c>
      <c r="AK889" s="67">
        <f t="shared" si="287"/>
        <v>744558.86268239049</v>
      </c>
      <c r="AL889" s="70">
        <f t="shared" si="288"/>
        <v>741246</v>
      </c>
      <c r="AM889" s="65">
        <f t="shared" si="280"/>
        <v>40.891818833783859</v>
      </c>
      <c r="AN889" s="25">
        <f t="shared" si="289"/>
        <v>-4.4494301907244552E-3</v>
      </c>
      <c r="AO889" s="25">
        <f t="shared" si="281"/>
        <v>-1.6367258493731773E-2</v>
      </c>
      <c r="AP889" s="24">
        <f t="shared" si="282"/>
        <v>-3.9746575619859002E-4</v>
      </c>
      <c r="AQ889" s="25">
        <f t="shared" si="283"/>
        <v>8.8932120092158035E-2</v>
      </c>
      <c r="AR889" s="2">
        <f t="shared" si="290"/>
        <v>0</v>
      </c>
      <c r="AS889" s="2">
        <f t="shared" si="291"/>
        <v>1</v>
      </c>
      <c r="AT889" s="2">
        <f t="shared" si="292"/>
        <v>0</v>
      </c>
    </row>
    <row r="890" spans="2:46" x14ac:dyDescent="0.2">
      <c r="B890" s="2">
        <v>1</v>
      </c>
      <c r="C890" s="2" t="s">
        <v>1811</v>
      </c>
      <c r="D890" s="3" t="s">
        <v>1828</v>
      </c>
      <c r="E890" s="2" t="s">
        <v>1829</v>
      </c>
      <c r="F890" s="2" t="s">
        <v>6</v>
      </c>
      <c r="G890" s="2" t="s">
        <v>7</v>
      </c>
      <c r="H890" s="2">
        <v>24</v>
      </c>
      <c r="I890" s="30">
        <v>7748</v>
      </c>
      <c r="J890" s="30">
        <v>7711</v>
      </c>
      <c r="K890" s="63">
        <v>215.28854899999999</v>
      </c>
      <c r="L890" s="2">
        <v>0.43219999999999997</v>
      </c>
      <c r="M890" s="67">
        <v>12057.17967645673</v>
      </c>
      <c r="N890" s="67">
        <v>2695817.9799999991</v>
      </c>
      <c r="O890" s="67">
        <v>100923</v>
      </c>
      <c r="P890" s="70">
        <v>97258</v>
      </c>
      <c r="Q890" s="63">
        <v>0</v>
      </c>
      <c r="R890" s="24">
        <f t="shared" si="274"/>
        <v>-3.6314814264340134E-2</v>
      </c>
      <c r="S890" s="24">
        <f t="shared" si="275"/>
        <v>-1.3595131522937617E-3</v>
      </c>
      <c r="T890" s="65">
        <f t="shared" si="276"/>
        <v>12.61289067565815</v>
      </c>
      <c r="U890" s="67">
        <v>233438.00000000003</v>
      </c>
      <c r="V890" s="70">
        <v>246407</v>
      </c>
      <c r="W890" s="24">
        <f t="shared" si="277"/>
        <v>5.5556507509488373E-2</v>
      </c>
      <c r="X890" s="24">
        <f t="shared" si="278"/>
        <v>4.8107847399993884E-3</v>
      </c>
      <c r="Y890" s="63">
        <f t="shared" si="284"/>
        <v>30.128807434176565</v>
      </c>
      <c r="Z890" s="63">
        <f t="shared" si="285"/>
        <v>31.955258721307224</v>
      </c>
      <c r="AA890" s="24">
        <f t="shared" si="286"/>
        <v>6.0621000000000001E-2</v>
      </c>
      <c r="AB890" s="63">
        <v>0</v>
      </c>
      <c r="AC890" s="69">
        <v>0</v>
      </c>
      <c r="AD890" s="67">
        <f t="shared" si="293"/>
        <v>334361</v>
      </c>
      <c r="AE890" s="67">
        <f t="shared" si="294"/>
        <v>343665</v>
      </c>
      <c r="AF890" s="65">
        <f t="shared" si="279"/>
        <v>44.568149396965374</v>
      </c>
      <c r="AG890" s="21" t="s">
        <v>2640</v>
      </c>
      <c r="AH890" s="67">
        <v>0</v>
      </c>
      <c r="AI890" s="70">
        <v>0</v>
      </c>
      <c r="AJ890" s="21" t="s">
        <v>2640</v>
      </c>
      <c r="AK890" s="67">
        <f t="shared" si="287"/>
        <v>334361</v>
      </c>
      <c r="AL890" s="70">
        <f t="shared" si="288"/>
        <v>343665</v>
      </c>
      <c r="AM890" s="65">
        <f t="shared" si="280"/>
        <v>44.568149396965374</v>
      </c>
      <c r="AN890" s="25">
        <f t="shared" si="289"/>
        <v>2.7826211789054346E-2</v>
      </c>
      <c r="AO890" s="25">
        <f t="shared" si="281"/>
        <v>3.2758071448786508E-2</v>
      </c>
      <c r="AP890" s="24">
        <f t="shared" si="282"/>
        <v>3.4512715877056369E-3</v>
      </c>
      <c r="AQ890" s="25">
        <f t="shared" si="283"/>
        <v>0.12748078785348857</v>
      </c>
      <c r="AR890" s="2">
        <f t="shared" si="290"/>
        <v>1</v>
      </c>
      <c r="AS890" s="2">
        <f t="shared" si="291"/>
        <v>0</v>
      </c>
      <c r="AT890" s="2">
        <f t="shared" si="292"/>
        <v>0</v>
      </c>
    </row>
    <row r="891" spans="2:46" x14ac:dyDescent="0.2">
      <c r="B891" s="2">
        <v>1</v>
      </c>
      <c r="C891" s="2" t="s">
        <v>1811</v>
      </c>
      <c r="D891" s="3" t="s">
        <v>1830</v>
      </c>
      <c r="E891" s="2" t="s">
        <v>1831</v>
      </c>
      <c r="F891" s="2" t="s">
        <v>6</v>
      </c>
      <c r="G891" s="2" t="s">
        <v>7</v>
      </c>
      <c r="H891" s="2">
        <v>19</v>
      </c>
      <c r="I891" s="30">
        <v>24001</v>
      </c>
      <c r="J891" s="30">
        <v>24226</v>
      </c>
      <c r="K891" s="63">
        <v>265.18438900000001</v>
      </c>
      <c r="L891" s="2">
        <v>0.45972600000000002</v>
      </c>
      <c r="M891" s="67">
        <v>15600.21861740882</v>
      </c>
      <c r="N891" s="67">
        <v>13861760.459999995</v>
      </c>
      <c r="O891" s="67">
        <v>466023</v>
      </c>
      <c r="P891" s="70">
        <v>449101</v>
      </c>
      <c r="Q891" s="63">
        <v>0</v>
      </c>
      <c r="R891" s="24">
        <f t="shared" si="274"/>
        <v>-3.6311512521914113E-2</v>
      </c>
      <c r="S891" s="24">
        <f t="shared" si="275"/>
        <v>-1.2207684621899754E-3</v>
      </c>
      <c r="T891" s="65">
        <f t="shared" si="276"/>
        <v>18.537975728556098</v>
      </c>
      <c r="U891" s="67">
        <v>528905</v>
      </c>
      <c r="V891" s="70">
        <v>640636</v>
      </c>
      <c r="W891" s="24">
        <f t="shared" si="277"/>
        <v>0.21124965731085932</v>
      </c>
      <c r="X891" s="24">
        <f t="shared" si="278"/>
        <v>8.0603759040862866E-3</v>
      </c>
      <c r="Y891" s="63">
        <f t="shared" si="284"/>
        <v>22.036790133744429</v>
      </c>
      <c r="Z891" s="63">
        <f t="shared" si="285"/>
        <v>26.444150912243046</v>
      </c>
      <c r="AA891" s="24">
        <f t="shared" si="286"/>
        <v>0.2</v>
      </c>
      <c r="AB891" s="63">
        <v>0</v>
      </c>
      <c r="AC891" s="69">
        <v>0</v>
      </c>
      <c r="AD891" s="67">
        <f t="shared" si="293"/>
        <v>994928</v>
      </c>
      <c r="AE891" s="67">
        <f t="shared" si="294"/>
        <v>1089737</v>
      </c>
      <c r="AF891" s="65">
        <f t="shared" si="279"/>
        <v>44.982126640799144</v>
      </c>
      <c r="AG891" s="21" t="s">
        <v>2640</v>
      </c>
      <c r="AH891" s="67">
        <v>0</v>
      </c>
      <c r="AI891" s="70">
        <v>0</v>
      </c>
      <c r="AJ891" s="21" t="s">
        <v>2640</v>
      </c>
      <c r="AK891" s="67">
        <f t="shared" si="287"/>
        <v>994928</v>
      </c>
      <c r="AL891" s="70">
        <f t="shared" si="288"/>
        <v>1089737</v>
      </c>
      <c r="AM891" s="65">
        <f t="shared" si="280"/>
        <v>44.982126640799144</v>
      </c>
      <c r="AN891" s="25">
        <f t="shared" si="289"/>
        <v>9.5292322660534223E-2</v>
      </c>
      <c r="AO891" s="25">
        <f t="shared" si="281"/>
        <v>8.511974887209961E-2</v>
      </c>
      <c r="AP891" s="24">
        <f t="shared" si="282"/>
        <v>6.8396074418963114E-3</v>
      </c>
      <c r="AQ891" s="25">
        <f t="shared" si="283"/>
        <v>7.8614617756855992E-2</v>
      </c>
      <c r="AR891" s="2">
        <f t="shared" si="290"/>
        <v>1</v>
      </c>
      <c r="AS891" s="2">
        <f t="shared" si="291"/>
        <v>0</v>
      </c>
      <c r="AT891" s="2">
        <f t="shared" si="292"/>
        <v>0</v>
      </c>
    </row>
    <row r="892" spans="2:46" x14ac:dyDescent="0.2">
      <c r="B892" s="2">
        <v>1</v>
      </c>
      <c r="C892" s="2" t="s">
        <v>1811</v>
      </c>
      <c r="D892" s="3" t="s">
        <v>1832</v>
      </c>
      <c r="E892" s="2" t="s">
        <v>1833</v>
      </c>
      <c r="F892" s="2" t="s">
        <v>6</v>
      </c>
      <c r="G892" s="2" t="s">
        <v>7</v>
      </c>
      <c r="H892" s="2">
        <v>19</v>
      </c>
      <c r="I892" s="30">
        <v>21569</v>
      </c>
      <c r="J892" s="30">
        <v>21692</v>
      </c>
      <c r="K892" s="63">
        <v>340.60349400000001</v>
      </c>
      <c r="L892" s="2">
        <v>0.330847</v>
      </c>
      <c r="M892" s="67">
        <v>17192.877043924334</v>
      </c>
      <c r="N892" s="67">
        <v>8230062.7600000007</v>
      </c>
      <c r="O892" s="67">
        <v>518536</v>
      </c>
      <c r="P892" s="70">
        <v>499707</v>
      </c>
      <c r="Q892" s="63">
        <v>0</v>
      </c>
      <c r="R892" s="24">
        <f t="shared" si="274"/>
        <v>-3.6311847200580116E-2</v>
      </c>
      <c r="S892" s="24">
        <f t="shared" si="275"/>
        <v>-2.2878318852577011E-3</v>
      </c>
      <c r="T892" s="65">
        <f t="shared" si="276"/>
        <v>23.036465056241934</v>
      </c>
      <c r="U892" s="67">
        <v>348072.00000000006</v>
      </c>
      <c r="V892" s="70">
        <v>394085</v>
      </c>
      <c r="W892" s="24">
        <f t="shared" si="277"/>
        <v>0.1321939139028705</v>
      </c>
      <c r="X892" s="24">
        <f t="shared" si="278"/>
        <v>5.5908443643508665E-3</v>
      </c>
      <c r="Y892" s="63">
        <f t="shared" si="284"/>
        <v>16.137604895915437</v>
      </c>
      <c r="Z892" s="63">
        <f t="shared" si="285"/>
        <v>18.167296699243963</v>
      </c>
      <c r="AA892" s="24">
        <f t="shared" si="286"/>
        <v>0.125774</v>
      </c>
      <c r="AB892" s="63">
        <v>0</v>
      </c>
      <c r="AC892" s="69">
        <v>0</v>
      </c>
      <c r="AD892" s="67">
        <f t="shared" si="293"/>
        <v>866608</v>
      </c>
      <c r="AE892" s="67">
        <f t="shared" si="294"/>
        <v>893792</v>
      </c>
      <c r="AF892" s="65">
        <f t="shared" si="279"/>
        <v>41.203761755485893</v>
      </c>
      <c r="AG892" s="21" t="s">
        <v>2640</v>
      </c>
      <c r="AH892" s="67">
        <v>0</v>
      </c>
      <c r="AI892" s="70">
        <v>0</v>
      </c>
      <c r="AJ892" s="21" t="s">
        <v>2640</v>
      </c>
      <c r="AK892" s="67">
        <f t="shared" si="287"/>
        <v>866608</v>
      </c>
      <c r="AL892" s="70">
        <f t="shared" si="288"/>
        <v>893792</v>
      </c>
      <c r="AM892" s="65">
        <f t="shared" si="280"/>
        <v>41.203761755485893</v>
      </c>
      <c r="AN892" s="25">
        <f t="shared" si="289"/>
        <v>3.1368277237228369E-2</v>
      </c>
      <c r="AO892" s="25">
        <f t="shared" si="281"/>
        <v>2.5520116712602681E-2</v>
      </c>
      <c r="AP892" s="24">
        <f t="shared" si="282"/>
        <v>3.3030124790931724E-3</v>
      </c>
      <c r="AQ892" s="25">
        <f t="shared" si="283"/>
        <v>0.10860087292943073</v>
      </c>
      <c r="AR892" s="2">
        <f t="shared" si="290"/>
        <v>1</v>
      </c>
      <c r="AS892" s="2">
        <f t="shared" si="291"/>
        <v>0</v>
      </c>
      <c r="AT892" s="2">
        <f t="shared" si="292"/>
        <v>0</v>
      </c>
    </row>
    <row r="893" spans="2:46" x14ac:dyDescent="0.2">
      <c r="B893" s="2">
        <v>1</v>
      </c>
      <c r="C893" s="2" t="s">
        <v>1811</v>
      </c>
      <c r="D893" s="3" t="s">
        <v>1834</v>
      </c>
      <c r="E893" s="2" t="s">
        <v>1835</v>
      </c>
      <c r="F893" s="2" t="s">
        <v>6</v>
      </c>
      <c r="G893" s="2" t="s">
        <v>7</v>
      </c>
      <c r="H893" s="2">
        <v>14</v>
      </c>
      <c r="I893" s="30">
        <v>14955</v>
      </c>
      <c r="J893" s="30">
        <v>14927</v>
      </c>
      <c r="K893" s="63">
        <v>217.23601500000001</v>
      </c>
      <c r="L893" s="2">
        <v>0.39852599999999999</v>
      </c>
      <c r="M893" s="67">
        <v>13811.937625552431</v>
      </c>
      <c r="N893" s="67">
        <v>7268803.4299999988</v>
      </c>
      <c r="O893" s="67">
        <v>301668</v>
      </c>
      <c r="P893" s="70">
        <v>290714</v>
      </c>
      <c r="Q893" s="63">
        <v>0</v>
      </c>
      <c r="R893" s="24">
        <f t="shared" si="274"/>
        <v>-3.6311441717384652E-2</v>
      </c>
      <c r="S893" s="24">
        <f t="shared" si="275"/>
        <v>-1.5069880628206783E-3</v>
      </c>
      <c r="T893" s="65">
        <f t="shared" si="276"/>
        <v>19.475715147048973</v>
      </c>
      <c r="U893" s="67">
        <v>372259.99999999994</v>
      </c>
      <c r="V893" s="70">
        <v>418087</v>
      </c>
      <c r="W893" s="24">
        <f t="shared" si="277"/>
        <v>0.1231048192123787</v>
      </c>
      <c r="X893" s="24">
        <f t="shared" si="278"/>
        <v>6.3046140181562274E-3</v>
      </c>
      <c r="Y893" s="63">
        <f t="shared" si="284"/>
        <v>24.892009361417582</v>
      </c>
      <c r="Z893" s="63">
        <f t="shared" si="285"/>
        <v>28.008776043411267</v>
      </c>
      <c r="AA893" s="24">
        <f t="shared" si="286"/>
        <v>0.12521199999999999</v>
      </c>
      <c r="AB893" s="63">
        <v>0</v>
      </c>
      <c r="AC893" s="69">
        <v>0</v>
      </c>
      <c r="AD893" s="67">
        <f t="shared" si="293"/>
        <v>673928</v>
      </c>
      <c r="AE893" s="67">
        <f t="shared" si="294"/>
        <v>708801</v>
      </c>
      <c r="AF893" s="65">
        <f t="shared" si="279"/>
        <v>47.48449119046024</v>
      </c>
      <c r="AG893" s="21" t="s">
        <v>2640</v>
      </c>
      <c r="AH893" s="67">
        <v>0</v>
      </c>
      <c r="AI893" s="70">
        <v>0</v>
      </c>
      <c r="AJ893" s="21" t="s">
        <v>2640</v>
      </c>
      <c r="AK893" s="67">
        <f t="shared" si="287"/>
        <v>673928</v>
      </c>
      <c r="AL893" s="70">
        <f t="shared" si="288"/>
        <v>708801</v>
      </c>
      <c r="AM893" s="65">
        <f t="shared" si="280"/>
        <v>47.48449119046024</v>
      </c>
      <c r="AN893" s="25">
        <f t="shared" si="289"/>
        <v>5.1745883833287827E-2</v>
      </c>
      <c r="AO893" s="25">
        <f t="shared" si="281"/>
        <v>5.3718744069593427E-2</v>
      </c>
      <c r="AP893" s="24">
        <f t="shared" si="282"/>
        <v>4.7976259553355405E-3</v>
      </c>
      <c r="AQ893" s="25">
        <f t="shared" si="283"/>
        <v>9.7512748394683185E-2</v>
      </c>
      <c r="AR893" s="2">
        <f t="shared" si="290"/>
        <v>1</v>
      </c>
      <c r="AS893" s="2">
        <f t="shared" si="291"/>
        <v>0</v>
      </c>
      <c r="AT893" s="2">
        <f t="shared" si="292"/>
        <v>0</v>
      </c>
    </row>
    <row r="894" spans="2:46" x14ac:dyDescent="0.2">
      <c r="B894" s="2">
        <v>1</v>
      </c>
      <c r="C894" s="2" t="s">
        <v>1836</v>
      </c>
      <c r="D894" s="3" t="s">
        <v>1837</v>
      </c>
      <c r="E894" s="2" t="s">
        <v>1838</v>
      </c>
      <c r="F894" s="2" t="s">
        <v>6</v>
      </c>
      <c r="G894" s="2" t="s">
        <v>7</v>
      </c>
      <c r="H894" s="2">
        <v>24</v>
      </c>
      <c r="I894" s="30">
        <v>18353</v>
      </c>
      <c r="J894" s="30">
        <v>18286</v>
      </c>
      <c r="K894" s="63">
        <v>233.79076900000001</v>
      </c>
      <c r="L894" s="2">
        <v>0.43464599999999998</v>
      </c>
      <c r="M894" s="67">
        <v>17495.143846803716</v>
      </c>
      <c r="N894" s="67">
        <v>4701561.0300000021</v>
      </c>
      <c r="O894" s="67">
        <v>425041</v>
      </c>
      <c r="P894" s="70">
        <v>409607</v>
      </c>
      <c r="Q894" s="63">
        <v>0</v>
      </c>
      <c r="R894" s="24">
        <f t="shared" si="274"/>
        <v>-3.6311791097800028E-2</v>
      </c>
      <c r="S894" s="24">
        <f t="shared" si="275"/>
        <v>-3.2827394777006635E-3</v>
      </c>
      <c r="T894" s="65">
        <f t="shared" si="276"/>
        <v>22.400032811987312</v>
      </c>
      <c r="U894" s="67">
        <v>514693.99999999977</v>
      </c>
      <c r="V894" s="70">
        <v>502888</v>
      </c>
      <c r="W894" s="24">
        <f t="shared" si="277"/>
        <v>-2.2937900966399027E-2</v>
      </c>
      <c r="X894" s="24">
        <f t="shared" si="278"/>
        <v>-2.5110808781737249E-3</v>
      </c>
      <c r="Y894" s="63">
        <f t="shared" si="284"/>
        <v>28.044134473927954</v>
      </c>
      <c r="Z894" s="63">
        <f t="shared" si="285"/>
        <v>27.501257792846985</v>
      </c>
      <c r="AA894" s="24">
        <f t="shared" si="286"/>
        <v>-1.9358E-2</v>
      </c>
      <c r="AB894" s="63">
        <v>0</v>
      </c>
      <c r="AC894" s="69">
        <v>0</v>
      </c>
      <c r="AD894" s="67">
        <f t="shared" si="293"/>
        <v>939734.99999999977</v>
      </c>
      <c r="AE894" s="67">
        <f t="shared" si="294"/>
        <v>912495</v>
      </c>
      <c r="AF894" s="65">
        <f t="shared" si="279"/>
        <v>49.901290604834301</v>
      </c>
      <c r="AG894" s="21" t="s">
        <v>2640</v>
      </c>
      <c r="AH894" s="67">
        <v>0</v>
      </c>
      <c r="AI894" s="70">
        <v>0</v>
      </c>
      <c r="AJ894" s="21" t="s">
        <v>2640</v>
      </c>
      <c r="AK894" s="67">
        <f t="shared" si="287"/>
        <v>939734.99999999977</v>
      </c>
      <c r="AL894" s="70">
        <f t="shared" si="288"/>
        <v>912495</v>
      </c>
      <c r="AM894" s="65">
        <f t="shared" si="280"/>
        <v>49.901290604834301</v>
      </c>
      <c r="AN894" s="25">
        <f t="shared" si="289"/>
        <v>-2.8986895241743443E-2</v>
      </c>
      <c r="AO894" s="25">
        <f t="shared" si="281"/>
        <v>-2.5429098128170069E-2</v>
      </c>
      <c r="AP894" s="24">
        <f t="shared" si="282"/>
        <v>-5.793820355874388E-3</v>
      </c>
      <c r="AQ894" s="25">
        <f t="shared" si="283"/>
        <v>0.19408341063265952</v>
      </c>
      <c r="AR894" s="2">
        <f t="shared" si="290"/>
        <v>0</v>
      </c>
      <c r="AS894" s="2">
        <f t="shared" si="291"/>
        <v>1</v>
      </c>
      <c r="AT894" s="2">
        <f t="shared" si="292"/>
        <v>0</v>
      </c>
    </row>
    <row r="895" spans="2:46" x14ac:dyDescent="0.2">
      <c r="B895" s="2">
        <v>1</v>
      </c>
      <c r="C895" s="2" t="s">
        <v>1836</v>
      </c>
      <c r="D895" s="3" t="s">
        <v>1839</v>
      </c>
      <c r="E895" s="2" t="s">
        <v>1840</v>
      </c>
      <c r="F895" s="2" t="s">
        <v>6</v>
      </c>
      <c r="G895" s="2" t="s">
        <v>38</v>
      </c>
      <c r="H895" s="2">
        <v>18</v>
      </c>
      <c r="I895" s="30">
        <v>21068</v>
      </c>
      <c r="J895" s="30">
        <v>21133</v>
      </c>
      <c r="K895" s="63">
        <v>381.16798399999999</v>
      </c>
      <c r="L895" s="2">
        <v>0.41692299999999999</v>
      </c>
      <c r="M895" s="67">
        <v>17252.937171524129</v>
      </c>
      <c r="N895" s="67">
        <v>7438593.0100000007</v>
      </c>
      <c r="O895" s="67">
        <v>369426</v>
      </c>
      <c r="P895" s="70">
        <v>356011</v>
      </c>
      <c r="Q895" s="63">
        <v>0</v>
      </c>
      <c r="R895" s="24">
        <f t="shared" si="274"/>
        <v>-3.6313091119737129E-2</v>
      </c>
      <c r="S895" s="24">
        <f t="shared" si="275"/>
        <v>-1.8034324477714636E-3</v>
      </c>
      <c r="T895" s="65">
        <f t="shared" si="276"/>
        <v>16.846212085364122</v>
      </c>
      <c r="U895" s="67">
        <v>203582.99999999997</v>
      </c>
      <c r="V895" s="70">
        <v>245053</v>
      </c>
      <c r="W895" s="24">
        <f t="shared" si="277"/>
        <v>0.20370070192501366</v>
      </c>
      <c r="X895" s="24">
        <f t="shared" si="278"/>
        <v>5.5749790241582291E-3</v>
      </c>
      <c r="Y895" s="63">
        <f t="shared" si="284"/>
        <v>9.6631384089614567</v>
      </c>
      <c r="Z895" s="63">
        <f t="shared" si="285"/>
        <v>11.595750721620215</v>
      </c>
      <c r="AA895" s="24">
        <f t="shared" si="286"/>
        <v>0.19999800000000001</v>
      </c>
      <c r="AB895" s="63">
        <v>0</v>
      </c>
      <c r="AC895" s="69">
        <v>0</v>
      </c>
      <c r="AD895" s="67">
        <f t="shared" si="293"/>
        <v>573009</v>
      </c>
      <c r="AE895" s="67">
        <f t="shared" si="294"/>
        <v>601064</v>
      </c>
      <c r="AF895" s="65">
        <f t="shared" si="279"/>
        <v>28.441962806984336</v>
      </c>
      <c r="AG895" s="21" t="s">
        <v>2640</v>
      </c>
      <c r="AH895" s="67">
        <v>-181122</v>
      </c>
      <c r="AI895" s="70">
        <v>-181122</v>
      </c>
      <c r="AJ895" s="21" t="s">
        <v>2640</v>
      </c>
      <c r="AK895" s="67">
        <f t="shared" si="287"/>
        <v>391887</v>
      </c>
      <c r="AL895" s="70">
        <f t="shared" si="288"/>
        <v>419942</v>
      </c>
      <c r="AM895" s="65">
        <f t="shared" si="280"/>
        <v>19.871385984006057</v>
      </c>
      <c r="AN895" s="25">
        <f t="shared" si="289"/>
        <v>7.1589514324282261E-2</v>
      </c>
      <c r="AO895" s="25">
        <f t="shared" si="281"/>
        <v>6.829356398921016E-2</v>
      </c>
      <c r="AP895" s="24">
        <f t="shared" si="282"/>
        <v>3.7715465763867619E-3</v>
      </c>
      <c r="AQ895" s="25">
        <f t="shared" si="283"/>
        <v>5.6454493401568689E-2</v>
      </c>
      <c r="AR895" s="2">
        <f t="shared" si="290"/>
        <v>1</v>
      </c>
      <c r="AS895" s="2">
        <f t="shared" si="291"/>
        <v>0</v>
      </c>
      <c r="AT895" s="2">
        <f t="shared" si="292"/>
        <v>0</v>
      </c>
    </row>
    <row r="896" spans="2:46" x14ac:dyDescent="0.2">
      <c r="B896" s="2">
        <v>1</v>
      </c>
      <c r="C896" s="2" t="s">
        <v>1836</v>
      </c>
      <c r="D896" s="3" t="s">
        <v>1841</v>
      </c>
      <c r="E896" s="2" t="s">
        <v>1842</v>
      </c>
      <c r="F896" s="2" t="s">
        <v>6</v>
      </c>
      <c r="G896" s="2" t="s">
        <v>7</v>
      </c>
      <c r="H896" s="2">
        <v>20</v>
      </c>
      <c r="I896" s="30">
        <v>25384</v>
      </c>
      <c r="J896" s="30">
        <v>25284</v>
      </c>
      <c r="K896" s="63">
        <v>313.10318799999999</v>
      </c>
      <c r="L896" s="2">
        <v>0.38796000000000003</v>
      </c>
      <c r="M896" s="67">
        <v>18979.292875557556</v>
      </c>
      <c r="N896" s="67">
        <v>7164189.7100000037</v>
      </c>
      <c r="O896" s="67">
        <v>697918</v>
      </c>
      <c r="P896" s="70">
        <v>672575</v>
      </c>
      <c r="Q896" s="63">
        <v>0</v>
      </c>
      <c r="R896" s="24">
        <f t="shared" si="274"/>
        <v>-3.6312288836224282E-2</v>
      </c>
      <c r="S896" s="24">
        <f t="shared" si="275"/>
        <v>-3.5374551799801498E-3</v>
      </c>
      <c r="T896" s="65">
        <f t="shared" si="276"/>
        <v>26.600814744502451</v>
      </c>
      <c r="U896" s="67">
        <v>525258</v>
      </c>
      <c r="V896" s="70">
        <v>537757</v>
      </c>
      <c r="W896" s="24">
        <f t="shared" si="277"/>
        <v>2.3795925050165811E-2</v>
      </c>
      <c r="X896" s="24">
        <f t="shared" si="278"/>
        <v>1.7446495006341748E-3</v>
      </c>
      <c r="Y896" s="63">
        <f t="shared" si="284"/>
        <v>20.692483454144345</v>
      </c>
      <c r="Z896" s="63">
        <f t="shared" si="285"/>
        <v>21.268667932289194</v>
      </c>
      <c r="AA896" s="24">
        <f t="shared" si="286"/>
        <v>2.7845000000000002E-2</v>
      </c>
      <c r="AB896" s="63">
        <v>0</v>
      </c>
      <c r="AC896" s="69">
        <v>0</v>
      </c>
      <c r="AD896" s="67">
        <f t="shared" si="293"/>
        <v>1223176</v>
      </c>
      <c r="AE896" s="67">
        <f t="shared" si="294"/>
        <v>1210332</v>
      </c>
      <c r="AF896" s="65">
        <f t="shared" si="279"/>
        <v>47.869482676791648</v>
      </c>
      <c r="AG896" s="21" t="s">
        <v>2640</v>
      </c>
      <c r="AH896" s="67">
        <v>0</v>
      </c>
      <c r="AI896" s="70">
        <v>0</v>
      </c>
      <c r="AJ896" s="21" t="s">
        <v>2640</v>
      </c>
      <c r="AK896" s="67">
        <f t="shared" si="287"/>
        <v>1223176</v>
      </c>
      <c r="AL896" s="70">
        <f t="shared" si="288"/>
        <v>1210332</v>
      </c>
      <c r="AM896" s="65">
        <f t="shared" si="280"/>
        <v>47.869482676791648</v>
      </c>
      <c r="AN896" s="25">
        <f t="shared" si="289"/>
        <v>-1.0500533038581528E-2</v>
      </c>
      <c r="AO896" s="25">
        <f t="shared" si="281"/>
        <v>-6.5869929857361731E-3</v>
      </c>
      <c r="AP896" s="24">
        <f t="shared" si="282"/>
        <v>-1.7928056793459751E-3</v>
      </c>
      <c r="AQ896" s="25">
        <f t="shared" si="283"/>
        <v>0.16894192490611745</v>
      </c>
      <c r="AR896" s="2">
        <f t="shared" si="290"/>
        <v>0</v>
      </c>
      <c r="AS896" s="2">
        <f t="shared" si="291"/>
        <v>1</v>
      </c>
      <c r="AT896" s="2">
        <f t="shared" si="292"/>
        <v>0</v>
      </c>
    </row>
    <row r="897" spans="2:46" x14ac:dyDescent="0.2">
      <c r="B897" s="2">
        <v>1</v>
      </c>
      <c r="C897" s="2" t="s">
        <v>1836</v>
      </c>
      <c r="D897" s="3" t="s">
        <v>1843</v>
      </c>
      <c r="E897" s="2" t="s">
        <v>1844</v>
      </c>
      <c r="F897" s="2" t="s">
        <v>6</v>
      </c>
      <c r="G897" s="2" t="s">
        <v>7</v>
      </c>
      <c r="H897" s="2">
        <v>23</v>
      </c>
      <c r="I897" s="30">
        <v>27243</v>
      </c>
      <c r="J897" s="30">
        <v>27228</v>
      </c>
      <c r="K897" s="63">
        <v>287.97575999999998</v>
      </c>
      <c r="L897" s="2">
        <v>0.462563</v>
      </c>
      <c r="M897" s="67">
        <v>24106.636121981835</v>
      </c>
      <c r="N897" s="67">
        <v>9567871.8699999973</v>
      </c>
      <c r="O897" s="67">
        <v>325029</v>
      </c>
      <c r="P897" s="70">
        <v>313226</v>
      </c>
      <c r="Q897" s="63">
        <v>0</v>
      </c>
      <c r="R897" s="24">
        <f t="shared" si="274"/>
        <v>-3.6313682779075096E-2</v>
      </c>
      <c r="S897" s="24">
        <f t="shared" si="275"/>
        <v>-1.2336076569971881E-3</v>
      </c>
      <c r="T897" s="65">
        <f t="shared" si="276"/>
        <v>11.503819597473189</v>
      </c>
      <c r="U897" s="67">
        <v>831577.99999999988</v>
      </c>
      <c r="V897" s="70">
        <v>789564</v>
      </c>
      <c r="W897" s="24">
        <f t="shared" si="277"/>
        <v>-5.0523222115062993E-2</v>
      </c>
      <c r="X897" s="24">
        <f t="shared" si="278"/>
        <v>-4.3911541219249098E-3</v>
      </c>
      <c r="Y897" s="63">
        <f t="shared" si="284"/>
        <v>30.524465000183529</v>
      </c>
      <c r="Z897" s="63">
        <f t="shared" si="285"/>
        <v>28.998237108858529</v>
      </c>
      <c r="AA897" s="24">
        <f t="shared" si="286"/>
        <v>-0.05</v>
      </c>
      <c r="AB897" s="63">
        <v>0</v>
      </c>
      <c r="AC897" s="69">
        <v>0</v>
      </c>
      <c r="AD897" s="67">
        <f t="shared" si="293"/>
        <v>1156607</v>
      </c>
      <c r="AE897" s="67">
        <f t="shared" si="294"/>
        <v>1102790</v>
      </c>
      <c r="AF897" s="65">
        <f t="shared" si="279"/>
        <v>40.502056706331715</v>
      </c>
      <c r="AG897" s="21" t="s">
        <v>2640</v>
      </c>
      <c r="AH897" s="67">
        <v>0</v>
      </c>
      <c r="AI897" s="70">
        <v>0</v>
      </c>
      <c r="AJ897" s="21" t="s">
        <v>2640</v>
      </c>
      <c r="AK897" s="67">
        <f t="shared" si="287"/>
        <v>1156607</v>
      </c>
      <c r="AL897" s="70">
        <f t="shared" si="288"/>
        <v>1102790</v>
      </c>
      <c r="AM897" s="65">
        <f t="shared" si="280"/>
        <v>40.502056706331715</v>
      </c>
      <c r="AN897" s="25">
        <f t="shared" si="289"/>
        <v>-4.6530065960174893E-2</v>
      </c>
      <c r="AO897" s="25">
        <f t="shared" si="281"/>
        <v>-4.6004796053806585E-2</v>
      </c>
      <c r="AP897" s="24">
        <f t="shared" si="282"/>
        <v>-5.6247617789221098E-3</v>
      </c>
      <c r="AQ897" s="25">
        <f t="shared" si="283"/>
        <v>0.11525969567566965</v>
      </c>
      <c r="AR897" s="2">
        <f t="shared" si="290"/>
        <v>0</v>
      </c>
      <c r="AS897" s="2">
        <f t="shared" si="291"/>
        <v>1</v>
      </c>
      <c r="AT897" s="2">
        <f t="shared" si="292"/>
        <v>0</v>
      </c>
    </row>
    <row r="898" spans="2:46" x14ac:dyDescent="0.2">
      <c r="B898" s="2">
        <v>1</v>
      </c>
      <c r="C898" s="2" t="s">
        <v>1836</v>
      </c>
      <c r="D898" s="3" t="s">
        <v>1845</v>
      </c>
      <c r="E898" s="2" t="s">
        <v>1846</v>
      </c>
      <c r="F898" s="2" t="s">
        <v>6</v>
      </c>
      <c r="G898" s="2" t="s">
        <v>7</v>
      </c>
      <c r="H898" s="2">
        <v>13</v>
      </c>
      <c r="I898" s="30">
        <v>16501</v>
      </c>
      <c r="J898" s="30">
        <v>16523</v>
      </c>
      <c r="K898" s="63">
        <v>294.736852</v>
      </c>
      <c r="L898" s="2">
        <v>0.27222200000000002</v>
      </c>
      <c r="M898" s="67">
        <v>17841.981980885128</v>
      </c>
      <c r="N898" s="67">
        <v>2312985.9600000009</v>
      </c>
      <c r="O898" s="67">
        <v>466188</v>
      </c>
      <c r="P898" s="70">
        <v>449260</v>
      </c>
      <c r="Q898" s="63">
        <v>0</v>
      </c>
      <c r="R898" s="24">
        <f t="shared" si="274"/>
        <v>-3.6311530970338124E-2</v>
      </c>
      <c r="S898" s="24">
        <f t="shared" si="275"/>
        <v>-7.3186782335678312E-3</v>
      </c>
      <c r="T898" s="65">
        <f t="shared" si="276"/>
        <v>27.1899776069721</v>
      </c>
      <c r="U898" s="67">
        <v>245769.99999999994</v>
      </c>
      <c r="V898" s="70">
        <v>257234</v>
      </c>
      <c r="W898" s="24">
        <f t="shared" si="277"/>
        <v>4.6645237417097585E-2</v>
      </c>
      <c r="X898" s="24">
        <f t="shared" si="278"/>
        <v>4.9563638509937408E-3</v>
      </c>
      <c r="Y898" s="63">
        <f t="shared" si="284"/>
        <v>14.894248833404033</v>
      </c>
      <c r="Z898" s="63">
        <f t="shared" si="285"/>
        <v>15.568238213399503</v>
      </c>
      <c r="AA898" s="24">
        <f t="shared" si="286"/>
        <v>4.5252000000000001E-2</v>
      </c>
      <c r="AB898" s="63">
        <v>0</v>
      </c>
      <c r="AC898" s="69">
        <v>0</v>
      </c>
      <c r="AD898" s="67">
        <f t="shared" si="293"/>
        <v>711958</v>
      </c>
      <c r="AE898" s="67">
        <f t="shared" si="294"/>
        <v>706494</v>
      </c>
      <c r="AF898" s="65">
        <f t="shared" si="279"/>
        <v>42.758215820371603</v>
      </c>
      <c r="AG898" s="21" t="s">
        <v>2640</v>
      </c>
      <c r="AH898" s="67">
        <v>0</v>
      </c>
      <c r="AI898" s="70">
        <v>0</v>
      </c>
      <c r="AJ898" s="21" t="s">
        <v>2640</v>
      </c>
      <c r="AK898" s="67">
        <f t="shared" si="287"/>
        <v>711958</v>
      </c>
      <c r="AL898" s="70">
        <f t="shared" si="288"/>
        <v>706494</v>
      </c>
      <c r="AM898" s="65">
        <f t="shared" si="280"/>
        <v>42.758215820371603</v>
      </c>
      <c r="AN898" s="25">
        <f t="shared" si="289"/>
        <v>-7.6746100191303424E-3</v>
      </c>
      <c r="AO898" s="25">
        <f t="shared" si="281"/>
        <v>-8.9958687844623464E-3</v>
      </c>
      <c r="AP898" s="24">
        <f t="shared" si="282"/>
        <v>-2.3623143825741155E-3</v>
      </c>
      <c r="AQ898" s="25">
        <f t="shared" si="283"/>
        <v>0.30544673085693946</v>
      </c>
      <c r="AR898" s="2">
        <f t="shared" si="290"/>
        <v>0</v>
      </c>
      <c r="AS898" s="2">
        <f t="shared" si="291"/>
        <v>1</v>
      </c>
      <c r="AT898" s="2">
        <f t="shared" si="292"/>
        <v>0</v>
      </c>
    </row>
    <row r="899" spans="2:46" x14ac:dyDescent="0.2">
      <c r="B899" s="2">
        <v>1</v>
      </c>
      <c r="C899" s="2" t="s">
        <v>1836</v>
      </c>
      <c r="D899" s="3" t="s">
        <v>1847</v>
      </c>
      <c r="E899" s="2" t="s">
        <v>1848</v>
      </c>
      <c r="F899" s="2" t="s">
        <v>6</v>
      </c>
      <c r="G899" s="2" t="s">
        <v>38</v>
      </c>
      <c r="H899" s="2">
        <v>19</v>
      </c>
      <c r="I899" s="30">
        <v>18779</v>
      </c>
      <c r="J899" s="30">
        <v>18800</v>
      </c>
      <c r="K899" s="63">
        <v>339.08132999999998</v>
      </c>
      <c r="L899" s="2">
        <v>0.41853499999999999</v>
      </c>
      <c r="M899" s="67">
        <v>19665.109512561736</v>
      </c>
      <c r="N899" s="67">
        <v>5560735.3699999992</v>
      </c>
      <c r="O899" s="67">
        <v>258880</v>
      </c>
      <c r="P899" s="70">
        <v>249479</v>
      </c>
      <c r="Q899" s="63">
        <v>0</v>
      </c>
      <c r="R899" s="24">
        <f t="shared" si="274"/>
        <v>-3.6314122373300339E-2</v>
      </c>
      <c r="S899" s="24">
        <f t="shared" si="275"/>
        <v>-1.6906037375412817E-3</v>
      </c>
      <c r="T899" s="65">
        <f t="shared" si="276"/>
        <v>13.270159574468085</v>
      </c>
      <c r="U899" s="67">
        <v>181462.00000000003</v>
      </c>
      <c r="V899" s="70">
        <v>217998</v>
      </c>
      <c r="W899" s="24">
        <f t="shared" si="277"/>
        <v>0.20134242982001727</v>
      </c>
      <c r="X899" s="24">
        <f t="shared" si="278"/>
        <v>6.5703540213603038E-3</v>
      </c>
      <c r="Y899" s="63">
        <f t="shared" si="284"/>
        <v>9.6630278502582687</v>
      </c>
      <c r="Z899" s="63">
        <f t="shared" si="285"/>
        <v>11.595638297872341</v>
      </c>
      <c r="AA899" s="24">
        <f t="shared" si="286"/>
        <v>0.20000100000000001</v>
      </c>
      <c r="AB899" s="63">
        <v>0</v>
      </c>
      <c r="AC899" s="69">
        <v>0</v>
      </c>
      <c r="AD899" s="67">
        <f t="shared" si="293"/>
        <v>440342</v>
      </c>
      <c r="AE899" s="67">
        <f t="shared" si="294"/>
        <v>467477</v>
      </c>
      <c r="AF899" s="65">
        <f t="shared" si="279"/>
        <v>24.865797872340426</v>
      </c>
      <c r="AG899" s="21" t="s">
        <v>2640</v>
      </c>
      <c r="AH899" s="67">
        <v>-91301</v>
      </c>
      <c r="AI899" s="70">
        <v>-91301</v>
      </c>
      <c r="AJ899" s="21" t="s">
        <v>2640</v>
      </c>
      <c r="AK899" s="67">
        <f t="shared" si="287"/>
        <v>349041</v>
      </c>
      <c r="AL899" s="70">
        <f t="shared" si="288"/>
        <v>376176</v>
      </c>
      <c r="AM899" s="65">
        <f t="shared" si="280"/>
        <v>20.009361702127659</v>
      </c>
      <c r="AN899" s="25">
        <f t="shared" si="289"/>
        <v>7.7741583366997005E-2</v>
      </c>
      <c r="AO899" s="25">
        <f t="shared" si="281"/>
        <v>7.6537723087704013E-2</v>
      </c>
      <c r="AP899" s="24">
        <f t="shared" si="282"/>
        <v>4.8797502838190277E-3</v>
      </c>
      <c r="AQ899" s="25">
        <f t="shared" si="283"/>
        <v>6.7648606698577723E-2</v>
      </c>
      <c r="AR899" s="2">
        <f t="shared" si="290"/>
        <v>1</v>
      </c>
      <c r="AS899" s="2">
        <f t="shared" si="291"/>
        <v>0</v>
      </c>
      <c r="AT899" s="2">
        <f t="shared" si="292"/>
        <v>0</v>
      </c>
    </row>
    <row r="900" spans="2:46" x14ac:dyDescent="0.2">
      <c r="B900" s="2">
        <v>1</v>
      </c>
      <c r="C900" s="2" t="s">
        <v>1836</v>
      </c>
      <c r="D900" s="3" t="s">
        <v>1849</v>
      </c>
      <c r="E900" s="2" t="s">
        <v>1850</v>
      </c>
      <c r="F900" s="2" t="s">
        <v>6</v>
      </c>
      <c r="G900" s="2" t="s">
        <v>7</v>
      </c>
      <c r="H900" s="2">
        <v>17</v>
      </c>
      <c r="I900" s="30">
        <v>37602</v>
      </c>
      <c r="J900" s="30">
        <v>37880</v>
      </c>
      <c r="K900" s="63">
        <v>388.792846</v>
      </c>
      <c r="L900" s="2">
        <v>0.36621500000000001</v>
      </c>
      <c r="M900" s="67">
        <v>18839.359830193684</v>
      </c>
      <c r="N900" s="67">
        <v>9034121.7999999989</v>
      </c>
      <c r="O900" s="67">
        <v>913872</v>
      </c>
      <c r="P900" s="70">
        <v>880687</v>
      </c>
      <c r="Q900" s="63">
        <v>0</v>
      </c>
      <c r="R900" s="24">
        <f t="shared" si="274"/>
        <v>-3.6312525167638388E-2</v>
      </c>
      <c r="S900" s="24">
        <f t="shared" si="275"/>
        <v>-3.6732956157398723E-3</v>
      </c>
      <c r="T900" s="65">
        <f t="shared" si="276"/>
        <v>23.249392819429779</v>
      </c>
      <c r="U900" s="67">
        <v>670555</v>
      </c>
      <c r="V900" s="70">
        <v>706402</v>
      </c>
      <c r="W900" s="24">
        <f t="shared" si="277"/>
        <v>5.3458702119885793E-2</v>
      </c>
      <c r="X900" s="24">
        <f t="shared" si="278"/>
        <v>3.9679562434059724E-3</v>
      </c>
      <c r="Y900" s="63">
        <f t="shared" si="284"/>
        <v>17.83296101271209</v>
      </c>
      <c r="Z900" s="63">
        <f t="shared" si="285"/>
        <v>18.648416050686379</v>
      </c>
      <c r="AA900" s="24">
        <f t="shared" si="286"/>
        <v>4.5726999999999997E-2</v>
      </c>
      <c r="AB900" s="63">
        <v>0</v>
      </c>
      <c r="AC900" s="69">
        <v>0</v>
      </c>
      <c r="AD900" s="67">
        <f t="shared" si="293"/>
        <v>1584427</v>
      </c>
      <c r="AE900" s="67">
        <f t="shared" si="294"/>
        <v>1587089</v>
      </c>
      <c r="AF900" s="65">
        <f t="shared" si="279"/>
        <v>41.897808870116158</v>
      </c>
      <c r="AG900" s="21" t="s">
        <v>2640</v>
      </c>
      <c r="AH900" s="67">
        <v>0</v>
      </c>
      <c r="AI900" s="70">
        <v>0</v>
      </c>
      <c r="AJ900" s="21" t="s">
        <v>2640</v>
      </c>
      <c r="AK900" s="67">
        <f t="shared" si="287"/>
        <v>1584427</v>
      </c>
      <c r="AL900" s="70">
        <f t="shared" si="288"/>
        <v>1587089</v>
      </c>
      <c r="AM900" s="65">
        <f t="shared" si="280"/>
        <v>41.897808870116158</v>
      </c>
      <c r="AN900" s="25">
        <f t="shared" si="289"/>
        <v>1.6801026490964872E-3</v>
      </c>
      <c r="AO900" s="25">
        <f t="shared" si="281"/>
        <v>-5.6711927188139999E-3</v>
      </c>
      <c r="AP900" s="24">
        <f t="shared" si="282"/>
        <v>2.9466062766610033E-4</v>
      </c>
      <c r="AQ900" s="25">
        <f t="shared" si="283"/>
        <v>0.17567717539517788</v>
      </c>
      <c r="AR900" s="2">
        <f t="shared" si="290"/>
        <v>1</v>
      </c>
      <c r="AS900" s="2">
        <f t="shared" si="291"/>
        <v>0</v>
      </c>
      <c r="AT900" s="2">
        <f t="shared" si="292"/>
        <v>0</v>
      </c>
    </row>
    <row r="901" spans="2:46" x14ac:dyDescent="0.2">
      <c r="B901" s="2">
        <v>1</v>
      </c>
      <c r="C901" s="2" t="s">
        <v>1836</v>
      </c>
      <c r="D901" s="3" t="s">
        <v>1851</v>
      </c>
      <c r="E901" s="2" t="s">
        <v>1852</v>
      </c>
      <c r="F901" s="2" t="s">
        <v>6</v>
      </c>
      <c r="G901" s="2" t="s">
        <v>7</v>
      </c>
      <c r="H901" s="2">
        <v>38</v>
      </c>
      <c r="I901" s="30">
        <v>27560</v>
      </c>
      <c r="J901" s="30">
        <v>27450</v>
      </c>
      <c r="K901" s="63">
        <v>345.257158</v>
      </c>
      <c r="L901" s="2">
        <v>0.46385999999999999</v>
      </c>
      <c r="M901" s="67">
        <v>16935.847273958687</v>
      </c>
      <c r="N901" s="67">
        <v>9970567.1099999994</v>
      </c>
      <c r="O901" s="67">
        <v>730317</v>
      </c>
      <c r="P901" s="70">
        <v>703797</v>
      </c>
      <c r="Q901" s="63">
        <v>0</v>
      </c>
      <c r="R901" s="24">
        <f t="shared" si="274"/>
        <v>-3.6312998328123292E-2</v>
      </c>
      <c r="S901" s="24">
        <f t="shared" si="275"/>
        <v>-2.6598286443909208E-3</v>
      </c>
      <c r="T901" s="65">
        <f t="shared" si="276"/>
        <v>25.639234972677595</v>
      </c>
      <c r="U901" s="67">
        <v>657662.00000000012</v>
      </c>
      <c r="V901" s="70">
        <v>699534</v>
      </c>
      <c r="W901" s="24">
        <f t="shared" si="277"/>
        <v>6.3667963178653864E-2</v>
      </c>
      <c r="X901" s="24">
        <f t="shared" si="278"/>
        <v>4.1995605202841749E-3</v>
      </c>
      <c r="Y901" s="63">
        <f t="shared" si="284"/>
        <v>23.862917271407841</v>
      </c>
      <c r="Z901" s="63">
        <f t="shared" si="285"/>
        <v>25.483934426229506</v>
      </c>
      <c r="AA901" s="24">
        <f t="shared" si="286"/>
        <v>6.7930000000000004E-2</v>
      </c>
      <c r="AB901" s="63">
        <v>0</v>
      </c>
      <c r="AC901" s="69">
        <v>0</v>
      </c>
      <c r="AD901" s="67">
        <f t="shared" si="293"/>
        <v>1387979</v>
      </c>
      <c r="AE901" s="67">
        <f t="shared" si="294"/>
        <v>1403331</v>
      </c>
      <c r="AF901" s="65">
        <f t="shared" si="279"/>
        <v>51.123169398907102</v>
      </c>
      <c r="AG901" s="21" t="s">
        <v>2640</v>
      </c>
      <c r="AH901" s="67">
        <v>0</v>
      </c>
      <c r="AI901" s="70">
        <v>0</v>
      </c>
      <c r="AJ901" s="21" t="s">
        <v>2640</v>
      </c>
      <c r="AK901" s="67">
        <f t="shared" si="287"/>
        <v>1387979</v>
      </c>
      <c r="AL901" s="70">
        <f t="shared" si="288"/>
        <v>1403331</v>
      </c>
      <c r="AM901" s="65">
        <f t="shared" si="280"/>
        <v>51.123169398907102</v>
      </c>
      <c r="AN901" s="25">
        <f t="shared" si="289"/>
        <v>1.1060686076662543E-2</v>
      </c>
      <c r="AO901" s="25">
        <f t="shared" si="281"/>
        <v>1.5112295383344909E-2</v>
      </c>
      <c r="AP901" s="24">
        <f t="shared" si="282"/>
        <v>1.539731875893266E-3</v>
      </c>
      <c r="AQ901" s="25">
        <f t="shared" si="283"/>
        <v>0.14074736015692893</v>
      </c>
      <c r="AR901" s="2">
        <f t="shared" si="290"/>
        <v>1</v>
      </c>
      <c r="AS901" s="2">
        <f t="shared" si="291"/>
        <v>0</v>
      </c>
      <c r="AT901" s="2">
        <f t="shared" si="292"/>
        <v>0</v>
      </c>
    </row>
    <row r="902" spans="2:46" x14ac:dyDescent="0.2">
      <c r="B902" s="2">
        <v>1</v>
      </c>
      <c r="C902" s="2" t="s">
        <v>1836</v>
      </c>
      <c r="D902" s="3" t="s">
        <v>1853</v>
      </c>
      <c r="E902" s="2" t="s">
        <v>1854</v>
      </c>
      <c r="F902" s="2" t="s">
        <v>6</v>
      </c>
      <c r="G902" s="2" t="s">
        <v>38</v>
      </c>
      <c r="H902" s="2">
        <v>45</v>
      </c>
      <c r="I902" s="30">
        <v>24931</v>
      </c>
      <c r="J902" s="30">
        <v>24697</v>
      </c>
      <c r="K902" s="63">
        <v>161.34826100000001</v>
      </c>
      <c r="L902" s="2">
        <v>0.28623799999999999</v>
      </c>
      <c r="M902" s="67">
        <v>15508.234041680342</v>
      </c>
      <c r="N902" s="67">
        <v>3746514.16</v>
      </c>
      <c r="O902" s="67">
        <v>495462</v>
      </c>
      <c r="P902" s="70">
        <v>477471</v>
      </c>
      <c r="Q902" s="63">
        <v>0</v>
      </c>
      <c r="R902" s="24">
        <f t="shared" si="274"/>
        <v>-3.6311563752618792E-2</v>
      </c>
      <c r="S902" s="24">
        <f t="shared" si="275"/>
        <v>-4.8020637936144889E-3</v>
      </c>
      <c r="T902" s="65">
        <f t="shared" si="276"/>
        <v>19.333157873425922</v>
      </c>
      <c r="U902" s="67">
        <v>375915.00000000012</v>
      </c>
      <c r="V902" s="70">
        <v>446864</v>
      </c>
      <c r="W902" s="24">
        <f t="shared" si="277"/>
        <v>0.18873681550350452</v>
      </c>
      <c r="X902" s="24">
        <f t="shared" si="278"/>
        <v>1.8937336673511967E-2</v>
      </c>
      <c r="Y902" s="63">
        <f t="shared" si="284"/>
        <v>15.078215875817261</v>
      </c>
      <c r="Z902" s="63">
        <f t="shared" si="285"/>
        <v>18.093857553549014</v>
      </c>
      <c r="AA902" s="24">
        <f t="shared" si="286"/>
        <v>0.2</v>
      </c>
      <c r="AB902" s="63">
        <v>0</v>
      </c>
      <c r="AC902" s="69">
        <v>0</v>
      </c>
      <c r="AD902" s="67">
        <f t="shared" si="293"/>
        <v>871377.00000000012</v>
      </c>
      <c r="AE902" s="67">
        <f t="shared" si="294"/>
        <v>924335</v>
      </c>
      <c r="AF902" s="65">
        <f t="shared" si="279"/>
        <v>37.42701542697494</v>
      </c>
      <c r="AG902" s="21" t="s">
        <v>2640</v>
      </c>
      <c r="AH902" s="67">
        <v>-502613</v>
      </c>
      <c r="AI902" s="70">
        <v>-502613</v>
      </c>
      <c r="AJ902" s="21" t="s">
        <v>2640</v>
      </c>
      <c r="AK902" s="67">
        <f t="shared" si="287"/>
        <v>368764.00000000012</v>
      </c>
      <c r="AL902" s="70">
        <f t="shared" si="288"/>
        <v>421722</v>
      </c>
      <c r="AM902" s="65">
        <f t="shared" si="280"/>
        <v>17.075839170749482</v>
      </c>
      <c r="AN902" s="25">
        <f t="shared" si="289"/>
        <v>0.14360946296276172</v>
      </c>
      <c r="AO902" s="25">
        <f t="shared" si="281"/>
        <v>0.15444497392900391</v>
      </c>
      <c r="AP902" s="24">
        <f t="shared" si="282"/>
        <v>1.4135272879897479E-2</v>
      </c>
      <c r="AQ902" s="25">
        <f t="shared" si="283"/>
        <v>0.11256383453786278</v>
      </c>
      <c r="AR902" s="2">
        <f t="shared" si="290"/>
        <v>1</v>
      </c>
      <c r="AS902" s="2">
        <f t="shared" si="291"/>
        <v>0</v>
      </c>
      <c r="AT902" s="2">
        <f t="shared" si="292"/>
        <v>0</v>
      </c>
    </row>
    <row r="903" spans="2:46" x14ac:dyDescent="0.2">
      <c r="B903" s="2">
        <v>1</v>
      </c>
      <c r="C903" s="2" t="s">
        <v>1836</v>
      </c>
      <c r="D903" s="3" t="s">
        <v>1855</v>
      </c>
      <c r="E903" s="2" t="s">
        <v>1856</v>
      </c>
      <c r="F903" s="2" t="s">
        <v>14</v>
      </c>
      <c r="G903" s="2" t="s">
        <v>7</v>
      </c>
      <c r="H903" s="2">
        <v>36</v>
      </c>
      <c r="I903" s="30">
        <v>100607</v>
      </c>
      <c r="J903" s="30">
        <v>101121</v>
      </c>
      <c r="K903" s="63">
        <v>527.22787600000004</v>
      </c>
      <c r="L903" s="2">
        <v>0.49212499999999998</v>
      </c>
      <c r="M903" s="67">
        <v>18210.690182673428</v>
      </c>
      <c r="N903" s="67">
        <v>51085616.820000075</v>
      </c>
      <c r="O903" s="67">
        <v>5671309</v>
      </c>
      <c r="P903" s="70">
        <v>5465370</v>
      </c>
      <c r="Q903" s="63">
        <v>0</v>
      </c>
      <c r="R903" s="24">
        <f t="shared" si="274"/>
        <v>-3.6312428047916234E-2</v>
      </c>
      <c r="S903" s="24">
        <f t="shared" si="275"/>
        <v>-4.0312520983278926E-3</v>
      </c>
      <c r="T903" s="65">
        <f t="shared" si="276"/>
        <v>54.047823894146617</v>
      </c>
      <c r="U903" s="67">
        <v>3318419</v>
      </c>
      <c r="V903" s="70">
        <v>3335373</v>
      </c>
      <c r="W903" s="24">
        <f t="shared" si="277"/>
        <v>5.1090594647631438E-3</v>
      </c>
      <c r="X903" s="24">
        <f t="shared" si="278"/>
        <v>3.3187423496788414E-4</v>
      </c>
      <c r="Y903" s="63">
        <f t="shared" si="284"/>
        <v>32.983977258043673</v>
      </c>
      <c r="Z903" s="63">
        <f t="shared" si="285"/>
        <v>32.983979588809447</v>
      </c>
      <c r="AA903" s="24">
        <f t="shared" si="286"/>
        <v>0</v>
      </c>
      <c r="AB903" s="63">
        <v>0</v>
      </c>
      <c r="AC903" s="69">
        <v>0</v>
      </c>
      <c r="AD903" s="67">
        <f t="shared" si="293"/>
        <v>8989728</v>
      </c>
      <c r="AE903" s="67">
        <f t="shared" si="294"/>
        <v>8800743</v>
      </c>
      <c r="AF903" s="65">
        <f t="shared" si="279"/>
        <v>87.031803482956064</v>
      </c>
      <c r="AG903" s="21" t="s">
        <v>2640</v>
      </c>
      <c r="AH903" s="67">
        <v>0</v>
      </c>
      <c r="AI903" s="70">
        <v>0</v>
      </c>
      <c r="AJ903" s="21" t="s">
        <v>2640</v>
      </c>
      <c r="AK903" s="67">
        <f t="shared" si="287"/>
        <v>8989728</v>
      </c>
      <c r="AL903" s="70">
        <f t="shared" si="288"/>
        <v>8800743</v>
      </c>
      <c r="AM903" s="65">
        <f t="shared" si="280"/>
        <v>87.031803482956064</v>
      </c>
      <c r="AN903" s="25">
        <f t="shared" si="289"/>
        <v>-2.1022326815672288E-2</v>
      </c>
      <c r="AO903" s="25">
        <f t="shared" si="281"/>
        <v>-2.5998489274674408E-2</v>
      </c>
      <c r="AP903" s="24">
        <f t="shared" si="282"/>
        <v>-3.6993778633600087E-3</v>
      </c>
      <c r="AQ903" s="25">
        <f t="shared" si="283"/>
        <v>0.17227438069328546</v>
      </c>
      <c r="AR903" s="2">
        <f t="shared" si="290"/>
        <v>0</v>
      </c>
      <c r="AS903" s="2">
        <f t="shared" si="291"/>
        <v>1</v>
      </c>
      <c r="AT903" s="2">
        <f t="shared" si="292"/>
        <v>0</v>
      </c>
    </row>
    <row r="904" spans="2:46" x14ac:dyDescent="0.2">
      <c r="B904" s="2">
        <v>1</v>
      </c>
      <c r="C904" s="2" t="s">
        <v>1836</v>
      </c>
      <c r="D904" s="3" t="s">
        <v>1857</v>
      </c>
      <c r="E904" s="2" t="s">
        <v>1858</v>
      </c>
      <c r="F904" s="2" t="s">
        <v>6</v>
      </c>
      <c r="G904" s="2" t="s">
        <v>7</v>
      </c>
      <c r="H904" s="2">
        <v>28</v>
      </c>
      <c r="I904" s="30">
        <v>49702</v>
      </c>
      <c r="J904" s="30">
        <v>50131</v>
      </c>
      <c r="K904" s="63">
        <v>463.79569500000002</v>
      </c>
      <c r="L904" s="2">
        <v>0.472964</v>
      </c>
      <c r="M904" s="67">
        <v>18174.930058986396</v>
      </c>
      <c r="N904" s="67">
        <v>25954625.189999998</v>
      </c>
      <c r="O904" s="67">
        <v>1937511</v>
      </c>
      <c r="P904" s="70">
        <v>1867155</v>
      </c>
      <c r="Q904" s="63">
        <v>0</v>
      </c>
      <c r="R904" s="24">
        <f t="shared" si="274"/>
        <v>-3.6312568031871773E-2</v>
      </c>
      <c r="S904" s="24">
        <f t="shared" si="275"/>
        <v>-2.7107307266031073E-3</v>
      </c>
      <c r="T904" s="65">
        <f t="shared" si="276"/>
        <v>37.245516746125155</v>
      </c>
      <c r="U904" s="67">
        <v>1077829.9999999998</v>
      </c>
      <c r="V904" s="70">
        <v>1158305</v>
      </c>
      <c r="W904" s="24">
        <f t="shared" si="277"/>
        <v>7.4663908037445825E-2</v>
      </c>
      <c r="X904" s="24">
        <f t="shared" si="278"/>
        <v>3.1006034342968003E-3</v>
      </c>
      <c r="Y904" s="63">
        <f t="shared" si="284"/>
        <v>21.68584765200595</v>
      </c>
      <c r="Z904" s="63">
        <f t="shared" si="285"/>
        <v>23.105563423829565</v>
      </c>
      <c r="AA904" s="24">
        <f t="shared" si="286"/>
        <v>6.5466999999999997E-2</v>
      </c>
      <c r="AB904" s="63">
        <v>0</v>
      </c>
      <c r="AC904" s="69">
        <v>0</v>
      </c>
      <c r="AD904" s="67">
        <f t="shared" si="293"/>
        <v>3015341</v>
      </c>
      <c r="AE904" s="67">
        <f t="shared" si="294"/>
        <v>3025460</v>
      </c>
      <c r="AF904" s="65">
        <f t="shared" si="279"/>
        <v>60.35108016995472</v>
      </c>
      <c r="AG904" s="21" t="s">
        <v>2640</v>
      </c>
      <c r="AH904" s="67">
        <v>0</v>
      </c>
      <c r="AI904" s="70">
        <v>0</v>
      </c>
      <c r="AJ904" s="21" t="s">
        <v>2640</v>
      </c>
      <c r="AK904" s="67">
        <f t="shared" si="287"/>
        <v>3015341</v>
      </c>
      <c r="AL904" s="70">
        <f t="shared" si="288"/>
        <v>3025460</v>
      </c>
      <c r="AM904" s="65">
        <f t="shared" si="280"/>
        <v>60.35108016995472</v>
      </c>
      <c r="AN904" s="25">
        <f t="shared" si="289"/>
        <v>3.3558393561457893E-3</v>
      </c>
      <c r="AO904" s="25">
        <f t="shared" si="281"/>
        <v>-5.2304576473807263E-3</v>
      </c>
      <c r="AP904" s="24">
        <f t="shared" si="282"/>
        <v>3.8987270769368413E-4</v>
      </c>
      <c r="AQ904" s="25">
        <f t="shared" si="283"/>
        <v>0.11656727761823635</v>
      </c>
      <c r="AR904" s="2">
        <f t="shared" si="290"/>
        <v>1</v>
      </c>
      <c r="AS904" s="2">
        <f t="shared" si="291"/>
        <v>0</v>
      </c>
      <c r="AT904" s="2">
        <f t="shared" si="292"/>
        <v>0</v>
      </c>
    </row>
    <row r="905" spans="2:46" x14ac:dyDescent="0.2">
      <c r="B905" s="2">
        <v>1</v>
      </c>
      <c r="C905" s="2" t="s">
        <v>1836</v>
      </c>
      <c r="D905" s="3" t="s">
        <v>1859</v>
      </c>
      <c r="E905" s="2" t="s">
        <v>1860</v>
      </c>
      <c r="F905" s="2" t="s">
        <v>6</v>
      </c>
      <c r="G905" s="2" t="s">
        <v>7</v>
      </c>
      <c r="H905" s="2">
        <v>35</v>
      </c>
      <c r="I905" s="30">
        <v>36973</v>
      </c>
      <c r="J905" s="30">
        <v>36832</v>
      </c>
      <c r="K905" s="63">
        <v>530.60944300000006</v>
      </c>
      <c r="L905" s="2">
        <v>0.43517499999999998</v>
      </c>
      <c r="M905" s="67">
        <v>18507.716456950908</v>
      </c>
      <c r="N905" s="67">
        <v>17320832.260000002</v>
      </c>
      <c r="O905" s="67">
        <v>1494916</v>
      </c>
      <c r="P905" s="70">
        <v>1440770</v>
      </c>
      <c r="Q905" s="63">
        <v>0</v>
      </c>
      <c r="R905" s="24">
        <f t="shared" si="274"/>
        <v>-3.6220095309703049E-2</v>
      </c>
      <c r="S905" s="24">
        <f t="shared" si="275"/>
        <v>-3.1260622577035449E-3</v>
      </c>
      <c r="T905" s="65">
        <f t="shared" si="276"/>
        <v>39.117343614248476</v>
      </c>
      <c r="U905" s="67">
        <v>357271</v>
      </c>
      <c r="V905" s="70">
        <v>427090</v>
      </c>
      <c r="W905" s="24">
        <f t="shared" si="277"/>
        <v>0.19542308219810733</v>
      </c>
      <c r="X905" s="24">
        <f t="shared" si="278"/>
        <v>4.0309263984524028E-3</v>
      </c>
      <c r="Y905" s="63">
        <f t="shared" si="284"/>
        <v>9.6630243691342326</v>
      </c>
      <c r="Z905" s="63">
        <f t="shared" si="285"/>
        <v>11.595623370981755</v>
      </c>
      <c r="AA905" s="24">
        <f t="shared" si="286"/>
        <v>0.19999900000000001</v>
      </c>
      <c r="AB905" s="63">
        <v>0</v>
      </c>
      <c r="AC905" s="69">
        <v>0</v>
      </c>
      <c r="AD905" s="67">
        <f t="shared" si="293"/>
        <v>1852187</v>
      </c>
      <c r="AE905" s="67">
        <f t="shared" si="294"/>
        <v>1867860</v>
      </c>
      <c r="AF905" s="65">
        <f t="shared" si="279"/>
        <v>50.712966985230231</v>
      </c>
      <c r="AG905" s="21" t="s">
        <v>2640</v>
      </c>
      <c r="AH905" s="67">
        <v>0</v>
      </c>
      <c r="AI905" s="70">
        <v>0</v>
      </c>
      <c r="AJ905" s="21" t="s">
        <v>2640</v>
      </c>
      <c r="AK905" s="67">
        <f t="shared" si="287"/>
        <v>1852187</v>
      </c>
      <c r="AL905" s="70">
        <f t="shared" si="288"/>
        <v>1867860</v>
      </c>
      <c r="AM905" s="65">
        <f t="shared" si="280"/>
        <v>50.712966985230231</v>
      </c>
      <c r="AN905" s="25">
        <f t="shared" si="289"/>
        <v>8.46188856740707E-3</v>
      </c>
      <c r="AO905" s="25">
        <f t="shared" si="281"/>
        <v>1.2322475184696424E-2</v>
      </c>
      <c r="AP905" s="24">
        <f t="shared" si="282"/>
        <v>9.048641407488579E-4</v>
      </c>
      <c r="AQ905" s="25">
        <f t="shared" si="283"/>
        <v>0.10783892898227281</v>
      </c>
      <c r="AR905" s="2">
        <f t="shared" si="290"/>
        <v>1</v>
      </c>
      <c r="AS905" s="2">
        <f t="shared" si="291"/>
        <v>0</v>
      </c>
      <c r="AT905" s="2">
        <f t="shared" si="292"/>
        <v>0</v>
      </c>
    </row>
    <row r="906" spans="2:46" x14ac:dyDescent="0.2">
      <c r="B906" s="2">
        <v>1</v>
      </c>
      <c r="C906" s="2" t="s">
        <v>1836</v>
      </c>
      <c r="D906" s="3" t="s">
        <v>1861</v>
      </c>
      <c r="E906" s="2" t="s">
        <v>1862</v>
      </c>
      <c r="F906" s="2" t="s">
        <v>6</v>
      </c>
      <c r="G906" s="2" t="s">
        <v>7</v>
      </c>
      <c r="H906" s="2">
        <v>24</v>
      </c>
      <c r="I906" s="30">
        <v>25566</v>
      </c>
      <c r="J906" s="30">
        <v>25609</v>
      </c>
      <c r="K906" s="63">
        <v>330.10652499999998</v>
      </c>
      <c r="L906" s="2">
        <v>0.412109</v>
      </c>
      <c r="M906" s="67">
        <v>18744.800888818347</v>
      </c>
      <c r="N906" s="67">
        <v>7948683.3900000015</v>
      </c>
      <c r="O906" s="67">
        <v>526172</v>
      </c>
      <c r="P906" s="70">
        <v>507065</v>
      </c>
      <c r="Q906" s="63">
        <v>0</v>
      </c>
      <c r="R906" s="24">
        <f t="shared" si="274"/>
        <v>-3.63132207719149E-2</v>
      </c>
      <c r="S906" s="24">
        <f t="shared" si="275"/>
        <v>-2.4037943219675775E-3</v>
      </c>
      <c r="T906" s="65">
        <f t="shared" si="276"/>
        <v>19.800265531649028</v>
      </c>
      <c r="U906" s="67">
        <v>536632</v>
      </c>
      <c r="V906" s="70">
        <v>569567</v>
      </c>
      <c r="W906" s="24">
        <f t="shared" si="277"/>
        <v>6.1373529718689923E-2</v>
      </c>
      <c r="X906" s="24">
        <f t="shared" si="278"/>
        <v>4.14345349840384E-3</v>
      </c>
      <c r="Y906" s="63">
        <f t="shared" si="284"/>
        <v>20.990064929985138</v>
      </c>
      <c r="Z906" s="63">
        <f t="shared" si="285"/>
        <v>22.240891873950563</v>
      </c>
      <c r="AA906" s="24">
        <f t="shared" si="286"/>
        <v>5.9590999999999998E-2</v>
      </c>
      <c r="AB906" s="63">
        <v>0</v>
      </c>
      <c r="AC906" s="69">
        <v>0</v>
      </c>
      <c r="AD906" s="67">
        <f t="shared" si="293"/>
        <v>1062804</v>
      </c>
      <c r="AE906" s="67">
        <f t="shared" si="294"/>
        <v>1076632</v>
      </c>
      <c r="AF906" s="65">
        <f t="shared" si="279"/>
        <v>42.041157405599591</v>
      </c>
      <c r="AG906" s="21" t="s">
        <v>2640</v>
      </c>
      <c r="AH906" s="67">
        <v>0</v>
      </c>
      <c r="AI906" s="70">
        <v>0</v>
      </c>
      <c r="AJ906" s="21" t="s">
        <v>2640</v>
      </c>
      <c r="AK906" s="67">
        <f t="shared" si="287"/>
        <v>1062804</v>
      </c>
      <c r="AL906" s="70">
        <f t="shared" si="288"/>
        <v>1076632</v>
      </c>
      <c r="AM906" s="65">
        <f t="shared" si="280"/>
        <v>42.041157405599591</v>
      </c>
      <c r="AN906" s="25">
        <f t="shared" si="289"/>
        <v>1.3010865597043293E-2</v>
      </c>
      <c r="AO906" s="25">
        <f t="shared" si="281"/>
        <v>1.1309921896755171E-2</v>
      </c>
      <c r="AP906" s="24">
        <f t="shared" si="282"/>
        <v>1.7396591764362623E-3</v>
      </c>
      <c r="AQ906" s="25">
        <f t="shared" si="283"/>
        <v>0.13544784050079012</v>
      </c>
      <c r="AR906" s="2">
        <f t="shared" si="290"/>
        <v>1</v>
      </c>
      <c r="AS906" s="2">
        <f t="shared" si="291"/>
        <v>0</v>
      </c>
      <c r="AT906" s="2">
        <f t="shared" si="292"/>
        <v>0</v>
      </c>
    </row>
    <row r="907" spans="2:46" x14ac:dyDescent="0.2">
      <c r="B907" s="2">
        <v>1</v>
      </c>
      <c r="C907" s="2" t="s">
        <v>1836</v>
      </c>
      <c r="D907" s="3" t="s">
        <v>1863</v>
      </c>
      <c r="E907" s="2" t="s">
        <v>1864</v>
      </c>
      <c r="F907" s="2" t="s">
        <v>6</v>
      </c>
      <c r="G907" s="2" t="s">
        <v>7</v>
      </c>
      <c r="H907" s="2">
        <v>26</v>
      </c>
      <c r="I907" s="30">
        <v>22359</v>
      </c>
      <c r="J907" s="30">
        <v>22322</v>
      </c>
      <c r="K907" s="63">
        <v>336.77900699999998</v>
      </c>
      <c r="L907" s="2">
        <v>0.36141899999999999</v>
      </c>
      <c r="M907" s="67">
        <v>16005.799167981639</v>
      </c>
      <c r="N907" s="67">
        <v>7348833.6100000031</v>
      </c>
      <c r="O907" s="67">
        <v>697506</v>
      </c>
      <c r="P907" s="70">
        <v>672178</v>
      </c>
      <c r="Q907" s="63">
        <v>0</v>
      </c>
      <c r="R907" s="24">
        <f t="shared" si="274"/>
        <v>-3.6312232439577596E-2</v>
      </c>
      <c r="S907" s="24">
        <f t="shared" si="275"/>
        <v>-3.4465333336074796E-3</v>
      </c>
      <c r="T907" s="65">
        <f t="shared" si="276"/>
        <v>30.112803512230087</v>
      </c>
      <c r="U907" s="67">
        <v>420516</v>
      </c>
      <c r="V907" s="70">
        <v>455927</v>
      </c>
      <c r="W907" s="24">
        <f t="shared" si="277"/>
        <v>8.4208448667827174E-2</v>
      </c>
      <c r="X907" s="24">
        <f t="shared" si="278"/>
        <v>4.8185878030785872E-3</v>
      </c>
      <c r="Y907" s="63">
        <f t="shared" si="284"/>
        <v>18.807460083187976</v>
      </c>
      <c r="Z907" s="63">
        <f t="shared" si="285"/>
        <v>20.425006719827973</v>
      </c>
      <c r="AA907" s="24">
        <f t="shared" si="286"/>
        <v>8.6005999999999999E-2</v>
      </c>
      <c r="AB907" s="63">
        <v>149482</v>
      </c>
      <c r="AC907" s="69">
        <v>149482</v>
      </c>
      <c r="AD907" s="67">
        <f t="shared" si="293"/>
        <v>1267504</v>
      </c>
      <c r="AE907" s="67">
        <f t="shared" si="294"/>
        <v>1277587</v>
      </c>
      <c r="AF907" s="65">
        <f t="shared" si="279"/>
        <v>57.2344323985306</v>
      </c>
      <c r="AG907" s="21" t="s">
        <v>2640</v>
      </c>
      <c r="AH907" s="67">
        <v>0</v>
      </c>
      <c r="AI907" s="70">
        <v>0</v>
      </c>
      <c r="AJ907" s="21" t="s">
        <v>2640</v>
      </c>
      <c r="AK907" s="67">
        <f t="shared" si="287"/>
        <v>1267504</v>
      </c>
      <c r="AL907" s="70">
        <f t="shared" si="288"/>
        <v>1277587</v>
      </c>
      <c r="AM907" s="65">
        <f t="shared" si="280"/>
        <v>57.2344323985306</v>
      </c>
      <c r="AN907" s="25">
        <f t="shared" si="289"/>
        <v>7.9550044812481853E-3</v>
      </c>
      <c r="AO907" s="25">
        <f t="shared" si="281"/>
        <v>9.6257479256440792E-3</v>
      </c>
      <c r="AP907" s="24">
        <f t="shared" si="282"/>
        <v>1.3720544694711078E-3</v>
      </c>
      <c r="AQ907" s="25">
        <f t="shared" si="283"/>
        <v>0.17384894907152476</v>
      </c>
      <c r="AR907" s="2">
        <f t="shared" si="290"/>
        <v>1</v>
      </c>
      <c r="AS907" s="2">
        <f t="shared" si="291"/>
        <v>0</v>
      </c>
      <c r="AT907" s="2">
        <f t="shared" si="292"/>
        <v>0</v>
      </c>
    </row>
    <row r="908" spans="2:46" x14ac:dyDescent="0.2">
      <c r="B908" s="2">
        <v>1</v>
      </c>
      <c r="C908" s="2" t="s">
        <v>1836</v>
      </c>
      <c r="D908" s="3" t="s">
        <v>1865</v>
      </c>
      <c r="E908" s="2" t="s">
        <v>1866</v>
      </c>
      <c r="F908" s="2" t="s">
        <v>135</v>
      </c>
      <c r="G908" s="2" t="s">
        <v>7</v>
      </c>
      <c r="H908" s="2">
        <v>33</v>
      </c>
      <c r="I908" s="30">
        <v>530018</v>
      </c>
      <c r="J908" s="30">
        <v>533175</v>
      </c>
      <c r="K908" s="63">
        <v>698.57442900000001</v>
      </c>
      <c r="L908" s="2">
        <v>0.50042799999999998</v>
      </c>
      <c r="M908" s="67">
        <v>16720.309126217307</v>
      </c>
      <c r="N908" s="67">
        <v>523632825.07999927</v>
      </c>
      <c r="O908" s="67">
        <v>66056547</v>
      </c>
      <c r="P908" s="70">
        <v>63716938</v>
      </c>
      <c r="Q908" s="63">
        <v>0</v>
      </c>
      <c r="R908" s="24">
        <f t="shared" si="274"/>
        <v>-3.5418275799369292E-2</v>
      </c>
      <c r="S908" s="24">
        <f t="shared" si="275"/>
        <v>-4.4680334920610843E-3</v>
      </c>
      <c r="T908" s="65">
        <f t="shared" si="276"/>
        <v>119.50473671871337</v>
      </c>
      <c r="U908" s="67">
        <v>14368229.000000002</v>
      </c>
      <c r="V908" s="70">
        <v>15383616</v>
      </c>
      <c r="W908" s="24">
        <f t="shared" si="277"/>
        <v>7.0668904288760936E-2</v>
      </c>
      <c r="X908" s="24">
        <f t="shared" si="278"/>
        <v>1.9391202219701752E-3</v>
      </c>
      <c r="Y908" s="63">
        <f t="shared" si="284"/>
        <v>27.1089453565728</v>
      </c>
      <c r="Z908" s="63">
        <f t="shared" si="285"/>
        <v>28.852845688563793</v>
      </c>
      <c r="AA908" s="24">
        <f t="shared" si="286"/>
        <v>6.4328999999999997E-2</v>
      </c>
      <c r="AB908" s="63">
        <v>0</v>
      </c>
      <c r="AC908" s="69">
        <v>0</v>
      </c>
      <c r="AD908" s="67">
        <f t="shared" si="293"/>
        <v>80424776</v>
      </c>
      <c r="AE908" s="67">
        <f t="shared" si="294"/>
        <v>79100554</v>
      </c>
      <c r="AF908" s="65">
        <f t="shared" si="279"/>
        <v>148.35758240727716</v>
      </c>
      <c r="AG908" s="21" t="s">
        <v>2640</v>
      </c>
      <c r="AH908" s="67">
        <v>0</v>
      </c>
      <c r="AI908" s="70">
        <v>0</v>
      </c>
      <c r="AJ908" s="21" t="s">
        <v>2640</v>
      </c>
      <c r="AK908" s="67">
        <f t="shared" si="287"/>
        <v>80424776</v>
      </c>
      <c r="AL908" s="70">
        <f t="shared" si="288"/>
        <v>79100554</v>
      </c>
      <c r="AM908" s="65">
        <f t="shared" si="280"/>
        <v>148.35758240727716</v>
      </c>
      <c r="AN908" s="25">
        <f t="shared" si="289"/>
        <v>-1.6465348936750536E-2</v>
      </c>
      <c r="AO908" s="25">
        <f t="shared" si="281"/>
        <v>-2.2288988254810627E-2</v>
      </c>
      <c r="AP908" s="24">
        <f t="shared" si="282"/>
        <v>-2.5289132700909052E-3</v>
      </c>
      <c r="AQ908" s="25">
        <f t="shared" si="283"/>
        <v>0.15106110658344465</v>
      </c>
      <c r="AR908" s="2">
        <f t="shared" si="290"/>
        <v>0</v>
      </c>
      <c r="AS908" s="2">
        <f t="shared" si="291"/>
        <v>1</v>
      </c>
      <c r="AT908" s="2">
        <f t="shared" si="292"/>
        <v>0</v>
      </c>
    </row>
    <row r="909" spans="2:46" x14ac:dyDescent="0.2">
      <c r="B909" s="2">
        <v>1</v>
      </c>
      <c r="C909" s="2" t="s">
        <v>1836</v>
      </c>
      <c r="D909" s="3" t="s">
        <v>1867</v>
      </c>
      <c r="E909" s="2" t="s">
        <v>1868</v>
      </c>
      <c r="F909" s="2" t="s">
        <v>6</v>
      </c>
      <c r="G909" s="2" t="s">
        <v>7</v>
      </c>
      <c r="H909" s="2">
        <v>9</v>
      </c>
      <c r="I909" s="30">
        <v>19162</v>
      </c>
      <c r="J909" s="30">
        <v>19279</v>
      </c>
      <c r="K909" s="63">
        <v>250.76995700000001</v>
      </c>
      <c r="L909" s="2">
        <v>0.24537500000000001</v>
      </c>
      <c r="M909" s="67">
        <v>22426.331801667024</v>
      </c>
      <c r="N909" s="67">
        <v>4043720.6300000004</v>
      </c>
      <c r="O909" s="67">
        <v>440931</v>
      </c>
      <c r="P909" s="70">
        <v>424920</v>
      </c>
      <c r="Q909" s="63">
        <v>0</v>
      </c>
      <c r="R909" s="24">
        <f t="shared" si="274"/>
        <v>-3.631180388768307E-2</v>
      </c>
      <c r="S909" s="24">
        <f t="shared" si="275"/>
        <v>-3.9594723436668271E-3</v>
      </c>
      <c r="T909" s="65">
        <f t="shared" si="276"/>
        <v>22.040562269827273</v>
      </c>
      <c r="U909" s="67">
        <v>286493.99999999994</v>
      </c>
      <c r="V909" s="70">
        <v>273831</v>
      </c>
      <c r="W909" s="24">
        <f t="shared" si="277"/>
        <v>-4.4199878531487324E-2</v>
      </c>
      <c r="X909" s="24">
        <f t="shared" si="278"/>
        <v>-3.1315219716353008E-3</v>
      </c>
      <c r="Y909" s="63">
        <f t="shared" si="284"/>
        <v>14.951153324287649</v>
      </c>
      <c r="Z909" s="63">
        <f t="shared" si="285"/>
        <v>14.203589397790342</v>
      </c>
      <c r="AA909" s="24">
        <f t="shared" si="286"/>
        <v>-0.05</v>
      </c>
      <c r="AB909" s="63">
        <v>0</v>
      </c>
      <c r="AC909" s="69">
        <v>0</v>
      </c>
      <c r="AD909" s="67">
        <f t="shared" si="293"/>
        <v>727425</v>
      </c>
      <c r="AE909" s="67">
        <f t="shared" si="294"/>
        <v>698751</v>
      </c>
      <c r="AF909" s="65">
        <f t="shared" si="279"/>
        <v>36.244151667617615</v>
      </c>
      <c r="AG909" s="21" t="s">
        <v>2640</v>
      </c>
      <c r="AH909" s="67">
        <v>0</v>
      </c>
      <c r="AI909" s="70">
        <v>0</v>
      </c>
      <c r="AJ909" s="21" t="s">
        <v>2640</v>
      </c>
      <c r="AK909" s="67">
        <f t="shared" si="287"/>
        <v>727425</v>
      </c>
      <c r="AL909" s="70">
        <f t="shared" si="288"/>
        <v>698751</v>
      </c>
      <c r="AM909" s="65">
        <f t="shared" si="280"/>
        <v>36.244151667617615</v>
      </c>
      <c r="AN909" s="25">
        <f t="shared" si="289"/>
        <v>-3.9418496752242502E-2</v>
      </c>
      <c r="AO909" s="25">
        <f t="shared" si="281"/>
        <v>-4.5248054088203205E-2</v>
      </c>
      <c r="AP909" s="24">
        <f t="shared" si="282"/>
        <v>-7.0909943153021427E-3</v>
      </c>
      <c r="AQ909" s="25">
        <f t="shared" si="283"/>
        <v>0.17279902939288858</v>
      </c>
      <c r="AR909" s="2">
        <f t="shared" si="290"/>
        <v>0</v>
      </c>
      <c r="AS909" s="2">
        <f t="shared" si="291"/>
        <v>1</v>
      </c>
      <c r="AT909" s="2">
        <f t="shared" si="292"/>
        <v>0</v>
      </c>
    </row>
    <row r="910" spans="2:46" x14ac:dyDescent="0.2">
      <c r="B910" s="2">
        <v>1</v>
      </c>
      <c r="C910" s="2" t="s">
        <v>1836</v>
      </c>
      <c r="D910" s="3" t="s">
        <v>1869</v>
      </c>
      <c r="E910" s="2" t="s">
        <v>1870</v>
      </c>
      <c r="F910" s="2" t="s">
        <v>6</v>
      </c>
      <c r="G910" s="2" t="s">
        <v>7</v>
      </c>
      <c r="H910" s="2">
        <v>18</v>
      </c>
      <c r="I910" s="30">
        <v>11671</v>
      </c>
      <c r="J910" s="30">
        <v>11727</v>
      </c>
      <c r="K910" s="63">
        <v>318.57678900000002</v>
      </c>
      <c r="L910" s="2">
        <v>0.54746700000000004</v>
      </c>
      <c r="M910" s="67">
        <v>18179.651656831593</v>
      </c>
      <c r="N910" s="67">
        <v>4497340.6999999993</v>
      </c>
      <c r="O910" s="67">
        <v>252764</v>
      </c>
      <c r="P910" s="70">
        <v>243586</v>
      </c>
      <c r="Q910" s="63">
        <v>0</v>
      </c>
      <c r="R910" s="24">
        <f t="shared" ref="R910:R973" si="295">IFERROR(P910/O910-1,0)</f>
        <v>-3.6310550553085075E-2</v>
      </c>
      <c r="S910" s="24">
        <f t="shared" ref="S910:S973" si="296">IFERROR((P910-O910)/N910,0)</f>
        <v>-2.0407615549340083E-3</v>
      </c>
      <c r="T910" s="65">
        <f t="shared" ref="T910:T973" si="297">P910/J910</f>
        <v>20.771382280208066</v>
      </c>
      <c r="U910" s="67">
        <v>337545.99999999994</v>
      </c>
      <c r="V910" s="70">
        <v>354464</v>
      </c>
      <c r="W910" s="24">
        <f t="shared" ref="W910:W973" si="298">IFERROR(V910/U910-1,0)</f>
        <v>5.0120576158508845E-2</v>
      </c>
      <c r="X910" s="24">
        <f t="shared" ref="X910:X973" si="299">IFERROR((V910-U910)/N910,0)</f>
        <v>3.761778599517724E-3</v>
      </c>
      <c r="Y910" s="63">
        <f t="shared" si="284"/>
        <v>28.921771913289344</v>
      </c>
      <c r="Z910" s="63">
        <f t="shared" si="285"/>
        <v>30.226315340666837</v>
      </c>
      <c r="AA910" s="24">
        <f t="shared" si="286"/>
        <v>4.5106E-2</v>
      </c>
      <c r="AB910" s="63">
        <v>0</v>
      </c>
      <c r="AC910" s="69">
        <v>0</v>
      </c>
      <c r="AD910" s="67">
        <f t="shared" si="293"/>
        <v>590310</v>
      </c>
      <c r="AE910" s="67">
        <f t="shared" si="294"/>
        <v>598050</v>
      </c>
      <c r="AF910" s="65">
        <f t="shared" ref="AF910:AF973" si="300">AE910/J910</f>
        <v>50.997697620874902</v>
      </c>
      <c r="AG910" s="21" t="s">
        <v>2640</v>
      </c>
      <c r="AH910" s="67">
        <v>0</v>
      </c>
      <c r="AI910" s="70">
        <v>0</v>
      </c>
      <c r="AJ910" s="21" t="s">
        <v>2640</v>
      </c>
      <c r="AK910" s="67">
        <f t="shared" si="287"/>
        <v>590310</v>
      </c>
      <c r="AL910" s="70">
        <f t="shared" si="288"/>
        <v>598050</v>
      </c>
      <c r="AM910" s="65">
        <f t="shared" ref="AM910:AM973" si="301">IFERROR(AL910/J910,0)</f>
        <v>50.997697620874902</v>
      </c>
      <c r="AN910" s="25">
        <f t="shared" si="289"/>
        <v>1.3111754840676932E-2</v>
      </c>
      <c r="AO910" s="25">
        <f t="shared" ref="AO910:AO973" si="302">IFERROR(AM910/(AK910/I910)-1,0)</f>
        <v>8.2738373621165096E-3</v>
      </c>
      <c r="AP910" s="24">
        <f t="shared" ref="AP910:AP973" si="303">IFERROR((AL910-AK910)/N910,0)</f>
        <v>1.7210170445837029E-3</v>
      </c>
      <c r="AQ910" s="25">
        <f t="shared" ref="AQ910:AQ973" si="304">IFERROR(AL910/N910,0)</f>
        <v>0.13297858443324076</v>
      </c>
      <c r="AR910" s="2">
        <f t="shared" si="290"/>
        <v>1</v>
      </c>
      <c r="AS910" s="2">
        <f t="shared" si="291"/>
        <v>0</v>
      </c>
      <c r="AT910" s="2">
        <f t="shared" si="292"/>
        <v>0</v>
      </c>
    </row>
    <row r="911" spans="2:46" x14ac:dyDescent="0.2">
      <c r="B911" s="2">
        <v>1</v>
      </c>
      <c r="C911" s="2" t="s">
        <v>1836</v>
      </c>
      <c r="D911" s="3" t="s">
        <v>1871</v>
      </c>
      <c r="E911" s="2" t="s">
        <v>1872</v>
      </c>
      <c r="F911" s="2" t="s">
        <v>6</v>
      </c>
      <c r="G911" s="2" t="s">
        <v>38</v>
      </c>
      <c r="H911" s="2">
        <v>7</v>
      </c>
      <c r="I911" s="30">
        <v>17931</v>
      </c>
      <c r="J911" s="30">
        <v>18035</v>
      </c>
      <c r="K911" s="63">
        <v>273.05822000000001</v>
      </c>
      <c r="L911" s="2">
        <v>0.37645499999999998</v>
      </c>
      <c r="M911" s="67">
        <v>20246.488966705576</v>
      </c>
      <c r="N911" s="67">
        <v>4286282.84</v>
      </c>
      <c r="O911" s="67">
        <v>519747</v>
      </c>
      <c r="P911" s="70">
        <v>500874</v>
      </c>
      <c r="Q911" s="63">
        <v>0</v>
      </c>
      <c r="R911" s="24">
        <f t="shared" si="295"/>
        <v>-3.6311897904172552E-2</v>
      </c>
      <c r="S911" s="24">
        <f t="shared" si="296"/>
        <v>-4.4031158709069229E-3</v>
      </c>
      <c r="T911" s="65">
        <f t="shared" si="297"/>
        <v>27.772331577488217</v>
      </c>
      <c r="U911" s="67">
        <v>322749</v>
      </c>
      <c r="V911" s="70">
        <v>336575</v>
      </c>
      <c r="W911" s="24">
        <f t="shared" si="298"/>
        <v>4.2838242721123798E-2</v>
      </c>
      <c r="X911" s="24">
        <f t="shared" si="299"/>
        <v>3.2256387448290746E-3</v>
      </c>
      <c r="Y911" s="63">
        <f t="shared" ref="Y911:Y974" si="305">U911/I911</f>
        <v>17.999498075957838</v>
      </c>
      <c r="Z911" s="63">
        <f t="shared" ref="Z911:Z974" si="306">V911/J911</f>
        <v>18.662323260327142</v>
      </c>
      <c r="AA911" s="24">
        <f t="shared" ref="AA911:AA974" si="307">ROUND(IFERROR(Z911/Y911-1,0),6)</f>
        <v>3.6824999999999997E-2</v>
      </c>
      <c r="AB911" s="63">
        <v>0</v>
      </c>
      <c r="AC911" s="69">
        <v>0</v>
      </c>
      <c r="AD911" s="67">
        <f t="shared" si="293"/>
        <v>842496</v>
      </c>
      <c r="AE911" s="67">
        <f t="shared" si="294"/>
        <v>837449</v>
      </c>
      <c r="AF911" s="65">
        <f t="shared" si="300"/>
        <v>46.434654837815359</v>
      </c>
      <c r="AG911" s="21" t="s">
        <v>2640</v>
      </c>
      <c r="AH911" s="67">
        <v>-277427</v>
      </c>
      <c r="AI911" s="70">
        <v>-277427</v>
      </c>
      <c r="AJ911" s="21" t="s">
        <v>2640</v>
      </c>
      <c r="AK911" s="67">
        <f t="shared" ref="AK911:AK974" si="308">AD911+AH911</f>
        <v>565069</v>
      </c>
      <c r="AL911" s="70">
        <f t="shared" ref="AL911:AL974" si="309">AE911+AI911</f>
        <v>560022</v>
      </c>
      <c r="AM911" s="65">
        <f t="shared" si="301"/>
        <v>31.051954532852786</v>
      </c>
      <c r="AN911" s="25">
        <f t="shared" ref="AN911:AN974" si="310">IFERROR((AL911-AK911)/AK911,0)</f>
        <v>-8.931652594638885E-3</v>
      </c>
      <c r="AO911" s="25">
        <f t="shared" si="302"/>
        <v>-1.4646712651758764E-2</v>
      </c>
      <c r="AP911" s="24">
        <f t="shared" si="303"/>
        <v>-1.1774771260778488E-3</v>
      </c>
      <c r="AQ911" s="25">
        <f t="shared" si="304"/>
        <v>0.13065446702999189</v>
      </c>
      <c r="AR911" s="2">
        <f t="shared" ref="AR911:AR974" si="311">IF(AL911&gt;AK911,1,0)</f>
        <v>0</v>
      </c>
      <c r="AS911" s="2">
        <f t="shared" ref="AS911:AS974" si="312">IF(AK911&gt;AL911,1,0)</f>
        <v>1</v>
      </c>
      <c r="AT911" s="2">
        <f t="shared" ref="AT911:AT974" si="313">IF(AL911=AK911,1,0)</f>
        <v>0</v>
      </c>
    </row>
    <row r="912" spans="2:46" x14ac:dyDescent="0.2">
      <c r="B912" s="2">
        <v>1</v>
      </c>
      <c r="C912" s="2" t="s">
        <v>1836</v>
      </c>
      <c r="D912" s="3" t="s">
        <v>1873</v>
      </c>
      <c r="E912" s="2" t="s">
        <v>1874</v>
      </c>
      <c r="F912" s="2" t="s">
        <v>6</v>
      </c>
      <c r="G912" s="2" t="s">
        <v>38</v>
      </c>
      <c r="H912" s="2">
        <v>12</v>
      </c>
      <c r="I912" s="30">
        <v>16402</v>
      </c>
      <c r="J912" s="30">
        <v>16362</v>
      </c>
      <c r="K912" s="63">
        <v>237.66581099999999</v>
      </c>
      <c r="L912" s="2">
        <v>0.30371999999999999</v>
      </c>
      <c r="M912" s="67">
        <v>18237.872460706963</v>
      </c>
      <c r="N912" s="67">
        <v>4037355.7000000011</v>
      </c>
      <c r="O912" s="67">
        <v>535664</v>
      </c>
      <c r="P912" s="70">
        <v>516213</v>
      </c>
      <c r="Q912" s="63">
        <v>0</v>
      </c>
      <c r="R912" s="24">
        <f t="shared" si="295"/>
        <v>-3.6311941814271664E-2</v>
      </c>
      <c r="S912" s="24">
        <f t="shared" si="296"/>
        <v>-4.8177573256673904E-3</v>
      </c>
      <c r="T912" s="65">
        <f t="shared" si="297"/>
        <v>31.549504950495049</v>
      </c>
      <c r="U912" s="67">
        <v>252462</v>
      </c>
      <c r="V912" s="70">
        <v>267244</v>
      </c>
      <c r="W912" s="24">
        <f t="shared" si="298"/>
        <v>5.8551385951153057E-2</v>
      </c>
      <c r="X912" s="24">
        <f t="shared" si="299"/>
        <v>3.6613073254853409E-3</v>
      </c>
      <c r="Y912" s="63">
        <f t="shared" si="305"/>
        <v>15.392147299109865</v>
      </c>
      <c r="Z912" s="63">
        <f t="shared" si="306"/>
        <v>16.333211098887666</v>
      </c>
      <c r="AA912" s="24">
        <f t="shared" si="307"/>
        <v>6.1138999999999999E-2</v>
      </c>
      <c r="AB912" s="63">
        <v>0</v>
      </c>
      <c r="AC912" s="69">
        <v>0</v>
      </c>
      <c r="AD912" s="67">
        <f t="shared" si="293"/>
        <v>788126</v>
      </c>
      <c r="AE912" s="67">
        <f t="shared" si="294"/>
        <v>783457</v>
      </c>
      <c r="AF912" s="65">
        <f t="shared" si="300"/>
        <v>47.882716049382715</v>
      </c>
      <c r="AG912" s="21" t="s">
        <v>2640</v>
      </c>
      <c r="AH912" s="67">
        <v>-483767</v>
      </c>
      <c r="AI912" s="70">
        <v>-483767</v>
      </c>
      <c r="AJ912" s="21" t="s">
        <v>2640</v>
      </c>
      <c r="AK912" s="67">
        <f t="shared" si="308"/>
        <v>304359</v>
      </c>
      <c r="AL912" s="70">
        <f t="shared" si="309"/>
        <v>299690</v>
      </c>
      <c r="AM912" s="65">
        <f t="shared" si="301"/>
        <v>18.316220510939981</v>
      </c>
      <c r="AN912" s="25">
        <f t="shared" si="310"/>
        <v>-1.5340436786820826E-2</v>
      </c>
      <c r="AO912" s="25">
        <f t="shared" si="302"/>
        <v>-1.2933250469223667E-2</v>
      </c>
      <c r="AP912" s="24">
        <f t="shared" si="303"/>
        <v>-1.1564500001820495E-3</v>
      </c>
      <c r="AQ912" s="25">
        <f t="shared" si="304"/>
        <v>7.4229278336808396E-2</v>
      </c>
      <c r="AR912" s="2">
        <f t="shared" si="311"/>
        <v>0</v>
      </c>
      <c r="AS912" s="2">
        <f t="shared" si="312"/>
        <v>1</v>
      </c>
      <c r="AT912" s="2">
        <f t="shared" si="313"/>
        <v>0</v>
      </c>
    </row>
    <row r="913" spans="2:46" x14ac:dyDescent="0.2">
      <c r="B913" s="2">
        <v>1</v>
      </c>
      <c r="C913" s="2" t="s">
        <v>1836</v>
      </c>
      <c r="D913" s="3" t="s">
        <v>1875</v>
      </c>
      <c r="E913" s="2" t="s">
        <v>1876</v>
      </c>
      <c r="F913" s="2" t="s">
        <v>6</v>
      </c>
      <c r="G913" s="2" t="s">
        <v>7</v>
      </c>
      <c r="H913" s="2">
        <v>20</v>
      </c>
      <c r="I913" s="30">
        <v>16499</v>
      </c>
      <c r="J913" s="30">
        <v>16526</v>
      </c>
      <c r="K913" s="63">
        <v>253.50478000000001</v>
      </c>
      <c r="L913" s="2">
        <v>0.47872799999999999</v>
      </c>
      <c r="M913" s="67">
        <v>18668.687820043891</v>
      </c>
      <c r="N913" s="67">
        <v>5900200.4700000007</v>
      </c>
      <c r="O913" s="67">
        <v>275471</v>
      </c>
      <c r="P913" s="70">
        <v>265468</v>
      </c>
      <c r="Q913" s="63">
        <v>0</v>
      </c>
      <c r="R913" s="24">
        <f t="shared" si="295"/>
        <v>-3.6312352298427109E-2</v>
      </c>
      <c r="S913" s="24">
        <f t="shared" si="296"/>
        <v>-1.6953661237208773E-3</v>
      </c>
      <c r="T913" s="65">
        <f t="shared" si="297"/>
        <v>16.063657267336318</v>
      </c>
      <c r="U913" s="67">
        <v>434887.00000000006</v>
      </c>
      <c r="V913" s="70">
        <v>474408</v>
      </c>
      <c r="W913" s="24">
        <f t="shared" si="298"/>
        <v>9.0876480557018136E-2</v>
      </c>
      <c r="X913" s="24">
        <f t="shared" si="299"/>
        <v>6.6982469834622306E-3</v>
      </c>
      <c r="Y913" s="63">
        <f t="shared" si="305"/>
        <v>26.358385356688288</v>
      </c>
      <c r="Z913" s="63">
        <f t="shared" si="306"/>
        <v>28.706765097422245</v>
      </c>
      <c r="AA913" s="24">
        <f t="shared" si="307"/>
        <v>8.9094000000000007E-2</v>
      </c>
      <c r="AB913" s="63">
        <v>0</v>
      </c>
      <c r="AC913" s="69">
        <v>0</v>
      </c>
      <c r="AD913" s="67">
        <f t="shared" si="293"/>
        <v>710358</v>
      </c>
      <c r="AE913" s="67">
        <f t="shared" si="294"/>
        <v>739876</v>
      </c>
      <c r="AF913" s="65">
        <f t="shared" si="300"/>
        <v>44.770422364758559</v>
      </c>
      <c r="AG913" s="21" t="s">
        <v>2640</v>
      </c>
      <c r="AH913" s="67">
        <v>0</v>
      </c>
      <c r="AI913" s="70">
        <v>0</v>
      </c>
      <c r="AJ913" s="21" t="s">
        <v>2640</v>
      </c>
      <c r="AK913" s="67">
        <f t="shared" si="308"/>
        <v>710358</v>
      </c>
      <c r="AL913" s="70">
        <f t="shared" si="309"/>
        <v>739876</v>
      </c>
      <c r="AM913" s="65">
        <f t="shared" si="301"/>
        <v>44.770422364758559</v>
      </c>
      <c r="AN913" s="25">
        <f t="shared" si="310"/>
        <v>4.1553695460598741E-2</v>
      </c>
      <c r="AO913" s="25">
        <f t="shared" si="302"/>
        <v>3.9852016301852755E-2</v>
      </c>
      <c r="AP913" s="24">
        <f t="shared" si="303"/>
        <v>5.0028808597413635E-3</v>
      </c>
      <c r="AQ913" s="25">
        <f t="shared" si="304"/>
        <v>0.12539845108008676</v>
      </c>
      <c r="AR913" s="2">
        <f t="shared" si="311"/>
        <v>1</v>
      </c>
      <c r="AS913" s="2">
        <f t="shared" si="312"/>
        <v>0</v>
      </c>
      <c r="AT913" s="2">
        <f t="shared" si="313"/>
        <v>0</v>
      </c>
    </row>
    <row r="914" spans="2:46" x14ac:dyDescent="0.2">
      <c r="B914" s="2">
        <v>1</v>
      </c>
      <c r="C914" s="2" t="s">
        <v>1836</v>
      </c>
      <c r="D914" s="3" t="s">
        <v>1877</v>
      </c>
      <c r="E914" s="2" t="s">
        <v>1878</v>
      </c>
      <c r="F914" s="2" t="s">
        <v>6</v>
      </c>
      <c r="G914" s="2" t="s">
        <v>38</v>
      </c>
      <c r="H914" s="2">
        <v>12</v>
      </c>
      <c r="I914" s="30">
        <v>38079</v>
      </c>
      <c r="J914" s="30">
        <v>38413</v>
      </c>
      <c r="K914" s="63">
        <v>363.18670800000001</v>
      </c>
      <c r="L914" s="2">
        <v>0.40237200000000001</v>
      </c>
      <c r="M914" s="67">
        <v>18699.811102910164</v>
      </c>
      <c r="N914" s="67">
        <v>19075581.989999991</v>
      </c>
      <c r="O914" s="67">
        <v>1849634</v>
      </c>
      <c r="P914" s="70">
        <v>1782469</v>
      </c>
      <c r="Q914" s="63">
        <v>0</v>
      </c>
      <c r="R914" s="24">
        <f t="shared" si="295"/>
        <v>-3.6312589409580487E-2</v>
      </c>
      <c r="S914" s="24">
        <f t="shared" si="296"/>
        <v>-3.5209934897509269E-3</v>
      </c>
      <c r="T914" s="65">
        <f t="shared" si="297"/>
        <v>46.402754275896179</v>
      </c>
      <c r="U914" s="67">
        <v>367961</v>
      </c>
      <c r="V914" s="70">
        <v>445426</v>
      </c>
      <c r="W914" s="24">
        <f t="shared" si="298"/>
        <v>0.21052502846769094</v>
      </c>
      <c r="X914" s="24">
        <f t="shared" si="299"/>
        <v>4.0609508030009017E-3</v>
      </c>
      <c r="Y914" s="63">
        <f t="shared" si="305"/>
        <v>9.6630951443052595</v>
      </c>
      <c r="Z914" s="63">
        <f t="shared" si="306"/>
        <v>11.595709785749616</v>
      </c>
      <c r="AA914" s="24">
        <f t="shared" si="307"/>
        <v>0.2</v>
      </c>
      <c r="AB914" s="63">
        <v>0</v>
      </c>
      <c r="AC914" s="69">
        <v>0</v>
      </c>
      <c r="AD914" s="67">
        <f t="shared" si="293"/>
        <v>2217595</v>
      </c>
      <c r="AE914" s="67">
        <f t="shared" si="294"/>
        <v>2227895</v>
      </c>
      <c r="AF914" s="65">
        <f t="shared" si="300"/>
        <v>57.998464061645798</v>
      </c>
      <c r="AG914" s="21" t="s">
        <v>2640</v>
      </c>
      <c r="AH914" s="67">
        <v>-1485140</v>
      </c>
      <c r="AI914" s="70">
        <v>-1485140</v>
      </c>
      <c r="AJ914" s="21" t="s">
        <v>2640</v>
      </c>
      <c r="AK914" s="67">
        <f t="shared" si="308"/>
        <v>732455</v>
      </c>
      <c r="AL914" s="70">
        <f t="shared" si="309"/>
        <v>742755</v>
      </c>
      <c r="AM914" s="65">
        <f t="shared" si="301"/>
        <v>19.336032072475465</v>
      </c>
      <c r="AN914" s="25">
        <f t="shared" si="310"/>
        <v>1.4062297342498857E-2</v>
      </c>
      <c r="AO914" s="25">
        <f t="shared" si="302"/>
        <v>5.2450529900038845E-3</v>
      </c>
      <c r="AP914" s="24">
        <f t="shared" si="303"/>
        <v>5.3995731324997466E-4</v>
      </c>
      <c r="AQ914" s="25">
        <f t="shared" si="304"/>
        <v>3.8937475165338339E-2</v>
      </c>
      <c r="AR914" s="2">
        <f t="shared" si="311"/>
        <v>1</v>
      </c>
      <c r="AS914" s="2">
        <f t="shared" si="312"/>
        <v>0</v>
      </c>
      <c r="AT914" s="2">
        <f t="shared" si="313"/>
        <v>0</v>
      </c>
    </row>
    <row r="915" spans="2:46" x14ac:dyDescent="0.2">
      <c r="B915" s="2">
        <v>1</v>
      </c>
      <c r="C915" s="2" t="s">
        <v>1836</v>
      </c>
      <c r="D915" s="3" t="s">
        <v>1879</v>
      </c>
      <c r="E915" s="2" t="s">
        <v>1880</v>
      </c>
      <c r="F915" s="2" t="s">
        <v>6</v>
      </c>
      <c r="G915" s="2" t="s">
        <v>38</v>
      </c>
      <c r="H915" s="2">
        <v>18</v>
      </c>
      <c r="I915" s="30">
        <v>41850</v>
      </c>
      <c r="J915" s="30">
        <v>41943</v>
      </c>
      <c r="K915" s="63">
        <v>268.93658099999999</v>
      </c>
      <c r="L915" s="2">
        <v>0.21457200000000001</v>
      </c>
      <c r="M915" s="67">
        <v>18766.296703031472</v>
      </c>
      <c r="N915" s="67">
        <v>7319603.1300000036</v>
      </c>
      <c r="O915" s="67">
        <v>1549079</v>
      </c>
      <c r="P915" s="70">
        <v>1492828</v>
      </c>
      <c r="Q915" s="63">
        <v>0</v>
      </c>
      <c r="R915" s="24">
        <f t="shared" si="295"/>
        <v>-3.6312544421556292E-2</v>
      </c>
      <c r="S915" s="24">
        <f t="shared" si="296"/>
        <v>-7.6849794997013686E-3</v>
      </c>
      <c r="T915" s="65">
        <f t="shared" si="297"/>
        <v>35.591827003314023</v>
      </c>
      <c r="U915" s="67">
        <v>404399.99999999994</v>
      </c>
      <c r="V915" s="70">
        <v>459694</v>
      </c>
      <c r="W915" s="24">
        <f t="shared" si="298"/>
        <v>0.13673095944609304</v>
      </c>
      <c r="X915" s="24">
        <f t="shared" si="299"/>
        <v>7.5542347061650092E-3</v>
      </c>
      <c r="Y915" s="63">
        <f t="shared" si="305"/>
        <v>9.6630824372759836</v>
      </c>
      <c r="Z915" s="63">
        <f t="shared" si="306"/>
        <v>10.959969482392772</v>
      </c>
      <c r="AA915" s="24">
        <f t="shared" si="307"/>
        <v>0.13421</v>
      </c>
      <c r="AB915" s="63">
        <v>0</v>
      </c>
      <c r="AC915" s="69">
        <v>0</v>
      </c>
      <c r="AD915" s="67">
        <f t="shared" si="293"/>
        <v>1953479</v>
      </c>
      <c r="AE915" s="67">
        <f t="shared" si="294"/>
        <v>1952522</v>
      </c>
      <c r="AF915" s="65">
        <f t="shared" si="300"/>
        <v>46.551796485706795</v>
      </c>
      <c r="AG915" s="21" t="s">
        <v>2640</v>
      </c>
      <c r="AH915" s="67">
        <v>-1489528</v>
      </c>
      <c r="AI915" s="70">
        <v>-1489528</v>
      </c>
      <c r="AJ915" s="21" t="s">
        <v>2640</v>
      </c>
      <c r="AK915" s="67">
        <f t="shared" si="308"/>
        <v>463951</v>
      </c>
      <c r="AL915" s="70">
        <f t="shared" si="309"/>
        <v>462994</v>
      </c>
      <c r="AM915" s="65">
        <f t="shared" si="301"/>
        <v>11.038647688529672</v>
      </c>
      <c r="AN915" s="25">
        <f t="shared" si="310"/>
        <v>-2.0627178301156801E-3</v>
      </c>
      <c r="AO915" s="25">
        <f t="shared" si="302"/>
        <v>-4.2754390766119865E-3</v>
      </c>
      <c r="AP915" s="24">
        <f t="shared" si="303"/>
        <v>-1.3074479353636752E-4</v>
      </c>
      <c r="AQ915" s="25">
        <f t="shared" si="304"/>
        <v>6.3253975902379259E-2</v>
      </c>
      <c r="AR915" s="2">
        <f t="shared" si="311"/>
        <v>0</v>
      </c>
      <c r="AS915" s="2">
        <f t="shared" si="312"/>
        <v>1</v>
      </c>
      <c r="AT915" s="2">
        <f t="shared" si="313"/>
        <v>0</v>
      </c>
    </row>
    <row r="916" spans="2:46" x14ac:dyDescent="0.2">
      <c r="B916" s="2">
        <v>1</v>
      </c>
      <c r="C916" s="2" t="s">
        <v>1836</v>
      </c>
      <c r="D916" s="3" t="s">
        <v>1881</v>
      </c>
      <c r="E916" s="2" t="s">
        <v>1882</v>
      </c>
      <c r="F916" s="2" t="s">
        <v>6</v>
      </c>
      <c r="G916" s="2" t="s">
        <v>7</v>
      </c>
      <c r="H916" s="2">
        <v>6</v>
      </c>
      <c r="I916" s="30">
        <v>20344</v>
      </c>
      <c r="J916" s="30">
        <v>20467</v>
      </c>
      <c r="K916" s="63">
        <v>654.34944099999996</v>
      </c>
      <c r="L916" s="2">
        <v>0.273561</v>
      </c>
      <c r="M916" s="67">
        <v>21325.692809481126</v>
      </c>
      <c r="N916" s="67">
        <v>7121651.459999999</v>
      </c>
      <c r="O916" s="67">
        <v>995203</v>
      </c>
      <c r="P916" s="70">
        <v>959065</v>
      </c>
      <c r="Q916" s="63">
        <v>0</v>
      </c>
      <c r="R916" s="24">
        <f t="shared" si="295"/>
        <v>-3.6312189573383558E-2</v>
      </c>
      <c r="S916" s="24">
        <f t="shared" si="296"/>
        <v>-5.0743848113004968E-3</v>
      </c>
      <c r="T916" s="65">
        <f t="shared" si="297"/>
        <v>46.859090242829922</v>
      </c>
      <c r="U916" s="67">
        <v>230124</v>
      </c>
      <c r="V916" s="70">
        <v>236140</v>
      </c>
      <c r="W916" s="24">
        <f t="shared" si="298"/>
        <v>2.6142427560793324E-2</v>
      </c>
      <c r="X916" s="24">
        <f t="shared" si="299"/>
        <v>8.4474788380053641E-4</v>
      </c>
      <c r="Y916" s="63">
        <f t="shared" si="305"/>
        <v>11.311639795517106</v>
      </c>
      <c r="Z916" s="63">
        <f t="shared" si="306"/>
        <v>11.537597107538964</v>
      </c>
      <c r="AA916" s="24">
        <f t="shared" si="307"/>
        <v>1.9976000000000001E-2</v>
      </c>
      <c r="AB916" s="63">
        <v>0</v>
      </c>
      <c r="AC916" s="69">
        <v>0</v>
      </c>
      <c r="AD916" s="67">
        <f t="shared" si="293"/>
        <v>1225327</v>
      </c>
      <c r="AE916" s="67">
        <f t="shared" si="294"/>
        <v>1195205</v>
      </c>
      <c r="AF916" s="65">
        <f t="shared" si="300"/>
        <v>58.396687350368886</v>
      </c>
      <c r="AG916" s="21" t="s">
        <v>2640</v>
      </c>
      <c r="AH916" s="67">
        <v>0</v>
      </c>
      <c r="AI916" s="70">
        <v>0</v>
      </c>
      <c r="AJ916" s="21" t="s">
        <v>2640</v>
      </c>
      <c r="AK916" s="67">
        <f t="shared" si="308"/>
        <v>1225327</v>
      </c>
      <c r="AL916" s="70">
        <f t="shared" si="309"/>
        <v>1195205</v>
      </c>
      <c r="AM916" s="65">
        <f t="shared" si="301"/>
        <v>58.396687350368886</v>
      </c>
      <c r="AN916" s="25">
        <f t="shared" si="310"/>
        <v>-2.458282564572559E-2</v>
      </c>
      <c r="AO916" s="25">
        <f t="shared" si="302"/>
        <v>-3.0444764984445261E-2</v>
      </c>
      <c r="AP916" s="24">
        <f t="shared" si="303"/>
        <v>-4.2296369274999598E-3</v>
      </c>
      <c r="AQ916" s="25">
        <f t="shared" si="304"/>
        <v>0.16782694389258979</v>
      </c>
      <c r="AR916" s="2">
        <f t="shared" si="311"/>
        <v>0</v>
      </c>
      <c r="AS916" s="2">
        <f t="shared" si="312"/>
        <v>1</v>
      </c>
      <c r="AT916" s="2">
        <f t="shared" si="313"/>
        <v>0</v>
      </c>
    </row>
    <row r="917" spans="2:46" x14ac:dyDescent="0.2">
      <c r="B917" s="2">
        <v>1</v>
      </c>
      <c r="C917" s="2" t="s">
        <v>1836</v>
      </c>
      <c r="D917" s="3" t="s">
        <v>1883</v>
      </c>
      <c r="E917" s="2" t="s">
        <v>1884</v>
      </c>
      <c r="F917" s="2" t="s">
        <v>6</v>
      </c>
      <c r="G917" s="2" t="s">
        <v>7</v>
      </c>
      <c r="H917" s="2">
        <v>13</v>
      </c>
      <c r="I917" s="30">
        <v>24142</v>
      </c>
      <c r="J917" s="30">
        <v>24071</v>
      </c>
      <c r="K917" s="63">
        <v>446.28669400000001</v>
      </c>
      <c r="L917" s="2">
        <v>0.32281700000000002</v>
      </c>
      <c r="M917" s="67">
        <v>16425.101380536969</v>
      </c>
      <c r="N917" s="67">
        <v>6662746</v>
      </c>
      <c r="O917" s="67">
        <v>1568717</v>
      </c>
      <c r="P917" s="70">
        <v>1511753</v>
      </c>
      <c r="Q917" s="63">
        <v>0</v>
      </c>
      <c r="R917" s="24">
        <f t="shared" si="295"/>
        <v>-3.6312477011468558E-2</v>
      </c>
      <c r="S917" s="24">
        <f t="shared" si="296"/>
        <v>-8.5496280362481174E-3</v>
      </c>
      <c r="T917" s="65">
        <f t="shared" si="297"/>
        <v>62.803913422790913</v>
      </c>
      <c r="U917" s="67">
        <v>312691</v>
      </c>
      <c r="V917" s="70">
        <v>374126</v>
      </c>
      <c r="W917" s="24">
        <f t="shared" si="298"/>
        <v>0.19647191636471795</v>
      </c>
      <c r="X917" s="24">
        <f t="shared" si="299"/>
        <v>9.2206726776016979E-3</v>
      </c>
      <c r="Y917" s="63">
        <f t="shared" si="305"/>
        <v>12.952158064783365</v>
      </c>
      <c r="Z917" s="63">
        <f t="shared" si="306"/>
        <v>15.542603132399984</v>
      </c>
      <c r="AA917" s="24">
        <f t="shared" si="307"/>
        <v>0.20000100000000001</v>
      </c>
      <c r="AB917" s="63">
        <v>0</v>
      </c>
      <c r="AC917" s="69">
        <v>0</v>
      </c>
      <c r="AD917" s="67">
        <f t="shared" si="293"/>
        <v>1881408</v>
      </c>
      <c r="AE917" s="67">
        <f t="shared" si="294"/>
        <v>1885879</v>
      </c>
      <c r="AF917" s="65">
        <f t="shared" si="300"/>
        <v>78.346516555190888</v>
      </c>
      <c r="AG917" s="21" t="s">
        <v>2640</v>
      </c>
      <c r="AH917" s="67">
        <v>0</v>
      </c>
      <c r="AI917" s="70">
        <v>0</v>
      </c>
      <c r="AJ917" s="21" t="s">
        <v>2640</v>
      </c>
      <c r="AK917" s="67">
        <f t="shared" si="308"/>
        <v>1881408</v>
      </c>
      <c r="AL917" s="70">
        <f t="shared" si="309"/>
        <v>1885879</v>
      </c>
      <c r="AM917" s="65">
        <f t="shared" si="301"/>
        <v>78.346516555190888</v>
      </c>
      <c r="AN917" s="25">
        <f t="shared" si="310"/>
        <v>2.3764117086777564E-3</v>
      </c>
      <c r="AO917" s="25">
        <f t="shared" si="302"/>
        <v>5.3330286016739503E-3</v>
      </c>
      <c r="AP917" s="24">
        <f t="shared" si="303"/>
        <v>6.7104464135358003E-4</v>
      </c>
      <c r="AQ917" s="25">
        <f t="shared" si="304"/>
        <v>0.28304831071152947</v>
      </c>
      <c r="AR917" s="2">
        <f t="shared" si="311"/>
        <v>1</v>
      </c>
      <c r="AS917" s="2">
        <f t="shared" si="312"/>
        <v>0</v>
      </c>
      <c r="AT917" s="2">
        <f t="shared" si="313"/>
        <v>0</v>
      </c>
    </row>
    <row r="918" spans="2:46" x14ac:dyDescent="0.2">
      <c r="B918" s="2">
        <v>1</v>
      </c>
      <c r="C918" s="2" t="s">
        <v>1885</v>
      </c>
      <c r="D918" s="3" t="s">
        <v>1886</v>
      </c>
      <c r="E918" s="2" t="s">
        <v>1887</v>
      </c>
      <c r="F918" s="2" t="s">
        <v>6</v>
      </c>
      <c r="G918" s="2" t="s">
        <v>7</v>
      </c>
      <c r="H918" s="2">
        <v>16</v>
      </c>
      <c r="I918" s="30">
        <v>38749</v>
      </c>
      <c r="J918" s="30">
        <v>38667</v>
      </c>
      <c r="K918" s="63">
        <v>633.29040299999997</v>
      </c>
      <c r="L918" s="2">
        <v>0.50127699999999997</v>
      </c>
      <c r="M918" s="67">
        <v>17732.758743903392</v>
      </c>
      <c r="N918" s="67">
        <v>24247807.730000004</v>
      </c>
      <c r="O918" s="67">
        <v>2333374</v>
      </c>
      <c r="P918" s="70">
        <v>2248643</v>
      </c>
      <c r="Q918" s="63">
        <v>0</v>
      </c>
      <c r="R918" s="24">
        <f t="shared" si="295"/>
        <v>-3.6312652836621995E-2</v>
      </c>
      <c r="S918" s="24">
        <f t="shared" si="296"/>
        <v>-3.4943777575062447E-3</v>
      </c>
      <c r="T918" s="65">
        <f t="shared" si="297"/>
        <v>58.154059016732617</v>
      </c>
      <c r="U918" s="67">
        <v>374436</v>
      </c>
      <c r="V918" s="70">
        <v>448372</v>
      </c>
      <c r="W918" s="24">
        <f t="shared" si="298"/>
        <v>0.19745964597421195</v>
      </c>
      <c r="X918" s="24">
        <f t="shared" si="299"/>
        <v>3.0491828714281871E-3</v>
      </c>
      <c r="Y918" s="63">
        <f t="shared" si="305"/>
        <v>9.6631138868099828</v>
      </c>
      <c r="Z918" s="63">
        <f t="shared" si="306"/>
        <v>11.595727623037732</v>
      </c>
      <c r="AA918" s="24">
        <f t="shared" si="307"/>
        <v>0.19999900000000001</v>
      </c>
      <c r="AB918" s="63">
        <v>0</v>
      </c>
      <c r="AC918" s="69">
        <v>0</v>
      </c>
      <c r="AD918" s="67">
        <f t="shared" si="293"/>
        <v>2707810</v>
      </c>
      <c r="AE918" s="67">
        <f t="shared" si="294"/>
        <v>2697015</v>
      </c>
      <c r="AF918" s="65">
        <f t="shared" si="300"/>
        <v>69.749786639770349</v>
      </c>
      <c r="AG918" s="21" t="s">
        <v>2640</v>
      </c>
      <c r="AH918" s="67">
        <v>0</v>
      </c>
      <c r="AI918" s="70">
        <v>0</v>
      </c>
      <c r="AJ918" s="21" t="s">
        <v>2640</v>
      </c>
      <c r="AK918" s="67">
        <f t="shared" si="308"/>
        <v>2707810</v>
      </c>
      <c r="AL918" s="70">
        <f t="shared" si="309"/>
        <v>2697015</v>
      </c>
      <c r="AM918" s="65">
        <f t="shared" si="301"/>
        <v>69.749786639770349</v>
      </c>
      <c r="AN918" s="25">
        <f t="shared" si="310"/>
        <v>-3.9866164908173027E-3</v>
      </c>
      <c r="AO918" s="25">
        <f t="shared" si="302"/>
        <v>-1.8743994207639503E-3</v>
      </c>
      <c r="AP918" s="24">
        <f t="shared" si="303"/>
        <v>-4.4519488607805776E-4</v>
      </c>
      <c r="AQ918" s="25">
        <f t="shared" si="304"/>
        <v>0.11122716865917674</v>
      </c>
      <c r="AR918" s="2">
        <f t="shared" si="311"/>
        <v>0</v>
      </c>
      <c r="AS918" s="2">
        <f t="shared" si="312"/>
        <v>1</v>
      </c>
      <c r="AT918" s="2">
        <f t="shared" si="313"/>
        <v>0</v>
      </c>
    </row>
    <row r="919" spans="2:46" x14ac:dyDescent="0.2">
      <c r="B919" s="2">
        <v>1</v>
      </c>
      <c r="C919" s="2" t="s">
        <v>1885</v>
      </c>
      <c r="D919" s="3" t="s">
        <v>1888</v>
      </c>
      <c r="E919" s="2" t="s">
        <v>1889</v>
      </c>
      <c r="F919" s="2" t="s">
        <v>14</v>
      </c>
      <c r="G919" s="2" t="s">
        <v>7</v>
      </c>
      <c r="H919" s="2">
        <v>39</v>
      </c>
      <c r="I919" s="30">
        <v>278778</v>
      </c>
      <c r="J919" s="30">
        <v>278997</v>
      </c>
      <c r="K919" s="63">
        <v>584.974559</v>
      </c>
      <c r="L919" s="2">
        <v>0.36552600000000002</v>
      </c>
      <c r="M919" s="67">
        <v>17023.951536169061</v>
      </c>
      <c r="N919" s="67">
        <v>189288345.70000002</v>
      </c>
      <c r="O919" s="67">
        <v>20145009</v>
      </c>
      <c r="P919" s="70">
        <v>19413494</v>
      </c>
      <c r="Q919" s="63">
        <v>0</v>
      </c>
      <c r="R919" s="24">
        <f t="shared" si="295"/>
        <v>-3.6312468264471875E-2</v>
      </c>
      <c r="S919" s="24">
        <f t="shared" si="296"/>
        <v>-3.8645538228717267E-3</v>
      </c>
      <c r="T919" s="65">
        <f t="shared" si="297"/>
        <v>69.583163976673589</v>
      </c>
      <c r="U919" s="67">
        <v>5490752.0000000009</v>
      </c>
      <c r="V919" s="70">
        <v>5495065</v>
      </c>
      <c r="W919" s="24">
        <f t="shared" si="298"/>
        <v>7.8550260510756864E-4</v>
      </c>
      <c r="X919" s="24">
        <f t="shared" si="299"/>
        <v>2.2785343619805688E-5</v>
      </c>
      <c r="Y919" s="63">
        <f t="shared" si="305"/>
        <v>19.695786611569066</v>
      </c>
      <c r="Z919" s="63">
        <f t="shared" si="306"/>
        <v>19.695785259339708</v>
      </c>
      <c r="AA919" s="24">
        <f t="shared" si="307"/>
        <v>0</v>
      </c>
      <c r="AB919" s="63">
        <v>0</v>
      </c>
      <c r="AC919" s="69">
        <v>0</v>
      </c>
      <c r="AD919" s="67">
        <f t="shared" si="293"/>
        <v>25635761</v>
      </c>
      <c r="AE919" s="67">
        <f t="shared" si="294"/>
        <v>24908559</v>
      </c>
      <c r="AF919" s="65">
        <f t="shared" si="300"/>
        <v>89.27894923601329</v>
      </c>
      <c r="AG919" s="21" t="s">
        <v>2640</v>
      </c>
      <c r="AH919" s="67">
        <v>0</v>
      </c>
      <c r="AI919" s="70">
        <v>0</v>
      </c>
      <c r="AJ919" s="21" t="s">
        <v>2640</v>
      </c>
      <c r="AK919" s="67">
        <f t="shared" si="308"/>
        <v>25635761</v>
      </c>
      <c r="AL919" s="70">
        <f t="shared" si="309"/>
        <v>24908559</v>
      </c>
      <c r="AM919" s="65">
        <f t="shared" si="301"/>
        <v>89.27894923601329</v>
      </c>
      <c r="AN919" s="25">
        <f t="shared" si="310"/>
        <v>-2.8366702279678767E-2</v>
      </c>
      <c r="AO919" s="25">
        <f t="shared" si="302"/>
        <v>-2.9129390380987275E-2</v>
      </c>
      <c r="AP919" s="24">
        <f t="shared" si="303"/>
        <v>-3.8417684792519157E-3</v>
      </c>
      <c r="AQ919" s="25">
        <f t="shared" si="304"/>
        <v>0.13159055782270487</v>
      </c>
      <c r="AR919" s="2">
        <f t="shared" si="311"/>
        <v>0</v>
      </c>
      <c r="AS919" s="2">
        <f t="shared" si="312"/>
        <v>1</v>
      </c>
      <c r="AT919" s="2">
        <f t="shared" si="313"/>
        <v>0</v>
      </c>
    </row>
    <row r="920" spans="2:46" x14ac:dyDescent="0.2">
      <c r="B920" s="2">
        <v>1</v>
      </c>
      <c r="C920" s="2" t="s">
        <v>1885</v>
      </c>
      <c r="D920" s="3" t="s">
        <v>1890</v>
      </c>
      <c r="E920" s="2" t="s">
        <v>1891</v>
      </c>
      <c r="F920" s="2" t="s">
        <v>6</v>
      </c>
      <c r="G920" s="2" t="s">
        <v>7</v>
      </c>
      <c r="H920" s="2">
        <v>29</v>
      </c>
      <c r="I920" s="30">
        <v>34647</v>
      </c>
      <c r="J920" s="30">
        <v>34827</v>
      </c>
      <c r="K920" s="63">
        <v>698.10285099999999</v>
      </c>
      <c r="L920" s="2">
        <v>0.32219199999999998</v>
      </c>
      <c r="M920" s="67">
        <v>18245.265173410404</v>
      </c>
      <c r="N920" s="67">
        <v>16312608.860000007</v>
      </c>
      <c r="O920" s="67">
        <v>980664</v>
      </c>
      <c r="P920" s="70">
        <v>945054</v>
      </c>
      <c r="Q920" s="63">
        <v>0</v>
      </c>
      <c r="R920" s="24">
        <f t="shared" si="295"/>
        <v>-3.6312131372213119E-2</v>
      </c>
      <c r="S920" s="24">
        <f t="shared" si="296"/>
        <v>-2.1829739378671025E-3</v>
      </c>
      <c r="T920" s="65">
        <f t="shared" si="297"/>
        <v>27.135670600396246</v>
      </c>
      <c r="U920" s="67">
        <v>207882</v>
      </c>
      <c r="V920" s="70">
        <v>250754</v>
      </c>
      <c r="W920" s="24">
        <f t="shared" si="298"/>
        <v>0.20623238183200088</v>
      </c>
      <c r="X920" s="24">
        <f t="shared" si="299"/>
        <v>2.6281510436461223E-3</v>
      </c>
      <c r="Y920" s="63">
        <f t="shared" si="305"/>
        <v>6</v>
      </c>
      <c r="Z920" s="63">
        <f t="shared" si="306"/>
        <v>7.1999885146581679</v>
      </c>
      <c r="AA920" s="24">
        <f t="shared" si="307"/>
        <v>0.19999800000000001</v>
      </c>
      <c r="AB920" s="63">
        <v>0</v>
      </c>
      <c r="AC920" s="69">
        <v>0</v>
      </c>
      <c r="AD920" s="67">
        <f t="shared" si="293"/>
        <v>1188546</v>
      </c>
      <c r="AE920" s="67">
        <f t="shared" si="294"/>
        <v>1195808</v>
      </c>
      <c r="AF920" s="65">
        <f t="shared" si="300"/>
        <v>34.335659115054412</v>
      </c>
      <c r="AG920" s="21" t="s">
        <v>2640</v>
      </c>
      <c r="AH920" s="67">
        <v>0</v>
      </c>
      <c r="AI920" s="70">
        <v>0</v>
      </c>
      <c r="AJ920" s="21" t="s">
        <v>2640</v>
      </c>
      <c r="AK920" s="67">
        <f t="shared" si="308"/>
        <v>1188546</v>
      </c>
      <c r="AL920" s="70">
        <f t="shared" si="309"/>
        <v>1195808</v>
      </c>
      <c r="AM920" s="65">
        <f t="shared" si="301"/>
        <v>34.335659115054412</v>
      </c>
      <c r="AN920" s="25">
        <f t="shared" si="310"/>
        <v>6.1099864876916835E-3</v>
      </c>
      <c r="AO920" s="25">
        <f t="shared" si="302"/>
        <v>9.1000378554162431E-4</v>
      </c>
      <c r="AP920" s="24">
        <f t="shared" si="303"/>
        <v>4.4517710577901987E-4</v>
      </c>
      <c r="AQ920" s="25">
        <f t="shared" si="304"/>
        <v>7.3305748348581418E-2</v>
      </c>
      <c r="AR920" s="2">
        <f t="shared" si="311"/>
        <v>1</v>
      </c>
      <c r="AS920" s="2">
        <f t="shared" si="312"/>
        <v>0</v>
      </c>
      <c r="AT920" s="2">
        <f t="shared" si="313"/>
        <v>0</v>
      </c>
    </row>
    <row r="921" spans="2:46" x14ac:dyDescent="0.2">
      <c r="B921" s="2">
        <v>1</v>
      </c>
      <c r="C921" s="2" t="s">
        <v>1885</v>
      </c>
      <c r="D921" s="3" t="s">
        <v>1892</v>
      </c>
      <c r="E921" s="2" t="s">
        <v>1893</v>
      </c>
      <c r="F921" s="2" t="s">
        <v>6</v>
      </c>
      <c r="G921" s="2" t="s">
        <v>7</v>
      </c>
      <c r="H921" s="2">
        <v>44</v>
      </c>
      <c r="I921" s="30">
        <v>23029</v>
      </c>
      <c r="J921" s="30">
        <v>23060</v>
      </c>
      <c r="K921" s="63">
        <v>208.84484</v>
      </c>
      <c r="L921" s="2">
        <v>0.40488200000000002</v>
      </c>
      <c r="M921" s="67">
        <v>18849.618562585063</v>
      </c>
      <c r="N921" s="67">
        <v>8358379.6800000016</v>
      </c>
      <c r="O921" s="67">
        <v>374714</v>
      </c>
      <c r="P921" s="70">
        <v>361107</v>
      </c>
      <c r="Q921" s="63">
        <v>0</v>
      </c>
      <c r="R921" s="24">
        <f t="shared" si="295"/>
        <v>-3.6313028069407616E-2</v>
      </c>
      <c r="S921" s="24">
        <f t="shared" si="296"/>
        <v>-1.6279471046952963E-3</v>
      </c>
      <c r="T921" s="65">
        <f t="shared" si="297"/>
        <v>15.659453599306158</v>
      </c>
      <c r="U921" s="67">
        <v>383713.00000000006</v>
      </c>
      <c r="V921" s="70">
        <v>461075</v>
      </c>
      <c r="W921" s="24">
        <f t="shared" si="298"/>
        <v>0.20161422730009138</v>
      </c>
      <c r="X921" s="24">
        <f t="shared" si="299"/>
        <v>9.2556216589576995E-3</v>
      </c>
      <c r="Y921" s="63">
        <f t="shared" si="305"/>
        <v>16.662165096183077</v>
      </c>
      <c r="Z921" s="63">
        <f t="shared" si="306"/>
        <v>19.99457935819601</v>
      </c>
      <c r="AA921" s="24">
        <f t="shared" si="307"/>
        <v>0.19999900000000001</v>
      </c>
      <c r="AB921" s="63">
        <v>0</v>
      </c>
      <c r="AC921" s="69">
        <v>0</v>
      </c>
      <c r="AD921" s="67">
        <f t="shared" si="293"/>
        <v>758427</v>
      </c>
      <c r="AE921" s="67">
        <f t="shared" si="294"/>
        <v>822182</v>
      </c>
      <c r="AF921" s="65">
        <f t="shared" si="300"/>
        <v>35.654032957502167</v>
      </c>
      <c r="AG921" s="21" t="s">
        <v>2640</v>
      </c>
      <c r="AH921" s="67">
        <v>0</v>
      </c>
      <c r="AI921" s="70">
        <v>0</v>
      </c>
      <c r="AJ921" s="21" t="s">
        <v>2640</v>
      </c>
      <c r="AK921" s="67">
        <f t="shared" si="308"/>
        <v>758427</v>
      </c>
      <c r="AL921" s="70">
        <f t="shared" si="309"/>
        <v>822182</v>
      </c>
      <c r="AM921" s="65">
        <f t="shared" si="301"/>
        <v>35.654032957502167</v>
      </c>
      <c r="AN921" s="25">
        <f t="shared" si="310"/>
        <v>8.4062144412052842E-2</v>
      </c>
      <c r="AO921" s="25">
        <f t="shared" si="302"/>
        <v>8.2604818892678455E-2</v>
      </c>
      <c r="AP921" s="24">
        <f t="shared" si="303"/>
        <v>7.6276745542624104E-3</v>
      </c>
      <c r="AQ921" s="25">
        <f t="shared" si="304"/>
        <v>9.8366194343542893E-2</v>
      </c>
      <c r="AR921" s="2">
        <f t="shared" si="311"/>
        <v>1</v>
      </c>
      <c r="AS921" s="2">
        <f t="shared" si="312"/>
        <v>0</v>
      </c>
      <c r="AT921" s="2">
        <f t="shared" si="313"/>
        <v>0</v>
      </c>
    </row>
    <row r="922" spans="2:46" x14ac:dyDescent="0.2">
      <c r="B922" s="2">
        <v>1</v>
      </c>
      <c r="C922" s="2" t="s">
        <v>1885</v>
      </c>
      <c r="D922" s="3" t="s">
        <v>1894</v>
      </c>
      <c r="E922" s="2" t="s">
        <v>1895</v>
      </c>
      <c r="F922" s="2" t="s">
        <v>6</v>
      </c>
      <c r="G922" s="2" t="s">
        <v>7</v>
      </c>
      <c r="H922" s="2">
        <v>64</v>
      </c>
      <c r="I922" s="30">
        <v>49276</v>
      </c>
      <c r="J922" s="30">
        <v>49304</v>
      </c>
      <c r="K922" s="63">
        <v>297.57946600000002</v>
      </c>
      <c r="L922" s="2">
        <v>0.40039599999999997</v>
      </c>
      <c r="M922" s="67">
        <v>23121.102149323589</v>
      </c>
      <c r="N922" s="67">
        <v>22540646.77</v>
      </c>
      <c r="O922" s="67">
        <v>1562540</v>
      </c>
      <c r="P922" s="70">
        <v>1506360</v>
      </c>
      <c r="Q922" s="63">
        <v>0</v>
      </c>
      <c r="R922" s="24">
        <f t="shared" si="295"/>
        <v>-3.5954279570442949E-2</v>
      </c>
      <c r="S922" s="24">
        <f t="shared" si="296"/>
        <v>-2.4923863353722214E-3</v>
      </c>
      <c r="T922" s="65">
        <f t="shared" si="297"/>
        <v>30.552490670128183</v>
      </c>
      <c r="U922" s="67">
        <v>1004936.9999999998</v>
      </c>
      <c r="V922" s="70">
        <v>1043665</v>
      </c>
      <c r="W922" s="24">
        <f t="shared" si="298"/>
        <v>3.8537739181660369E-2</v>
      </c>
      <c r="X922" s="24">
        <f t="shared" si="299"/>
        <v>1.7181405837717332E-3</v>
      </c>
      <c r="Y922" s="63">
        <f t="shared" si="305"/>
        <v>20.394045782936921</v>
      </c>
      <c r="Z922" s="63">
        <f t="shared" si="306"/>
        <v>21.167957975012168</v>
      </c>
      <c r="AA922" s="24">
        <f t="shared" si="307"/>
        <v>3.7948000000000003E-2</v>
      </c>
      <c r="AB922" s="63">
        <v>0</v>
      </c>
      <c r="AC922" s="69">
        <v>0</v>
      </c>
      <c r="AD922" s="67">
        <f t="shared" si="293"/>
        <v>2567477</v>
      </c>
      <c r="AE922" s="67">
        <f t="shared" si="294"/>
        <v>2550025</v>
      </c>
      <c r="AF922" s="65">
        <f t="shared" si="300"/>
        <v>51.720448645140351</v>
      </c>
      <c r="AG922" s="21" t="s">
        <v>2640</v>
      </c>
      <c r="AH922" s="67">
        <v>0</v>
      </c>
      <c r="AI922" s="70">
        <v>0</v>
      </c>
      <c r="AJ922" s="21" t="s">
        <v>2640</v>
      </c>
      <c r="AK922" s="67">
        <f t="shared" si="308"/>
        <v>2567477</v>
      </c>
      <c r="AL922" s="70">
        <f t="shared" si="309"/>
        <v>2550025</v>
      </c>
      <c r="AM922" s="65">
        <f t="shared" si="301"/>
        <v>51.720448645140351</v>
      </c>
      <c r="AN922" s="25">
        <f t="shared" si="310"/>
        <v>-6.7973345038728683E-3</v>
      </c>
      <c r="AO922" s="25">
        <f t="shared" si="302"/>
        <v>-7.3613795029378037E-3</v>
      </c>
      <c r="AP922" s="24">
        <f t="shared" si="303"/>
        <v>-7.7424575160049854E-4</v>
      </c>
      <c r="AQ922" s="25">
        <f t="shared" si="304"/>
        <v>0.11313007235417495</v>
      </c>
      <c r="AR922" s="2">
        <f t="shared" si="311"/>
        <v>0</v>
      </c>
      <c r="AS922" s="2">
        <f t="shared" si="312"/>
        <v>1</v>
      </c>
      <c r="AT922" s="2">
        <f t="shared" si="313"/>
        <v>0</v>
      </c>
    </row>
    <row r="923" spans="2:46" x14ac:dyDescent="0.2">
      <c r="B923" s="2">
        <v>1</v>
      </c>
      <c r="C923" s="2" t="s">
        <v>1885</v>
      </c>
      <c r="D923" s="3" t="s">
        <v>1896</v>
      </c>
      <c r="E923" s="2" t="s">
        <v>1897</v>
      </c>
      <c r="F923" s="2" t="s">
        <v>14</v>
      </c>
      <c r="G923" s="2" t="s">
        <v>7</v>
      </c>
      <c r="H923" s="2">
        <v>40</v>
      </c>
      <c r="I923" s="30">
        <v>86241</v>
      </c>
      <c r="J923" s="30">
        <v>86902</v>
      </c>
      <c r="K923" s="63">
        <v>564.65293099999997</v>
      </c>
      <c r="L923" s="2">
        <v>0.35911900000000002</v>
      </c>
      <c r="M923" s="67">
        <v>27788.901932587421</v>
      </c>
      <c r="N923" s="67">
        <v>54785260.589999989</v>
      </c>
      <c r="O923" s="67">
        <v>4781127</v>
      </c>
      <c r="P923" s="70">
        <v>4608127</v>
      </c>
      <c r="Q923" s="63">
        <v>0</v>
      </c>
      <c r="R923" s="24">
        <f t="shared" si="295"/>
        <v>-3.6183937385474207E-2</v>
      </c>
      <c r="S923" s="24">
        <f t="shared" si="296"/>
        <v>-3.1577836472238643E-3</v>
      </c>
      <c r="T923" s="65">
        <f t="shared" si="297"/>
        <v>53.026708246070285</v>
      </c>
      <c r="U923" s="67">
        <v>925345.99999999988</v>
      </c>
      <c r="V923" s="70">
        <v>1118926</v>
      </c>
      <c r="W923" s="24">
        <f t="shared" si="298"/>
        <v>0.20919742453093226</v>
      </c>
      <c r="X923" s="24">
        <f t="shared" si="299"/>
        <v>3.5334321296508439E-3</v>
      </c>
      <c r="Y923" s="63">
        <f t="shared" si="305"/>
        <v>10.729768903421805</v>
      </c>
      <c r="Z923" s="63">
        <f t="shared" si="306"/>
        <v>12.875722077742745</v>
      </c>
      <c r="AA923" s="24">
        <f t="shared" si="307"/>
        <v>0.2</v>
      </c>
      <c r="AB923" s="63">
        <v>0</v>
      </c>
      <c r="AC923" s="69">
        <v>0</v>
      </c>
      <c r="AD923" s="67">
        <f t="shared" si="293"/>
        <v>5706473</v>
      </c>
      <c r="AE923" s="67">
        <f t="shared" si="294"/>
        <v>5727053</v>
      </c>
      <c r="AF923" s="65">
        <f t="shared" si="300"/>
        <v>65.902430323813036</v>
      </c>
      <c r="AG923" s="21" t="s">
        <v>2640</v>
      </c>
      <c r="AH923" s="67">
        <v>0</v>
      </c>
      <c r="AI923" s="70">
        <v>0</v>
      </c>
      <c r="AJ923" s="21" t="s">
        <v>2640</v>
      </c>
      <c r="AK923" s="67">
        <f t="shared" si="308"/>
        <v>5706473</v>
      </c>
      <c r="AL923" s="70">
        <f t="shared" si="309"/>
        <v>5727053</v>
      </c>
      <c r="AM923" s="65">
        <f t="shared" si="301"/>
        <v>65.902430323813036</v>
      </c>
      <c r="AN923" s="25">
        <f t="shared" si="310"/>
        <v>3.606430802353748E-3</v>
      </c>
      <c r="AO923" s="25">
        <f t="shared" si="302"/>
        <v>-4.027269811675227E-3</v>
      </c>
      <c r="AP923" s="24">
        <f t="shared" si="303"/>
        <v>3.7564848242697762E-4</v>
      </c>
      <c r="AQ923" s="25">
        <f t="shared" si="304"/>
        <v>0.10453638329586343</v>
      </c>
      <c r="AR923" s="2">
        <f t="shared" si="311"/>
        <v>1</v>
      </c>
      <c r="AS923" s="2">
        <f t="shared" si="312"/>
        <v>0</v>
      </c>
      <c r="AT923" s="2">
        <f t="shared" si="313"/>
        <v>0</v>
      </c>
    </row>
    <row r="924" spans="2:46" x14ac:dyDescent="0.2">
      <c r="B924" s="2">
        <v>1</v>
      </c>
      <c r="C924" s="2" t="s">
        <v>1885</v>
      </c>
      <c r="D924" s="3" t="s">
        <v>1898</v>
      </c>
      <c r="E924" s="2" t="s">
        <v>1899</v>
      </c>
      <c r="F924" s="2" t="s">
        <v>6</v>
      </c>
      <c r="G924" s="2" t="s">
        <v>7</v>
      </c>
      <c r="H924" s="2">
        <v>15</v>
      </c>
      <c r="I924" s="30">
        <v>12937</v>
      </c>
      <c r="J924" s="30">
        <v>12796</v>
      </c>
      <c r="K924" s="63">
        <v>331.35573599999998</v>
      </c>
      <c r="L924" s="2">
        <v>0.47110600000000002</v>
      </c>
      <c r="M924" s="67">
        <v>16455.751725838265</v>
      </c>
      <c r="N924" s="67">
        <v>4995463.4699999988</v>
      </c>
      <c r="O924" s="67">
        <v>678144</v>
      </c>
      <c r="P924" s="70">
        <v>653519</v>
      </c>
      <c r="Q924" s="63">
        <v>0</v>
      </c>
      <c r="R924" s="24">
        <f t="shared" si="295"/>
        <v>-3.6312346640241633E-2</v>
      </c>
      <c r="S924" s="24">
        <f t="shared" si="296"/>
        <v>-4.9294725400123897E-3</v>
      </c>
      <c r="T924" s="65">
        <f t="shared" si="297"/>
        <v>51.072131916223817</v>
      </c>
      <c r="U924" s="67">
        <v>329852.99999999994</v>
      </c>
      <c r="V924" s="70">
        <v>339266</v>
      </c>
      <c r="W924" s="24">
        <f t="shared" si="298"/>
        <v>2.8536954340266929E-2</v>
      </c>
      <c r="X924" s="24">
        <f t="shared" si="299"/>
        <v>1.8843096454471842E-3</v>
      </c>
      <c r="Y924" s="63">
        <f t="shared" si="305"/>
        <v>25.496869444229723</v>
      </c>
      <c r="Z924" s="63">
        <f t="shared" si="306"/>
        <v>26.513441700531416</v>
      </c>
      <c r="AA924" s="24">
        <f t="shared" si="307"/>
        <v>3.9870000000000003E-2</v>
      </c>
      <c r="AB924" s="63">
        <v>0</v>
      </c>
      <c r="AC924" s="69">
        <v>0</v>
      </c>
      <c r="AD924" s="67">
        <f t="shared" si="293"/>
        <v>1007997</v>
      </c>
      <c r="AE924" s="67">
        <f t="shared" si="294"/>
        <v>992785</v>
      </c>
      <c r="AF924" s="65">
        <f t="shared" si="300"/>
        <v>77.585573616755241</v>
      </c>
      <c r="AG924" s="21" t="s">
        <v>2640</v>
      </c>
      <c r="AH924" s="67">
        <v>0</v>
      </c>
      <c r="AI924" s="70">
        <v>0</v>
      </c>
      <c r="AJ924" s="21" t="s">
        <v>2640</v>
      </c>
      <c r="AK924" s="67">
        <f t="shared" si="308"/>
        <v>1007997</v>
      </c>
      <c r="AL924" s="70">
        <f t="shared" si="309"/>
        <v>992785</v>
      </c>
      <c r="AM924" s="65">
        <f t="shared" si="301"/>
        <v>77.585573616755241</v>
      </c>
      <c r="AN924" s="25">
        <f t="shared" si="310"/>
        <v>-1.5091314755897091E-2</v>
      </c>
      <c r="AO924" s="25">
        <f t="shared" si="302"/>
        <v>-4.2385385274336107E-3</v>
      </c>
      <c r="AP924" s="24">
        <f t="shared" si="303"/>
        <v>-3.0451628945652172E-3</v>
      </c>
      <c r="AQ924" s="25">
        <f t="shared" si="304"/>
        <v>0.19873731555883048</v>
      </c>
      <c r="AR924" s="2">
        <f t="shared" si="311"/>
        <v>0</v>
      </c>
      <c r="AS924" s="2">
        <f t="shared" si="312"/>
        <v>1</v>
      </c>
      <c r="AT924" s="2">
        <f t="shared" si="313"/>
        <v>0</v>
      </c>
    </row>
    <row r="925" spans="2:46" x14ac:dyDescent="0.2">
      <c r="B925" s="2">
        <v>1</v>
      </c>
      <c r="C925" s="2" t="s">
        <v>1885</v>
      </c>
      <c r="D925" s="3" t="s">
        <v>1900</v>
      </c>
      <c r="E925" s="2" t="s">
        <v>1901</v>
      </c>
      <c r="F925" s="2" t="s">
        <v>6</v>
      </c>
      <c r="G925" s="2" t="s">
        <v>7</v>
      </c>
      <c r="H925" s="2">
        <v>4</v>
      </c>
      <c r="I925" s="30">
        <v>9883</v>
      </c>
      <c r="J925" s="30">
        <v>9750</v>
      </c>
      <c r="K925" s="63">
        <v>583.758872</v>
      </c>
      <c r="L925" s="2">
        <v>0.50686299999999995</v>
      </c>
      <c r="M925" s="67">
        <v>14633.022974994657</v>
      </c>
      <c r="N925" s="67">
        <v>5194383.2500000009</v>
      </c>
      <c r="O925" s="67">
        <v>630036</v>
      </c>
      <c r="P925" s="70">
        <v>607158</v>
      </c>
      <c r="Q925" s="63">
        <v>0</v>
      </c>
      <c r="R925" s="24">
        <f t="shared" si="295"/>
        <v>-3.6312210730815364E-2</v>
      </c>
      <c r="S925" s="24">
        <f t="shared" si="296"/>
        <v>-4.4043727424232697E-3</v>
      </c>
      <c r="T925" s="65">
        <f t="shared" si="297"/>
        <v>62.272615384615385</v>
      </c>
      <c r="U925" s="67">
        <v>95502</v>
      </c>
      <c r="V925" s="70">
        <v>113060</v>
      </c>
      <c r="W925" s="24">
        <f t="shared" si="298"/>
        <v>0.18384955288894478</v>
      </c>
      <c r="X925" s="24">
        <f t="shared" si="299"/>
        <v>3.3801895537838868E-3</v>
      </c>
      <c r="Y925" s="63">
        <f t="shared" si="305"/>
        <v>9.6632601436810681</v>
      </c>
      <c r="Z925" s="63">
        <f t="shared" si="306"/>
        <v>11.595897435897436</v>
      </c>
      <c r="AA925" s="24">
        <f t="shared" si="307"/>
        <v>0.19999800000000001</v>
      </c>
      <c r="AB925" s="63">
        <v>0</v>
      </c>
      <c r="AC925" s="69">
        <v>0</v>
      </c>
      <c r="AD925" s="67">
        <f t="shared" si="293"/>
        <v>725538</v>
      </c>
      <c r="AE925" s="67">
        <f t="shared" si="294"/>
        <v>720218</v>
      </c>
      <c r="AF925" s="65">
        <f t="shared" si="300"/>
        <v>73.868512820512819</v>
      </c>
      <c r="AG925" s="21" t="s">
        <v>2640</v>
      </c>
      <c r="AH925" s="67">
        <v>0</v>
      </c>
      <c r="AI925" s="70">
        <v>0</v>
      </c>
      <c r="AJ925" s="21" t="s">
        <v>2640</v>
      </c>
      <c r="AK925" s="67">
        <f t="shared" si="308"/>
        <v>725538</v>
      </c>
      <c r="AL925" s="70">
        <f t="shared" si="309"/>
        <v>720218</v>
      </c>
      <c r="AM925" s="65">
        <f t="shared" si="301"/>
        <v>73.868512820512819</v>
      </c>
      <c r="AN925" s="25">
        <f t="shared" si="310"/>
        <v>-7.3324898213463661E-3</v>
      </c>
      <c r="AO925" s="25">
        <f t="shared" si="302"/>
        <v>6.2085131380138492E-3</v>
      </c>
      <c r="AP925" s="24">
        <f t="shared" si="303"/>
        <v>-1.0241831886393825E-3</v>
      </c>
      <c r="AQ925" s="25">
        <f t="shared" si="304"/>
        <v>0.13865322702170654</v>
      </c>
      <c r="AR925" s="2">
        <f t="shared" si="311"/>
        <v>0</v>
      </c>
      <c r="AS925" s="2">
        <f t="shared" si="312"/>
        <v>1</v>
      </c>
      <c r="AT925" s="2">
        <f t="shared" si="313"/>
        <v>0</v>
      </c>
    </row>
    <row r="926" spans="2:46" x14ac:dyDescent="0.2">
      <c r="B926" s="2">
        <v>1</v>
      </c>
      <c r="C926" s="2" t="s">
        <v>1885</v>
      </c>
      <c r="D926" s="3" t="s">
        <v>1902</v>
      </c>
      <c r="E926" s="2" t="s">
        <v>1903</v>
      </c>
      <c r="F926" s="2" t="s">
        <v>6</v>
      </c>
      <c r="G926" s="2" t="s">
        <v>7</v>
      </c>
      <c r="H926" s="2">
        <v>9</v>
      </c>
      <c r="I926" s="30">
        <v>16623</v>
      </c>
      <c r="J926" s="30">
        <v>16681</v>
      </c>
      <c r="K926" s="63">
        <v>486.79857299999998</v>
      </c>
      <c r="L926" s="2">
        <v>0.34346500000000002</v>
      </c>
      <c r="M926" s="67">
        <v>17257.234455254093</v>
      </c>
      <c r="N926" s="67">
        <v>3771061.069999998</v>
      </c>
      <c r="O926" s="67">
        <v>508495</v>
      </c>
      <c r="P926" s="70">
        <v>490030</v>
      </c>
      <c r="Q926" s="63">
        <v>0</v>
      </c>
      <c r="R926" s="24">
        <f t="shared" si="295"/>
        <v>-3.6313041426169423E-2</v>
      </c>
      <c r="S926" s="24">
        <f t="shared" si="296"/>
        <v>-4.8964998596535613E-3</v>
      </c>
      <c r="T926" s="65">
        <f t="shared" si="297"/>
        <v>29.376536178886159</v>
      </c>
      <c r="U926" s="67">
        <v>251881.00000000006</v>
      </c>
      <c r="V926" s="70">
        <v>281501</v>
      </c>
      <c r="W926" s="24">
        <f t="shared" si="298"/>
        <v>0.11759521361277714</v>
      </c>
      <c r="X926" s="24">
        <f t="shared" si="299"/>
        <v>7.8545532544239492E-3</v>
      </c>
      <c r="Y926" s="63">
        <f t="shared" si="305"/>
        <v>15.152559706430852</v>
      </c>
      <c r="Z926" s="63">
        <f t="shared" si="306"/>
        <v>16.875547029554582</v>
      </c>
      <c r="AA926" s="24">
        <f t="shared" si="307"/>
        <v>0.113709</v>
      </c>
      <c r="AB926" s="63">
        <v>0</v>
      </c>
      <c r="AC926" s="69">
        <v>0</v>
      </c>
      <c r="AD926" s="67">
        <f t="shared" ref="AD926:AD989" si="314">O926+U926+AB926</f>
        <v>760376</v>
      </c>
      <c r="AE926" s="67">
        <f t="shared" ref="AE926:AE989" si="315">P926+V926+AC926</f>
        <v>771531</v>
      </c>
      <c r="AF926" s="65">
        <f t="shared" si="300"/>
        <v>46.252083208440744</v>
      </c>
      <c r="AG926" s="21" t="s">
        <v>2640</v>
      </c>
      <c r="AH926" s="67">
        <v>0</v>
      </c>
      <c r="AI926" s="70">
        <v>0</v>
      </c>
      <c r="AJ926" s="21" t="s">
        <v>2640</v>
      </c>
      <c r="AK926" s="67">
        <f t="shared" si="308"/>
        <v>760376</v>
      </c>
      <c r="AL926" s="70">
        <f t="shared" si="309"/>
        <v>771531</v>
      </c>
      <c r="AM926" s="65">
        <f t="shared" si="301"/>
        <v>46.252083208440744</v>
      </c>
      <c r="AN926" s="25">
        <f t="shared" si="310"/>
        <v>1.4670373604637705E-2</v>
      </c>
      <c r="AO926" s="25">
        <f t="shared" si="302"/>
        <v>1.1142354800665055E-2</v>
      </c>
      <c r="AP926" s="24">
        <f t="shared" si="303"/>
        <v>2.9580533947704025E-3</v>
      </c>
      <c r="AQ926" s="25">
        <f t="shared" si="304"/>
        <v>0.20459254986289585</v>
      </c>
      <c r="AR926" s="2">
        <f t="shared" si="311"/>
        <v>1</v>
      </c>
      <c r="AS926" s="2">
        <f t="shared" si="312"/>
        <v>0</v>
      </c>
      <c r="AT926" s="2">
        <f t="shared" si="313"/>
        <v>0</v>
      </c>
    </row>
    <row r="927" spans="2:46" x14ac:dyDescent="0.2">
      <c r="B927" s="2">
        <v>1</v>
      </c>
      <c r="C927" s="2" t="s">
        <v>1885</v>
      </c>
      <c r="D927" s="3" t="s">
        <v>1904</v>
      </c>
      <c r="E927" s="2" t="s">
        <v>1905</v>
      </c>
      <c r="F927" s="2" t="s">
        <v>6</v>
      </c>
      <c r="G927" s="2" t="s">
        <v>38</v>
      </c>
      <c r="H927" s="2">
        <v>11</v>
      </c>
      <c r="I927" s="30">
        <v>13778</v>
      </c>
      <c r="J927" s="30">
        <v>13754</v>
      </c>
      <c r="K927" s="63">
        <v>229.449106</v>
      </c>
      <c r="L927" s="2">
        <v>0.28700999999999999</v>
      </c>
      <c r="M927" s="67">
        <v>20043.452570058445</v>
      </c>
      <c r="N927" s="67">
        <v>4973484.0299999993</v>
      </c>
      <c r="O927" s="67">
        <v>315013</v>
      </c>
      <c r="P927" s="70">
        <v>303574</v>
      </c>
      <c r="Q927" s="63">
        <v>0</v>
      </c>
      <c r="R927" s="24">
        <f t="shared" si="295"/>
        <v>-3.6312787091326348E-2</v>
      </c>
      <c r="S927" s="24">
        <f t="shared" si="296"/>
        <v>-2.2999973320513511E-3</v>
      </c>
      <c r="T927" s="65">
        <f t="shared" si="297"/>
        <v>22.071688236149484</v>
      </c>
      <c r="U927" s="67">
        <v>192689.00000000003</v>
      </c>
      <c r="V927" s="70">
        <v>208700</v>
      </c>
      <c r="W927" s="24">
        <f t="shared" si="298"/>
        <v>8.3092444301438917E-2</v>
      </c>
      <c r="X927" s="24">
        <f t="shared" si="299"/>
        <v>3.2192724262150637E-3</v>
      </c>
      <c r="Y927" s="63">
        <f t="shared" si="305"/>
        <v>13.985266366671507</v>
      </c>
      <c r="Z927" s="63">
        <f t="shared" si="306"/>
        <v>15.173767631234551</v>
      </c>
      <c r="AA927" s="24">
        <f t="shared" si="307"/>
        <v>8.4982000000000002E-2</v>
      </c>
      <c r="AB927" s="63">
        <v>0</v>
      </c>
      <c r="AC927" s="69">
        <v>0</v>
      </c>
      <c r="AD927" s="67">
        <f t="shared" si="314"/>
        <v>507702</v>
      </c>
      <c r="AE927" s="67">
        <f t="shared" si="315"/>
        <v>512274</v>
      </c>
      <c r="AF927" s="65">
        <f t="shared" si="300"/>
        <v>37.245455867384031</v>
      </c>
      <c r="AG927" s="21" t="s">
        <v>2640</v>
      </c>
      <c r="AH927" s="67">
        <v>-292449</v>
      </c>
      <c r="AI927" s="70">
        <v>-292449</v>
      </c>
      <c r="AJ927" s="21" t="s">
        <v>2640</v>
      </c>
      <c r="AK927" s="67">
        <f t="shared" si="308"/>
        <v>215253</v>
      </c>
      <c r="AL927" s="70">
        <f t="shared" si="309"/>
        <v>219825</v>
      </c>
      <c r="AM927" s="65">
        <f t="shared" si="301"/>
        <v>15.982623236876545</v>
      </c>
      <c r="AN927" s="25">
        <f t="shared" si="310"/>
        <v>2.1240122088890746E-2</v>
      </c>
      <c r="AO927" s="25">
        <f t="shared" si="302"/>
        <v>2.3022131899137488E-2</v>
      </c>
      <c r="AP927" s="24">
        <f t="shared" si="303"/>
        <v>9.1927509416371859E-4</v>
      </c>
      <c r="AQ927" s="25">
        <f t="shared" si="304"/>
        <v>4.4199397982182732E-2</v>
      </c>
      <c r="AR927" s="2">
        <f t="shared" si="311"/>
        <v>1</v>
      </c>
      <c r="AS927" s="2">
        <f t="shared" si="312"/>
        <v>0</v>
      </c>
      <c r="AT927" s="2">
        <f t="shared" si="313"/>
        <v>0</v>
      </c>
    </row>
    <row r="928" spans="2:46" x14ac:dyDescent="0.2">
      <c r="B928" s="2">
        <v>1</v>
      </c>
      <c r="C928" s="2" t="s">
        <v>1885</v>
      </c>
      <c r="D928" s="3" t="s">
        <v>1906</v>
      </c>
      <c r="E928" s="2" t="s">
        <v>1907</v>
      </c>
      <c r="F928" s="2" t="s">
        <v>6</v>
      </c>
      <c r="G928" s="2" t="s">
        <v>7</v>
      </c>
      <c r="H928" s="2">
        <v>8</v>
      </c>
      <c r="I928" s="30">
        <v>17673</v>
      </c>
      <c r="J928" s="30">
        <v>17620</v>
      </c>
      <c r="K928" s="63">
        <v>500.51742300000001</v>
      </c>
      <c r="L928" s="2">
        <v>0.41725600000000002</v>
      </c>
      <c r="M928" s="67">
        <v>20350.152262871801</v>
      </c>
      <c r="N928" s="67">
        <v>8325915.5999999987</v>
      </c>
      <c r="O928" s="67">
        <v>839051</v>
      </c>
      <c r="P928" s="70">
        <v>808583</v>
      </c>
      <c r="Q928" s="63">
        <v>0</v>
      </c>
      <c r="R928" s="24">
        <f t="shared" si="295"/>
        <v>-3.6312452997493638E-2</v>
      </c>
      <c r="S928" s="24">
        <f t="shared" si="296"/>
        <v>-3.6594173498467851E-3</v>
      </c>
      <c r="T928" s="65">
        <f t="shared" si="297"/>
        <v>45.890068104426788</v>
      </c>
      <c r="U928" s="67">
        <v>170777</v>
      </c>
      <c r="V928" s="70">
        <v>204318</v>
      </c>
      <c r="W928" s="24">
        <f t="shared" si="298"/>
        <v>0.19640232584013062</v>
      </c>
      <c r="X928" s="24">
        <f t="shared" si="299"/>
        <v>4.0285058858871934E-3</v>
      </c>
      <c r="Y928" s="63">
        <f t="shared" si="305"/>
        <v>9.6631584903525152</v>
      </c>
      <c r="Z928" s="63">
        <f t="shared" si="306"/>
        <v>11.595800227014756</v>
      </c>
      <c r="AA928" s="24">
        <f t="shared" si="307"/>
        <v>0.20000100000000001</v>
      </c>
      <c r="AB928" s="63">
        <v>0</v>
      </c>
      <c r="AC928" s="69">
        <v>0</v>
      </c>
      <c r="AD928" s="67">
        <f t="shared" si="314"/>
        <v>1009828</v>
      </c>
      <c r="AE928" s="67">
        <f t="shared" si="315"/>
        <v>1012901</v>
      </c>
      <c r="AF928" s="65">
        <f t="shared" si="300"/>
        <v>57.485868331441544</v>
      </c>
      <c r="AG928" s="21" t="s">
        <v>2640</v>
      </c>
      <c r="AH928" s="67">
        <v>0</v>
      </c>
      <c r="AI928" s="70">
        <v>0</v>
      </c>
      <c r="AJ928" s="21" t="s">
        <v>2640</v>
      </c>
      <c r="AK928" s="67">
        <f t="shared" si="308"/>
        <v>1009828</v>
      </c>
      <c r="AL928" s="70">
        <f t="shared" si="309"/>
        <v>1012901</v>
      </c>
      <c r="AM928" s="65">
        <f t="shared" si="301"/>
        <v>57.485868331441544</v>
      </c>
      <c r="AN928" s="25">
        <f t="shared" si="310"/>
        <v>3.0430924870373964E-3</v>
      </c>
      <c r="AO928" s="25">
        <f t="shared" si="302"/>
        <v>6.0601914598985562E-3</v>
      </c>
      <c r="AP928" s="24">
        <f t="shared" si="303"/>
        <v>3.6908853604040862E-4</v>
      </c>
      <c r="AQ928" s="25">
        <f t="shared" si="304"/>
        <v>0.12165640977672175</v>
      </c>
      <c r="AR928" s="2">
        <f t="shared" si="311"/>
        <v>1</v>
      </c>
      <c r="AS928" s="2">
        <f t="shared" si="312"/>
        <v>0</v>
      </c>
      <c r="AT928" s="2">
        <f t="shared" si="313"/>
        <v>0</v>
      </c>
    </row>
    <row r="929" spans="2:46" x14ac:dyDescent="0.2">
      <c r="B929" s="2">
        <v>1</v>
      </c>
      <c r="C929" s="2" t="s">
        <v>1885</v>
      </c>
      <c r="D929" s="3" t="s">
        <v>1908</v>
      </c>
      <c r="E929" s="2" t="s">
        <v>1909</v>
      </c>
      <c r="F929" s="2" t="s">
        <v>6</v>
      </c>
      <c r="G929" s="2" t="s">
        <v>7</v>
      </c>
      <c r="H929" s="2">
        <v>19</v>
      </c>
      <c r="I929" s="30">
        <v>39721</v>
      </c>
      <c r="J929" s="30">
        <v>39703</v>
      </c>
      <c r="K929" s="63">
        <v>408.634184</v>
      </c>
      <c r="L929" s="2">
        <v>0.38761499999999999</v>
      </c>
      <c r="M929" s="67">
        <v>17755.945163942852</v>
      </c>
      <c r="N929" s="67">
        <v>12323805.810000002</v>
      </c>
      <c r="O929" s="67">
        <v>2255271</v>
      </c>
      <c r="P929" s="70">
        <v>2173377</v>
      </c>
      <c r="Q929" s="63">
        <v>0</v>
      </c>
      <c r="R929" s="24">
        <f t="shared" si="295"/>
        <v>-3.6312265798655652E-2</v>
      </c>
      <c r="S929" s="24">
        <f t="shared" si="296"/>
        <v>-6.645187473949655E-3</v>
      </c>
      <c r="T929" s="65">
        <f t="shared" si="297"/>
        <v>54.740876004332165</v>
      </c>
      <c r="U929" s="67">
        <v>482117</v>
      </c>
      <c r="V929" s="70">
        <v>578278</v>
      </c>
      <c r="W929" s="24">
        <f t="shared" si="298"/>
        <v>0.19945573377416692</v>
      </c>
      <c r="X929" s="24">
        <f t="shared" si="299"/>
        <v>7.8028655662499427E-3</v>
      </c>
      <c r="Y929" s="63">
        <f t="shared" si="305"/>
        <v>12.137584652954356</v>
      </c>
      <c r="Z929" s="63">
        <f t="shared" si="306"/>
        <v>14.565095836586655</v>
      </c>
      <c r="AA929" s="24">
        <f t="shared" si="307"/>
        <v>0.2</v>
      </c>
      <c r="AB929" s="63">
        <v>0</v>
      </c>
      <c r="AC929" s="69">
        <v>0</v>
      </c>
      <c r="AD929" s="67">
        <f t="shared" si="314"/>
        <v>2737388</v>
      </c>
      <c r="AE929" s="67">
        <f t="shared" si="315"/>
        <v>2751655</v>
      </c>
      <c r="AF929" s="65">
        <f t="shared" si="300"/>
        <v>69.305971840918829</v>
      </c>
      <c r="AG929" s="21" t="s">
        <v>2640</v>
      </c>
      <c r="AH929" s="67">
        <v>0</v>
      </c>
      <c r="AI929" s="70">
        <v>0</v>
      </c>
      <c r="AJ929" s="21" t="s">
        <v>2640</v>
      </c>
      <c r="AK929" s="67">
        <f t="shared" si="308"/>
        <v>2737388</v>
      </c>
      <c r="AL929" s="70">
        <f t="shared" si="309"/>
        <v>2751655</v>
      </c>
      <c r="AM929" s="65">
        <f t="shared" si="301"/>
        <v>69.305971840918829</v>
      </c>
      <c r="AN929" s="25">
        <f t="shared" si="310"/>
        <v>5.2119027335547612E-3</v>
      </c>
      <c r="AO929" s="25">
        <f t="shared" si="302"/>
        <v>5.6676318786874624E-3</v>
      </c>
      <c r="AP929" s="24">
        <f t="shared" si="303"/>
        <v>1.1576780923002873E-3</v>
      </c>
      <c r="AQ929" s="25">
        <f t="shared" si="304"/>
        <v>0.22327964611120399</v>
      </c>
      <c r="AR929" s="2">
        <f t="shared" si="311"/>
        <v>1</v>
      </c>
      <c r="AS929" s="2">
        <f t="shared" si="312"/>
        <v>0</v>
      </c>
      <c r="AT929" s="2">
        <f t="shared" si="313"/>
        <v>0</v>
      </c>
    </row>
    <row r="930" spans="2:46" x14ac:dyDescent="0.2">
      <c r="B930" s="2">
        <v>1</v>
      </c>
      <c r="C930" s="2" t="s">
        <v>1885</v>
      </c>
      <c r="D930" s="3" t="s">
        <v>1910</v>
      </c>
      <c r="E930" s="2" t="s">
        <v>1911</v>
      </c>
      <c r="F930" s="2" t="s">
        <v>6</v>
      </c>
      <c r="G930" s="2" t="s">
        <v>7</v>
      </c>
      <c r="H930" s="2">
        <v>16</v>
      </c>
      <c r="I930" s="30">
        <v>19662</v>
      </c>
      <c r="J930" s="30">
        <v>19677</v>
      </c>
      <c r="K930" s="63">
        <v>415.02596899999998</v>
      </c>
      <c r="L930" s="2">
        <v>0.36206500000000003</v>
      </c>
      <c r="M930" s="67">
        <v>19610.377007653336</v>
      </c>
      <c r="N930" s="67">
        <v>12131313.370000005</v>
      </c>
      <c r="O930" s="67">
        <v>1063070</v>
      </c>
      <c r="P930" s="70">
        <v>1024467</v>
      </c>
      <c r="Q930" s="63">
        <v>0</v>
      </c>
      <c r="R930" s="24">
        <f t="shared" si="295"/>
        <v>-3.6312754569313377E-2</v>
      </c>
      <c r="S930" s="24">
        <f t="shared" si="296"/>
        <v>-3.1820956909301228E-3</v>
      </c>
      <c r="T930" s="65">
        <f t="shared" si="297"/>
        <v>52.064186613813078</v>
      </c>
      <c r="U930" s="67">
        <v>189996.00000000006</v>
      </c>
      <c r="V930" s="70">
        <v>228169</v>
      </c>
      <c r="W930" s="24">
        <f t="shared" si="298"/>
        <v>0.2009147561001281</v>
      </c>
      <c r="X930" s="24">
        <f t="shared" si="299"/>
        <v>3.1466502295126129E-3</v>
      </c>
      <c r="Y930" s="63">
        <f t="shared" si="305"/>
        <v>9.6631064998474248</v>
      </c>
      <c r="Z930" s="63">
        <f t="shared" si="306"/>
        <v>11.59572089241246</v>
      </c>
      <c r="AA930" s="24">
        <f t="shared" si="307"/>
        <v>0.19999900000000001</v>
      </c>
      <c r="AB930" s="63">
        <v>0</v>
      </c>
      <c r="AC930" s="69">
        <v>0</v>
      </c>
      <c r="AD930" s="67">
        <f t="shared" si="314"/>
        <v>1253066</v>
      </c>
      <c r="AE930" s="67">
        <f t="shared" si="315"/>
        <v>1252636</v>
      </c>
      <c r="AF930" s="65">
        <f t="shared" si="300"/>
        <v>63.659907506225544</v>
      </c>
      <c r="AG930" s="21" t="s">
        <v>2640</v>
      </c>
      <c r="AH930" s="67">
        <v>0</v>
      </c>
      <c r="AI930" s="70">
        <v>0</v>
      </c>
      <c r="AJ930" s="21" t="s">
        <v>2640</v>
      </c>
      <c r="AK930" s="67">
        <f t="shared" si="308"/>
        <v>1253066</v>
      </c>
      <c r="AL930" s="70">
        <f t="shared" si="309"/>
        <v>1252636</v>
      </c>
      <c r="AM930" s="65">
        <f t="shared" si="301"/>
        <v>63.659907506225544</v>
      </c>
      <c r="AN930" s="25">
        <f t="shared" si="310"/>
        <v>-3.4315830131852594E-4</v>
      </c>
      <c r="AO930" s="25">
        <f t="shared" si="302"/>
        <v>-1.1052080358044947E-3</v>
      </c>
      <c r="AP930" s="24">
        <f t="shared" si="303"/>
        <v>-3.5445461417505187E-5</v>
      </c>
      <c r="AQ930" s="25">
        <f t="shared" si="304"/>
        <v>0.10325642094925122</v>
      </c>
      <c r="AR930" s="2">
        <f t="shared" si="311"/>
        <v>0</v>
      </c>
      <c r="AS930" s="2">
        <f t="shared" si="312"/>
        <v>1</v>
      </c>
      <c r="AT930" s="2">
        <f t="shared" si="313"/>
        <v>0</v>
      </c>
    </row>
    <row r="931" spans="2:46" x14ac:dyDescent="0.2">
      <c r="B931" s="2">
        <v>1</v>
      </c>
      <c r="C931" s="2" t="s">
        <v>1885</v>
      </c>
      <c r="D931" s="3" t="s">
        <v>1912</v>
      </c>
      <c r="E931" s="2" t="s">
        <v>1913</v>
      </c>
      <c r="F931" s="2" t="s">
        <v>6</v>
      </c>
      <c r="G931" s="2" t="s">
        <v>7</v>
      </c>
      <c r="H931" s="2">
        <v>16</v>
      </c>
      <c r="I931" s="30">
        <v>18296</v>
      </c>
      <c r="J931" s="30">
        <v>18312</v>
      </c>
      <c r="K931" s="63">
        <v>333.71952800000003</v>
      </c>
      <c r="L931" s="2">
        <v>0.46490999999999999</v>
      </c>
      <c r="M931" s="67">
        <v>17257.578623188405</v>
      </c>
      <c r="N931" s="67">
        <v>8720534.790000001</v>
      </c>
      <c r="O931" s="67">
        <v>574569</v>
      </c>
      <c r="P931" s="70">
        <v>553705</v>
      </c>
      <c r="Q931" s="63">
        <v>0</v>
      </c>
      <c r="R931" s="24">
        <f t="shared" si="295"/>
        <v>-3.6312435930236364E-2</v>
      </c>
      <c r="S931" s="24">
        <f t="shared" si="296"/>
        <v>-2.3925138196713735E-3</v>
      </c>
      <c r="T931" s="65">
        <f t="shared" si="297"/>
        <v>30.237276103101792</v>
      </c>
      <c r="U931" s="67">
        <v>378851.00000000006</v>
      </c>
      <c r="V931" s="70">
        <v>455019</v>
      </c>
      <c r="W931" s="24">
        <f t="shared" si="298"/>
        <v>0.20105001702516279</v>
      </c>
      <c r="X931" s="24">
        <f t="shared" si="299"/>
        <v>8.7343267166760455E-3</v>
      </c>
      <c r="Y931" s="63">
        <f t="shared" si="305"/>
        <v>20.706766506340188</v>
      </c>
      <c r="Z931" s="63">
        <f t="shared" si="306"/>
        <v>24.848132372214941</v>
      </c>
      <c r="AA931" s="24">
        <f t="shared" si="307"/>
        <v>0.20000100000000001</v>
      </c>
      <c r="AB931" s="63">
        <v>0</v>
      </c>
      <c r="AC931" s="69">
        <v>0</v>
      </c>
      <c r="AD931" s="67">
        <f t="shared" si="314"/>
        <v>953420</v>
      </c>
      <c r="AE931" s="67">
        <f t="shared" si="315"/>
        <v>1008724</v>
      </c>
      <c r="AF931" s="65">
        <f t="shared" si="300"/>
        <v>55.085408475316733</v>
      </c>
      <c r="AG931" s="21" t="s">
        <v>2640</v>
      </c>
      <c r="AH931" s="67">
        <v>0</v>
      </c>
      <c r="AI931" s="70">
        <v>0</v>
      </c>
      <c r="AJ931" s="21" t="s">
        <v>2640</v>
      </c>
      <c r="AK931" s="67">
        <f t="shared" si="308"/>
        <v>953420</v>
      </c>
      <c r="AL931" s="70">
        <f t="shared" si="309"/>
        <v>1008724</v>
      </c>
      <c r="AM931" s="65">
        <f t="shared" si="301"/>
        <v>55.085408475316733</v>
      </c>
      <c r="AN931" s="25">
        <f t="shared" si="310"/>
        <v>5.800591554613916E-2</v>
      </c>
      <c r="AO931" s="25">
        <f t="shared" si="302"/>
        <v>5.7081489232861715E-2</v>
      </c>
      <c r="AP931" s="24">
        <f t="shared" si="303"/>
        <v>6.3418128970046794E-3</v>
      </c>
      <c r="AQ931" s="25">
        <f t="shared" si="304"/>
        <v>0.11567226371904651</v>
      </c>
      <c r="AR931" s="2">
        <f t="shared" si="311"/>
        <v>1</v>
      </c>
      <c r="AS931" s="2">
        <f t="shared" si="312"/>
        <v>0</v>
      </c>
      <c r="AT931" s="2">
        <f t="shared" si="313"/>
        <v>0</v>
      </c>
    </row>
    <row r="932" spans="2:46" x14ac:dyDescent="0.2">
      <c r="B932" s="2">
        <v>1</v>
      </c>
      <c r="C932" s="2" t="s">
        <v>1885</v>
      </c>
      <c r="D932" s="3" t="s">
        <v>1914</v>
      </c>
      <c r="E932" s="2" t="s">
        <v>1915</v>
      </c>
      <c r="F932" s="2" t="s">
        <v>6</v>
      </c>
      <c r="G932" s="2" t="s">
        <v>7</v>
      </c>
      <c r="H932" s="2">
        <v>15</v>
      </c>
      <c r="I932" s="30">
        <v>16483</v>
      </c>
      <c r="J932" s="30">
        <v>16490</v>
      </c>
      <c r="K932" s="63">
        <v>441.59678600000001</v>
      </c>
      <c r="L932" s="2">
        <v>0.51086699999999996</v>
      </c>
      <c r="M932" s="67">
        <v>18027.068851048134</v>
      </c>
      <c r="N932" s="67">
        <v>6755868.5899999971</v>
      </c>
      <c r="O932" s="67">
        <v>476922</v>
      </c>
      <c r="P932" s="70">
        <v>459604</v>
      </c>
      <c r="Q932" s="63">
        <v>0</v>
      </c>
      <c r="R932" s="24">
        <f t="shared" si="295"/>
        <v>-3.6312017478749126E-2</v>
      </c>
      <c r="S932" s="24">
        <f t="shared" si="296"/>
        <v>-2.5634009556719348E-3</v>
      </c>
      <c r="T932" s="65">
        <f t="shared" si="297"/>
        <v>27.871679805942996</v>
      </c>
      <c r="U932" s="67">
        <v>159276.00000000003</v>
      </c>
      <c r="V932" s="70">
        <v>191212</v>
      </c>
      <c r="W932" s="24">
        <f t="shared" si="298"/>
        <v>0.20050729551219248</v>
      </c>
      <c r="X932" s="24">
        <f t="shared" si="299"/>
        <v>4.7271493775458391E-3</v>
      </c>
      <c r="Y932" s="63">
        <f t="shared" si="305"/>
        <v>9.6630467754656326</v>
      </c>
      <c r="Z932" s="63">
        <f t="shared" si="306"/>
        <v>11.595633717404487</v>
      </c>
      <c r="AA932" s="24">
        <f t="shared" si="307"/>
        <v>0.19999800000000001</v>
      </c>
      <c r="AB932" s="63">
        <v>0</v>
      </c>
      <c r="AC932" s="69">
        <v>0</v>
      </c>
      <c r="AD932" s="67">
        <f t="shared" si="314"/>
        <v>636198</v>
      </c>
      <c r="AE932" s="67">
        <f t="shared" si="315"/>
        <v>650816</v>
      </c>
      <c r="AF932" s="65">
        <f t="shared" si="300"/>
        <v>39.467313523347485</v>
      </c>
      <c r="AG932" s="21" t="s">
        <v>2640</v>
      </c>
      <c r="AH932" s="67">
        <v>0</v>
      </c>
      <c r="AI932" s="70">
        <v>0</v>
      </c>
      <c r="AJ932" s="21" t="s">
        <v>2640</v>
      </c>
      <c r="AK932" s="67">
        <f t="shared" si="308"/>
        <v>636198</v>
      </c>
      <c r="AL932" s="70">
        <f t="shared" si="309"/>
        <v>650816</v>
      </c>
      <c r="AM932" s="65">
        <f t="shared" si="301"/>
        <v>39.467313523347485</v>
      </c>
      <c r="AN932" s="25">
        <f t="shared" si="310"/>
        <v>2.2977123474138553E-2</v>
      </c>
      <c r="AO932" s="25">
        <f t="shared" si="302"/>
        <v>2.2542869995404891E-2</v>
      </c>
      <c r="AP932" s="24">
        <f t="shared" si="303"/>
        <v>2.1637484218739083E-3</v>
      </c>
      <c r="AQ932" s="25">
        <f t="shared" si="304"/>
        <v>9.6333430902332026E-2</v>
      </c>
      <c r="AR932" s="2">
        <f t="shared" si="311"/>
        <v>1</v>
      </c>
      <c r="AS932" s="2">
        <f t="shared" si="312"/>
        <v>0</v>
      </c>
      <c r="AT932" s="2">
        <f t="shared" si="313"/>
        <v>0</v>
      </c>
    </row>
    <row r="933" spans="2:46" x14ac:dyDescent="0.2">
      <c r="B933" s="2">
        <v>1</v>
      </c>
      <c r="C933" s="2" t="s">
        <v>1885</v>
      </c>
      <c r="D933" s="3" t="s">
        <v>1916</v>
      </c>
      <c r="E933" s="2" t="s">
        <v>1917</v>
      </c>
      <c r="F933" s="2" t="s">
        <v>14</v>
      </c>
      <c r="G933" s="2" t="s">
        <v>7</v>
      </c>
      <c r="H933" s="2">
        <v>20</v>
      </c>
      <c r="I933" s="30">
        <v>118257</v>
      </c>
      <c r="J933" s="30">
        <v>118186</v>
      </c>
      <c r="K933" s="63">
        <v>489.44692300000003</v>
      </c>
      <c r="L933" s="2">
        <v>0.34658800000000001</v>
      </c>
      <c r="M933" s="67">
        <v>17599.175352051836</v>
      </c>
      <c r="N933" s="67">
        <v>41837692.799999967</v>
      </c>
      <c r="O933" s="67">
        <v>7522302</v>
      </c>
      <c r="P933" s="70">
        <v>7249149</v>
      </c>
      <c r="Q933" s="63">
        <v>0</v>
      </c>
      <c r="R933" s="24">
        <f t="shared" si="295"/>
        <v>-3.6312421383773219E-2</v>
      </c>
      <c r="S933" s="24">
        <f t="shared" si="296"/>
        <v>-6.5288734086216202E-3</v>
      </c>
      <c r="T933" s="65">
        <f t="shared" si="297"/>
        <v>61.336782698458364</v>
      </c>
      <c r="U933" s="67">
        <v>2032399.0000000005</v>
      </c>
      <c r="V933" s="70">
        <v>2158073</v>
      </c>
      <c r="W933" s="24">
        <f t="shared" si="298"/>
        <v>6.1835299072672045E-2</v>
      </c>
      <c r="X933" s="24">
        <f t="shared" si="299"/>
        <v>3.0038463306465988E-3</v>
      </c>
      <c r="Y933" s="63">
        <f t="shared" si="305"/>
        <v>17.18628918372697</v>
      </c>
      <c r="Z933" s="63">
        <f t="shared" si="306"/>
        <v>18.259971570236747</v>
      </c>
      <c r="AA933" s="24">
        <f t="shared" si="307"/>
        <v>6.2473000000000001E-2</v>
      </c>
      <c r="AB933" s="63">
        <v>0</v>
      </c>
      <c r="AC933" s="69">
        <v>0</v>
      </c>
      <c r="AD933" s="67">
        <f t="shared" si="314"/>
        <v>9554701</v>
      </c>
      <c r="AE933" s="67">
        <f t="shared" si="315"/>
        <v>9407222</v>
      </c>
      <c r="AF933" s="65">
        <f t="shared" si="300"/>
        <v>79.596754268695108</v>
      </c>
      <c r="AG933" s="21" t="s">
        <v>2640</v>
      </c>
      <c r="AH933" s="67">
        <v>0</v>
      </c>
      <c r="AI933" s="70">
        <v>0</v>
      </c>
      <c r="AJ933" s="21" t="s">
        <v>2640</v>
      </c>
      <c r="AK933" s="67">
        <f t="shared" si="308"/>
        <v>9554701</v>
      </c>
      <c r="AL933" s="70">
        <f t="shared" si="309"/>
        <v>9407222</v>
      </c>
      <c r="AM933" s="65">
        <f t="shared" si="301"/>
        <v>79.596754268695108</v>
      </c>
      <c r="AN933" s="25">
        <f t="shared" si="310"/>
        <v>-1.543522921334744E-2</v>
      </c>
      <c r="AO933" s="25">
        <f t="shared" si="302"/>
        <v>-1.4843753922485048E-2</v>
      </c>
      <c r="AP933" s="24">
        <f t="shared" si="303"/>
        <v>-3.5250270779750102E-3</v>
      </c>
      <c r="AQ933" s="25">
        <f t="shared" si="304"/>
        <v>0.22485040092841849</v>
      </c>
      <c r="AR933" s="2">
        <f t="shared" si="311"/>
        <v>0</v>
      </c>
      <c r="AS933" s="2">
        <f t="shared" si="312"/>
        <v>1</v>
      </c>
      <c r="AT933" s="2">
        <f t="shared" si="313"/>
        <v>0</v>
      </c>
    </row>
    <row r="934" spans="2:46" x14ac:dyDescent="0.2">
      <c r="B934" s="2">
        <v>1</v>
      </c>
      <c r="C934" s="2" t="s">
        <v>1918</v>
      </c>
      <c r="D934" s="3" t="s">
        <v>1919</v>
      </c>
      <c r="E934" s="2" t="s">
        <v>1920</v>
      </c>
      <c r="F934" s="2" t="s">
        <v>14</v>
      </c>
      <c r="G934" s="2" t="s">
        <v>7</v>
      </c>
      <c r="H934" s="2">
        <v>31</v>
      </c>
      <c r="I934" s="30">
        <v>53507</v>
      </c>
      <c r="J934" s="30">
        <v>53939</v>
      </c>
      <c r="K934" s="63">
        <v>437.015332</v>
      </c>
      <c r="L934" s="2">
        <v>0.48180600000000001</v>
      </c>
      <c r="M934" s="67">
        <v>14819.419468177019</v>
      </c>
      <c r="N934" s="67">
        <v>26701740.530000012</v>
      </c>
      <c r="O934" s="67">
        <v>3899209</v>
      </c>
      <c r="P934" s="70">
        <v>3757619</v>
      </c>
      <c r="Q934" s="63">
        <v>0</v>
      </c>
      <c r="R934" s="24">
        <f t="shared" si="295"/>
        <v>-3.6312493123605294E-2</v>
      </c>
      <c r="S934" s="24">
        <f t="shared" si="296"/>
        <v>-5.3026505834299614E-3</v>
      </c>
      <c r="T934" s="65">
        <f t="shared" si="297"/>
        <v>69.664231817423385</v>
      </c>
      <c r="U934" s="67">
        <v>1825317.9999999998</v>
      </c>
      <c r="V934" s="70">
        <v>1840055</v>
      </c>
      <c r="W934" s="24">
        <f t="shared" si="298"/>
        <v>8.0736616852516985E-3</v>
      </c>
      <c r="X934" s="24">
        <f t="shared" si="299"/>
        <v>5.5191158731554893E-4</v>
      </c>
      <c r="Y934" s="63">
        <f t="shared" si="305"/>
        <v>34.113629992337444</v>
      </c>
      <c r="Z934" s="63">
        <f t="shared" si="306"/>
        <v>34.113628357959918</v>
      </c>
      <c r="AA934" s="24">
        <f t="shared" si="307"/>
        <v>0</v>
      </c>
      <c r="AB934" s="63">
        <v>0</v>
      </c>
      <c r="AC934" s="69">
        <v>0</v>
      </c>
      <c r="AD934" s="67">
        <f t="shared" si="314"/>
        <v>5724527</v>
      </c>
      <c r="AE934" s="67">
        <f t="shared" si="315"/>
        <v>5597674</v>
      </c>
      <c r="AF934" s="65">
        <f t="shared" si="300"/>
        <v>103.77786017538331</v>
      </c>
      <c r="AG934" s="21" t="s">
        <v>2640</v>
      </c>
      <c r="AH934" s="67">
        <v>0</v>
      </c>
      <c r="AI934" s="70">
        <v>0</v>
      </c>
      <c r="AJ934" s="21" t="s">
        <v>2640</v>
      </c>
      <c r="AK934" s="67">
        <f t="shared" si="308"/>
        <v>5724527</v>
      </c>
      <c r="AL934" s="70">
        <f t="shared" si="309"/>
        <v>5597674</v>
      </c>
      <c r="AM934" s="65">
        <f t="shared" si="301"/>
        <v>103.77786017538331</v>
      </c>
      <c r="AN934" s="25">
        <f t="shared" si="310"/>
        <v>-2.2159560082431265E-2</v>
      </c>
      <c r="AO934" s="25">
        <f t="shared" si="302"/>
        <v>-2.9991130375621511E-2</v>
      </c>
      <c r="AP934" s="24">
        <f t="shared" si="303"/>
        <v>-4.750738996114421E-3</v>
      </c>
      <c r="AQ934" s="25">
        <f t="shared" si="304"/>
        <v>0.20963704570909472</v>
      </c>
      <c r="AR934" s="2">
        <f t="shared" si="311"/>
        <v>0</v>
      </c>
      <c r="AS934" s="2">
        <f t="shared" si="312"/>
        <v>1</v>
      </c>
      <c r="AT934" s="2">
        <f t="shared" si="313"/>
        <v>0</v>
      </c>
    </row>
    <row r="935" spans="2:46" x14ac:dyDescent="0.2">
      <c r="B935" s="2">
        <v>1</v>
      </c>
      <c r="C935" s="2" t="s">
        <v>1918</v>
      </c>
      <c r="D935" s="3" t="s">
        <v>1921</v>
      </c>
      <c r="E935" s="2" t="s">
        <v>1922</v>
      </c>
      <c r="F935" s="2" t="s">
        <v>6</v>
      </c>
      <c r="G935" s="2" t="s">
        <v>7</v>
      </c>
      <c r="H935" s="2">
        <v>32</v>
      </c>
      <c r="I935" s="30">
        <v>57274</v>
      </c>
      <c r="J935" s="30">
        <v>58279</v>
      </c>
      <c r="K935" s="63">
        <v>298.46625699999998</v>
      </c>
      <c r="L935" s="2">
        <v>0.30623499999999998</v>
      </c>
      <c r="M935" s="67">
        <v>21684.834418297014</v>
      </c>
      <c r="N935" s="67">
        <v>22059859.289999995</v>
      </c>
      <c r="O935" s="67">
        <v>1526431</v>
      </c>
      <c r="P935" s="70">
        <v>1471003</v>
      </c>
      <c r="Q935" s="63">
        <v>0</v>
      </c>
      <c r="R935" s="24">
        <f t="shared" si="295"/>
        <v>-3.6312155610047192E-2</v>
      </c>
      <c r="S935" s="24">
        <f t="shared" si="296"/>
        <v>-2.5126180213273703E-3</v>
      </c>
      <c r="T935" s="65">
        <f t="shared" si="297"/>
        <v>25.240704198767997</v>
      </c>
      <c r="U935" s="67">
        <v>794773.99999999977</v>
      </c>
      <c r="V935" s="70">
        <v>958806</v>
      </c>
      <c r="W935" s="24">
        <f t="shared" si="298"/>
        <v>0.20638823111979043</v>
      </c>
      <c r="X935" s="24">
        <f t="shared" si="299"/>
        <v>7.43576819070455E-3</v>
      </c>
      <c r="Y935" s="63">
        <f t="shared" si="305"/>
        <v>13.876697978140164</v>
      </c>
      <c r="Z935" s="63">
        <f t="shared" si="306"/>
        <v>16.451998146845348</v>
      </c>
      <c r="AA935" s="24">
        <f t="shared" si="307"/>
        <v>0.185585</v>
      </c>
      <c r="AB935" s="63">
        <v>0</v>
      </c>
      <c r="AC935" s="69">
        <v>0</v>
      </c>
      <c r="AD935" s="67">
        <f t="shared" si="314"/>
        <v>2321205</v>
      </c>
      <c r="AE935" s="67">
        <f t="shared" si="315"/>
        <v>2429809</v>
      </c>
      <c r="AF935" s="65">
        <f t="shared" si="300"/>
        <v>41.692702345613341</v>
      </c>
      <c r="AG935" s="21" t="s">
        <v>2640</v>
      </c>
      <c r="AH935" s="67">
        <v>0</v>
      </c>
      <c r="AI935" s="70">
        <v>0</v>
      </c>
      <c r="AJ935" s="21" t="s">
        <v>2640</v>
      </c>
      <c r="AK935" s="67">
        <f t="shared" si="308"/>
        <v>2321205</v>
      </c>
      <c r="AL935" s="70">
        <f t="shared" si="309"/>
        <v>2429809</v>
      </c>
      <c r="AM935" s="65">
        <f t="shared" si="301"/>
        <v>41.692702345613341</v>
      </c>
      <c r="AN935" s="25">
        <f t="shared" si="310"/>
        <v>4.6787767560383504E-2</v>
      </c>
      <c r="AO935" s="25">
        <f t="shared" si="302"/>
        <v>2.8736296080121404E-2</v>
      </c>
      <c r="AP935" s="24">
        <f t="shared" si="303"/>
        <v>4.9231501693771697E-3</v>
      </c>
      <c r="AQ935" s="25">
        <f t="shared" si="304"/>
        <v>0.11014616947722156</v>
      </c>
      <c r="AR935" s="2">
        <f t="shared" si="311"/>
        <v>1</v>
      </c>
      <c r="AS935" s="2">
        <f t="shared" si="312"/>
        <v>0</v>
      </c>
      <c r="AT935" s="2">
        <f t="shared" si="313"/>
        <v>0</v>
      </c>
    </row>
    <row r="936" spans="2:46" x14ac:dyDescent="0.2">
      <c r="B936" s="2">
        <v>1</v>
      </c>
      <c r="C936" s="2" t="s">
        <v>1918</v>
      </c>
      <c r="D936" s="3" t="s">
        <v>1923</v>
      </c>
      <c r="E936" s="2" t="s">
        <v>1924</v>
      </c>
      <c r="F936" s="2" t="s">
        <v>14</v>
      </c>
      <c r="G936" s="2" t="s">
        <v>7</v>
      </c>
      <c r="H936" s="2">
        <v>18</v>
      </c>
      <c r="I936" s="30">
        <v>75038</v>
      </c>
      <c r="J936" s="30">
        <v>75850</v>
      </c>
      <c r="K936" s="63">
        <v>528.20241299999998</v>
      </c>
      <c r="L936" s="2">
        <v>0.43707400000000002</v>
      </c>
      <c r="M936" s="67">
        <v>16662.396557007902</v>
      </c>
      <c r="N936" s="67">
        <v>42873180.749999985</v>
      </c>
      <c r="O936" s="67">
        <v>6292137</v>
      </c>
      <c r="P936" s="70">
        <v>6066586</v>
      </c>
      <c r="Q936" s="63">
        <v>0</v>
      </c>
      <c r="R936" s="24">
        <f t="shared" si="295"/>
        <v>-3.5846485860050459E-2</v>
      </c>
      <c r="S936" s="24">
        <f t="shared" si="296"/>
        <v>-5.2608879503301155E-3</v>
      </c>
      <c r="T936" s="65">
        <f t="shared" si="297"/>
        <v>79.981357943309163</v>
      </c>
      <c r="U936" s="67">
        <v>1448821</v>
      </c>
      <c r="V936" s="70">
        <v>1738776</v>
      </c>
      <c r="W936" s="24">
        <f t="shared" si="298"/>
        <v>0.2001316932871624</v>
      </c>
      <c r="X936" s="24">
        <f t="shared" si="299"/>
        <v>6.7630858016057066E-3</v>
      </c>
      <c r="Y936" s="63">
        <f t="shared" si="305"/>
        <v>19.307830699112451</v>
      </c>
      <c r="Z936" s="63">
        <f t="shared" si="306"/>
        <v>22.923876071193146</v>
      </c>
      <c r="AA936" s="24">
        <f t="shared" si="307"/>
        <v>0.18728400000000001</v>
      </c>
      <c r="AB936" s="63">
        <v>0</v>
      </c>
      <c r="AC936" s="69">
        <v>0</v>
      </c>
      <c r="AD936" s="67">
        <f t="shared" si="314"/>
        <v>7740958</v>
      </c>
      <c r="AE936" s="67">
        <f t="shared" si="315"/>
        <v>7805362</v>
      </c>
      <c r="AF936" s="65">
        <f t="shared" si="300"/>
        <v>102.90523401450231</v>
      </c>
      <c r="AG936" s="21" t="s">
        <v>2640</v>
      </c>
      <c r="AH936" s="67">
        <v>0</v>
      </c>
      <c r="AI936" s="70">
        <v>0</v>
      </c>
      <c r="AJ936" s="21" t="s">
        <v>2640</v>
      </c>
      <c r="AK936" s="67">
        <f t="shared" si="308"/>
        <v>7740958</v>
      </c>
      <c r="AL936" s="70">
        <f t="shared" si="309"/>
        <v>7805362</v>
      </c>
      <c r="AM936" s="65">
        <f t="shared" si="301"/>
        <v>102.90523401450231</v>
      </c>
      <c r="AN936" s="25">
        <f t="shared" si="310"/>
        <v>8.3199004567651707E-3</v>
      </c>
      <c r="AO936" s="25">
        <f t="shared" si="302"/>
        <v>-2.4745063879400009E-3</v>
      </c>
      <c r="AP936" s="24">
        <f t="shared" si="303"/>
        <v>1.5021978512755909E-3</v>
      </c>
      <c r="AQ936" s="25">
        <f t="shared" si="304"/>
        <v>0.18205698442376481</v>
      </c>
      <c r="AR936" s="2">
        <f t="shared" si="311"/>
        <v>1</v>
      </c>
      <c r="AS936" s="2">
        <f t="shared" si="312"/>
        <v>0</v>
      </c>
      <c r="AT936" s="2">
        <f t="shared" si="313"/>
        <v>0</v>
      </c>
    </row>
    <row r="937" spans="2:46" x14ac:dyDescent="0.2">
      <c r="B937" s="2">
        <v>1</v>
      </c>
      <c r="C937" s="2" t="s">
        <v>1918</v>
      </c>
      <c r="D937" s="3" t="s">
        <v>1925</v>
      </c>
      <c r="E937" s="2" t="s">
        <v>1926</v>
      </c>
      <c r="F937" s="2" t="s">
        <v>135</v>
      </c>
      <c r="G937" s="2" t="s">
        <v>7</v>
      </c>
      <c r="H937" s="2">
        <v>58</v>
      </c>
      <c r="I937" s="30">
        <v>1464633</v>
      </c>
      <c r="J937" s="30">
        <v>1475599</v>
      </c>
      <c r="K937" s="63">
        <v>717.62566600000002</v>
      </c>
      <c r="L937" s="2">
        <v>0.42161999999999999</v>
      </c>
      <c r="M937" s="67">
        <v>19085.766218486002</v>
      </c>
      <c r="N937" s="67">
        <v>1113784527.9384444</v>
      </c>
      <c r="O937" s="67">
        <v>193814226</v>
      </c>
      <c r="P937" s="70">
        <v>186883144</v>
      </c>
      <c r="Q937" s="63">
        <v>0</v>
      </c>
      <c r="R937" s="24">
        <f t="shared" si="295"/>
        <v>-3.5761471915895404E-2</v>
      </c>
      <c r="S937" s="24">
        <f t="shared" si="296"/>
        <v>-6.2230007924684158E-3</v>
      </c>
      <c r="T937" s="65">
        <f t="shared" si="297"/>
        <v>126.64900423489037</v>
      </c>
      <c r="U937" s="67">
        <v>36033277.999999985</v>
      </c>
      <c r="V937" s="70">
        <v>36303066</v>
      </c>
      <c r="W937" s="24">
        <f t="shared" si="298"/>
        <v>7.4871900358333132E-3</v>
      </c>
      <c r="X937" s="24">
        <f t="shared" si="299"/>
        <v>2.422263851154209E-4</v>
      </c>
      <c r="Y937" s="63">
        <f t="shared" si="305"/>
        <v>24.602257357303834</v>
      </c>
      <c r="Z937" s="63">
        <f t="shared" si="306"/>
        <v>24.602257117279152</v>
      </c>
      <c r="AA937" s="24">
        <f t="shared" si="307"/>
        <v>0</v>
      </c>
      <c r="AB937" s="63">
        <v>0</v>
      </c>
      <c r="AC937" s="69">
        <v>0</v>
      </c>
      <c r="AD937" s="67">
        <f t="shared" si="314"/>
        <v>229847504</v>
      </c>
      <c r="AE937" s="67">
        <f t="shared" si="315"/>
        <v>223186210</v>
      </c>
      <c r="AF937" s="65">
        <f t="shared" si="300"/>
        <v>151.25126135216954</v>
      </c>
      <c r="AG937" s="21" t="s">
        <v>2640</v>
      </c>
      <c r="AH937" s="67">
        <v>0</v>
      </c>
      <c r="AI937" s="70">
        <v>0</v>
      </c>
      <c r="AJ937" s="21" t="s">
        <v>2640</v>
      </c>
      <c r="AK937" s="67">
        <f t="shared" si="308"/>
        <v>229847504</v>
      </c>
      <c r="AL937" s="70">
        <f t="shared" si="309"/>
        <v>223186210</v>
      </c>
      <c r="AM937" s="65">
        <f t="shared" si="301"/>
        <v>151.25126135216954</v>
      </c>
      <c r="AN937" s="25">
        <f t="shared" si="310"/>
        <v>-2.8981363225941317E-2</v>
      </c>
      <c r="AO937" s="25">
        <f t="shared" si="302"/>
        <v>-3.6197544838197926E-2</v>
      </c>
      <c r="AP937" s="24">
        <f t="shared" si="303"/>
        <v>-5.9807744073530084E-3</v>
      </c>
      <c r="AQ937" s="25">
        <f t="shared" si="304"/>
        <v>0.20038544655769797</v>
      </c>
      <c r="AR937" s="2">
        <f t="shared" si="311"/>
        <v>0</v>
      </c>
      <c r="AS937" s="2">
        <f t="shared" si="312"/>
        <v>1</v>
      </c>
      <c r="AT937" s="2">
        <f t="shared" si="313"/>
        <v>0</v>
      </c>
    </row>
    <row r="938" spans="2:46" x14ac:dyDescent="0.2">
      <c r="B938" s="2">
        <v>1</v>
      </c>
      <c r="C938" s="2" t="s">
        <v>1918</v>
      </c>
      <c r="D938" s="3" t="s">
        <v>1927</v>
      </c>
      <c r="E938" s="2" t="s">
        <v>1928</v>
      </c>
      <c r="F938" s="2" t="s">
        <v>6</v>
      </c>
      <c r="G938" s="2" t="s">
        <v>7</v>
      </c>
      <c r="H938" s="2">
        <v>32</v>
      </c>
      <c r="I938" s="30">
        <v>37052</v>
      </c>
      <c r="J938" s="30">
        <v>37172</v>
      </c>
      <c r="K938" s="63">
        <v>311.33291200000002</v>
      </c>
      <c r="L938" s="2">
        <v>0.45995399999999997</v>
      </c>
      <c r="M938" s="67">
        <v>15678.16519125231</v>
      </c>
      <c r="N938" s="67">
        <v>13849176.299999991</v>
      </c>
      <c r="O938" s="67">
        <v>1115473</v>
      </c>
      <c r="P938" s="70">
        <v>1074967</v>
      </c>
      <c r="Q938" s="63">
        <v>0</v>
      </c>
      <c r="R938" s="24">
        <f t="shared" si="295"/>
        <v>-3.6312846657875153E-2</v>
      </c>
      <c r="S938" s="24">
        <f t="shared" si="296"/>
        <v>-2.924794884732605E-3</v>
      </c>
      <c r="T938" s="65">
        <f t="shared" si="297"/>
        <v>28.918729150973853</v>
      </c>
      <c r="U938" s="67">
        <v>933804</v>
      </c>
      <c r="V938" s="70">
        <v>1000270</v>
      </c>
      <c r="W938" s="24">
        <f t="shared" si="298"/>
        <v>7.1177677542610729E-2</v>
      </c>
      <c r="X938" s="24">
        <f t="shared" si="299"/>
        <v>4.7992745965693313E-3</v>
      </c>
      <c r="Y938" s="63">
        <f t="shared" si="305"/>
        <v>25.202526179423511</v>
      </c>
      <c r="Z938" s="63">
        <f t="shared" si="306"/>
        <v>26.909232755837728</v>
      </c>
      <c r="AA938" s="24">
        <f t="shared" si="307"/>
        <v>6.7720000000000002E-2</v>
      </c>
      <c r="AB938" s="63">
        <v>0</v>
      </c>
      <c r="AC938" s="69">
        <v>0</v>
      </c>
      <c r="AD938" s="67">
        <f t="shared" si="314"/>
        <v>2049277</v>
      </c>
      <c r="AE938" s="67">
        <f t="shared" si="315"/>
        <v>2075237</v>
      </c>
      <c r="AF938" s="65">
        <f t="shared" si="300"/>
        <v>55.827961906811581</v>
      </c>
      <c r="AG938" s="21" t="s">
        <v>2640</v>
      </c>
      <c r="AH938" s="67">
        <v>0</v>
      </c>
      <c r="AI938" s="70">
        <v>0</v>
      </c>
      <c r="AJ938" s="21" t="s">
        <v>2640</v>
      </c>
      <c r="AK938" s="67">
        <f t="shared" si="308"/>
        <v>2049277</v>
      </c>
      <c r="AL938" s="70">
        <f t="shared" si="309"/>
        <v>2075237</v>
      </c>
      <c r="AM938" s="65">
        <f t="shared" si="301"/>
        <v>55.827961906811581</v>
      </c>
      <c r="AN938" s="25">
        <f t="shared" si="310"/>
        <v>1.2667882379980842E-2</v>
      </c>
      <c r="AO938" s="25">
        <f t="shared" si="302"/>
        <v>9.3987511552526826E-3</v>
      </c>
      <c r="AP938" s="24">
        <f t="shared" si="303"/>
        <v>1.8744797118367261E-3</v>
      </c>
      <c r="AQ938" s="25">
        <f t="shared" si="304"/>
        <v>0.14984551824934175</v>
      </c>
      <c r="AR938" s="2">
        <f t="shared" si="311"/>
        <v>1</v>
      </c>
      <c r="AS938" s="2">
        <f t="shared" si="312"/>
        <v>0</v>
      </c>
      <c r="AT938" s="2">
        <f t="shared" si="313"/>
        <v>0</v>
      </c>
    </row>
    <row r="939" spans="2:46" x14ac:dyDescent="0.2">
      <c r="B939" s="2">
        <v>1</v>
      </c>
      <c r="C939" s="2" t="s">
        <v>1918</v>
      </c>
      <c r="D939" s="3" t="s">
        <v>1929</v>
      </c>
      <c r="E939" s="2" t="s">
        <v>1930</v>
      </c>
      <c r="F939" s="2" t="s">
        <v>6</v>
      </c>
      <c r="G939" s="2" t="s">
        <v>7</v>
      </c>
      <c r="H939" s="2">
        <v>35</v>
      </c>
      <c r="I939" s="30">
        <v>47694</v>
      </c>
      <c r="J939" s="30">
        <v>48226</v>
      </c>
      <c r="K939" s="63">
        <v>391.46207399999997</v>
      </c>
      <c r="L939" s="2">
        <v>0.343671</v>
      </c>
      <c r="M939" s="67">
        <v>17022.450809651473</v>
      </c>
      <c r="N939" s="67">
        <v>18310292.34</v>
      </c>
      <c r="O939" s="67">
        <v>1703431</v>
      </c>
      <c r="P939" s="70">
        <v>1641575</v>
      </c>
      <c r="Q939" s="63">
        <v>0</v>
      </c>
      <c r="R939" s="24">
        <f t="shared" si="295"/>
        <v>-3.631259499210715E-2</v>
      </c>
      <c r="S939" s="24">
        <f t="shared" si="296"/>
        <v>-3.378209307170461E-3</v>
      </c>
      <c r="T939" s="65">
        <f t="shared" si="297"/>
        <v>34.039211213868036</v>
      </c>
      <c r="U939" s="67">
        <v>701899.00000000035</v>
      </c>
      <c r="V939" s="70">
        <v>851674</v>
      </c>
      <c r="W939" s="24">
        <f t="shared" si="298"/>
        <v>0.21338540160336406</v>
      </c>
      <c r="X939" s="24">
        <f t="shared" si="299"/>
        <v>8.1798257077964082E-3</v>
      </c>
      <c r="Y939" s="63">
        <f t="shared" si="305"/>
        <v>14.716714890761947</v>
      </c>
      <c r="Z939" s="63">
        <f t="shared" si="306"/>
        <v>17.66005888939576</v>
      </c>
      <c r="AA939" s="24">
        <f t="shared" si="307"/>
        <v>0.2</v>
      </c>
      <c r="AB939" s="63">
        <v>0</v>
      </c>
      <c r="AC939" s="69">
        <v>0</v>
      </c>
      <c r="AD939" s="67">
        <f t="shared" si="314"/>
        <v>2405330.0000000005</v>
      </c>
      <c r="AE939" s="67">
        <f t="shared" si="315"/>
        <v>2493249</v>
      </c>
      <c r="AF939" s="65">
        <f t="shared" si="300"/>
        <v>51.6992701032638</v>
      </c>
      <c r="AG939" s="21" t="s">
        <v>2640</v>
      </c>
      <c r="AH939" s="67">
        <v>0</v>
      </c>
      <c r="AI939" s="70">
        <v>0</v>
      </c>
      <c r="AJ939" s="21" t="s">
        <v>2640</v>
      </c>
      <c r="AK939" s="67">
        <f t="shared" si="308"/>
        <v>2405330.0000000005</v>
      </c>
      <c r="AL939" s="70">
        <f t="shared" si="309"/>
        <v>2493249</v>
      </c>
      <c r="AM939" s="65">
        <f t="shared" si="301"/>
        <v>51.6992701032638</v>
      </c>
      <c r="AN939" s="25">
        <f t="shared" si="310"/>
        <v>3.6551741341104761E-2</v>
      </c>
      <c r="AO939" s="25">
        <f t="shared" si="302"/>
        <v>2.5117130832386092E-2</v>
      </c>
      <c r="AP939" s="24">
        <f t="shared" si="303"/>
        <v>4.8016164006259411E-3</v>
      </c>
      <c r="AQ939" s="25">
        <f t="shared" si="304"/>
        <v>0.13616653157160899</v>
      </c>
      <c r="AR939" s="2">
        <f t="shared" si="311"/>
        <v>1</v>
      </c>
      <c r="AS939" s="2">
        <f t="shared" si="312"/>
        <v>0</v>
      </c>
      <c r="AT939" s="2">
        <f t="shared" si="313"/>
        <v>0</v>
      </c>
    </row>
    <row r="940" spans="2:46" x14ac:dyDescent="0.2">
      <c r="B940" s="2">
        <v>1</v>
      </c>
      <c r="C940" s="2" t="s">
        <v>1918</v>
      </c>
      <c r="D940" s="3" t="s">
        <v>1931</v>
      </c>
      <c r="E940" s="2" t="s">
        <v>1932</v>
      </c>
      <c r="F940" s="2" t="s">
        <v>6</v>
      </c>
      <c r="G940" s="2" t="s">
        <v>7</v>
      </c>
      <c r="H940" s="2">
        <v>8</v>
      </c>
      <c r="I940" s="30">
        <v>43192</v>
      </c>
      <c r="J940" s="30">
        <v>43376</v>
      </c>
      <c r="K940" s="63">
        <v>1178.4354020000001</v>
      </c>
      <c r="L940" s="2">
        <v>0.27549899999999999</v>
      </c>
      <c r="M940" s="67">
        <v>21978.219890066564</v>
      </c>
      <c r="N940" s="67">
        <v>22650521.529999997</v>
      </c>
      <c r="O940" s="67">
        <v>6594985</v>
      </c>
      <c r="P940" s="70">
        <v>6355505</v>
      </c>
      <c r="Q940" s="63">
        <v>0</v>
      </c>
      <c r="R940" s="24">
        <f t="shared" si="295"/>
        <v>-3.6312440437696214E-2</v>
      </c>
      <c r="S940" s="24">
        <f t="shared" si="296"/>
        <v>-1.0572824986957377E-2</v>
      </c>
      <c r="T940" s="65">
        <f t="shared" si="297"/>
        <v>146.52123293987458</v>
      </c>
      <c r="U940" s="67">
        <v>0</v>
      </c>
      <c r="V940" s="70">
        <v>0</v>
      </c>
      <c r="W940" s="24">
        <f t="shared" si="298"/>
        <v>0</v>
      </c>
      <c r="X940" s="24">
        <f t="shared" si="299"/>
        <v>0</v>
      </c>
      <c r="Y940" s="63">
        <f t="shared" si="305"/>
        <v>0</v>
      </c>
      <c r="Z940" s="63">
        <f t="shared" si="306"/>
        <v>0</v>
      </c>
      <c r="AA940" s="24">
        <f t="shared" si="307"/>
        <v>0</v>
      </c>
      <c r="AB940" s="63">
        <v>0</v>
      </c>
      <c r="AC940" s="69">
        <v>0</v>
      </c>
      <c r="AD940" s="67">
        <f t="shared" si="314"/>
        <v>6594985</v>
      </c>
      <c r="AE940" s="67">
        <f t="shared" si="315"/>
        <v>6355505</v>
      </c>
      <c r="AF940" s="65">
        <f t="shared" si="300"/>
        <v>146.52123293987458</v>
      </c>
      <c r="AG940" s="21" t="s">
        <v>2640</v>
      </c>
      <c r="AH940" s="67">
        <v>0</v>
      </c>
      <c r="AI940" s="70">
        <v>0</v>
      </c>
      <c r="AJ940" s="21" t="s">
        <v>2640</v>
      </c>
      <c r="AK940" s="67">
        <f t="shared" si="308"/>
        <v>6594985</v>
      </c>
      <c r="AL940" s="70">
        <f t="shared" si="309"/>
        <v>6355505</v>
      </c>
      <c r="AM940" s="65">
        <f t="shared" si="301"/>
        <v>146.52123293987458</v>
      </c>
      <c r="AN940" s="25">
        <f t="shared" si="310"/>
        <v>-3.6312440437696221E-2</v>
      </c>
      <c r="AO940" s="25">
        <f t="shared" si="302"/>
        <v>-4.0400381026027721E-2</v>
      </c>
      <c r="AP940" s="24">
        <f t="shared" si="303"/>
        <v>-1.0572824986957377E-2</v>
      </c>
      <c r="AQ940" s="25">
        <f t="shared" si="304"/>
        <v>0.28058978649044825</v>
      </c>
      <c r="AR940" s="2">
        <f t="shared" si="311"/>
        <v>0</v>
      </c>
      <c r="AS940" s="2">
        <f t="shared" si="312"/>
        <v>1</v>
      </c>
      <c r="AT940" s="2">
        <f t="shared" si="313"/>
        <v>0</v>
      </c>
    </row>
    <row r="941" spans="2:46" x14ac:dyDescent="0.2">
      <c r="B941" s="2">
        <v>1</v>
      </c>
      <c r="C941" s="2" t="s">
        <v>1918</v>
      </c>
      <c r="D941" s="3" t="s">
        <v>1933</v>
      </c>
      <c r="E941" s="2" t="s">
        <v>1934</v>
      </c>
      <c r="F941" s="2" t="s">
        <v>6</v>
      </c>
      <c r="G941" s="2" t="s">
        <v>7</v>
      </c>
      <c r="H941" s="2">
        <v>17</v>
      </c>
      <c r="I941" s="30">
        <v>40091</v>
      </c>
      <c r="J941" s="30">
        <v>40374</v>
      </c>
      <c r="K941" s="63">
        <v>409.33425</v>
      </c>
      <c r="L941" s="2">
        <v>0.40001500000000001</v>
      </c>
      <c r="M941" s="67">
        <v>21394.071758098486</v>
      </c>
      <c r="N941" s="67">
        <v>16074930.550000001</v>
      </c>
      <c r="O941" s="67">
        <v>2267565</v>
      </c>
      <c r="P941" s="70">
        <v>2185224</v>
      </c>
      <c r="Q941" s="63">
        <v>0</v>
      </c>
      <c r="R941" s="24">
        <f t="shared" si="295"/>
        <v>-3.6312520258515169E-2</v>
      </c>
      <c r="S941" s="24">
        <f t="shared" si="296"/>
        <v>-5.1223238410818515E-3</v>
      </c>
      <c r="T941" s="65">
        <f t="shared" si="297"/>
        <v>54.124535592212808</v>
      </c>
      <c r="U941" s="67">
        <v>387402</v>
      </c>
      <c r="V941" s="70">
        <v>468164</v>
      </c>
      <c r="W941" s="24">
        <f t="shared" si="298"/>
        <v>0.20847078745076164</v>
      </c>
      <c r="X941" s="24">
        <f t="shared" si="299"/>
        <v>5.0240963560492643E-3</v>
      </c>
      <c r="Y941" s="63">
        <f t="shared" si="305"/>
        <v>9.6630665236586761</v>
      </c>
      <c r="Z941" s="63">
        <f t="shared" si="306"/>
        <v>11.595680388368752</v>
      </c>
      <c r="AA941" s="24">
        <f t="shared" si="307"/>
        <v>0.2</v>
      </c>
      <c r="AB941" s="63">
        <v>0</v>
      </c>
      <c r="AC941" s="69">
        <v>0</v>
      </c>
      <c r="AD941" s="67">
        <f t="shared" si="314"/>
        <v>2654967</v>
      </c>
      <c r="AE941" s="67">
        <f t="shared" si="315"/>
        <v>2653388</v>
      </c>
      <c r="AF941" s="65">
        <f t="shared" si="300"/>
        <v>65.720215980581557</v>
      </c>
      <c r="AG941" s="21" t="s">
        <v>2640</v>
      </c>
      <c r="AH941" s="67">
        <v>0</v>
      </c>
      <c r="AI941" s="70">
        <v>0</v>
      </c>
      <c r="AJ941" s="21" t="s">
        <v>2640</v>
      </c>
      <c r="AK941" s="67">
        <f t="shared" si="308"/>
        <v>2654967</v>
      </c>
      <c r="AL941" s="70">
        <f t="shared" si="309"/>
        <v>2653388</v>
      </c>
      <c r="AM941" s="65">
        <f t="shared" si="301"/>
        <v>65.720215980581557</v>
      </c>
      <c r="AN941" s="25">
        <f t="shared" si="310"/>
        <v>-5.947343224981704E-4</v>
      </c>
      <c r="AO941" s="25">
        <f t="shared" si="302"/>
        <v>-7.6000270897923494E-3</v>
      </c>
      <c r="AP941" s="24">
        <f t="shared" si="303"/>
        <v>-9.8227485032586963E-5</v>
      </c>
      <c r="AQ941" s="25">
        <f t="shared" si="304"/>
        <v>0.16506373024423424</v>
      </c>
      <c r="AR941" s="2">
        <f t="shared" si="311"/>
        <v>0</v>
      </c>
      <c r="AS941" s="2">
        <f t="shared" si="312"/>
        <v>1</v>
      </c>
      <c r="AT941" s="2">
        <f t="shared" si="313"/>
        <v>0</v>
      </c>
    </row>
    <row r="942" spans="2:46" x14ac:dyDescent="0.2">
      <c r="B942" s="2">
        <v>1</v>
      </c>
      <c r="C942" s="2" t="s">
        <v>1918</v>
      </c>
      <c r="D942" s="3" t="s">
        <v>1935</v>
      </c>
      <c r="E942" s="2" t="s">
        <v>1936</v>
      </c>
      <c r="F942" s="2" t="s">
        <v>6</v>
      </c>
      <c r="G942" s="2" t="s">
        <v>7</v>
      </c>
      <c r="H942" s="2">
        <v>8</v>
      </c>
      <c r="I942" s="30">
        <v>32523</v>
      </c>
      <c r="J942" s="30">
        <v>33023</v>
      </c>
      <c r="K942" s="63">
        <v>336.59110299999998</v>
      </c>
      <c r="L942" s="2">
        <v>0.38025700000000001</v>
      </c>
      <c r="M942" s="67">
        <v>21683.170864575364</v>
      </c>
      <c r="N942" s="67">
        <v>10490822.219999993</v>
      </c>
      <c r="O942" s="67">
        <v>881378</v>
      </c>
      <c r="P942" s="70">
        <v>849373</v>
      </c>
      <c r="Q942" s="63">
        <v>0</v>
      </c>
      <c r="R942" s="24">
        <f t="shared" si="295"/>
        <v>-3.6312456176578078E-2</v>
      </c>
      <c r="S942" s="24">
        <f t="shared" si="296"/>
        <v>-3.0507618305631742E-3</v>
      </c>
      <c r="T942" s="65">
        <f t="shared" si="297"/>
        <v>25.720649244465978</v>
      </c>
      <c r="U942" s="67">
        <v>457568</v>
      </c>
      <c r="V942" s="70">
        <v>557523</v>
      </c>
      <c r="W942" s="24">
        <f t="shared" si="298"/>
        <v>0.21844840548290101</v>
      </c>
      <c r="X942" s="24">
        <f t="shared" si="299"/>
        <v>9.5278518598325909E-3</v>
      </c>
      <c r="Y942" s="63">
        <f t="shared" si="305"/>
        <v>14.069058819912062</v>
      </c>
      <c r="Z942" s="63">
        <f t="shared" si="306"/>
        <v>16.882869515186385</v>
      </c>
      <c r="AA942" s="24">
        <f t="shared" si="307"/>
        <v>0.2</v>
      </c>
      <c r="AB942" s="63">
        <v>0</v>
      </c>
      <c r="AC942" s="69">
        <v>0</v>
      </c>
      <c r="AD942" s="67">
        <f t="shared" si="314"/>
        <v>1338946</v>
      </c>
      <c r="AE942" s="67">
        <f t="shared" si="315"/>
        <v>1406896</v>
      </c>
      <c r="AF942" s="65">
        <f t="shared" si="300"/>
        <v>42.603518759652367</v>
      </c>
      <c r="AG942" s="21" t="s">
        <v>2640</v>
      </c>
      <c r="AH942" s="67">
        <v>0</v>
      </c>
      <c r="AI942" s="70">
        <v>0</v>
      </c>
      <c r="AJ942" s="21" t="s">
        <v>2640</v>
      </c>
      <c r="AK942" s="67">
        <f t="shared" si="308"/>
        <v>1338946</v>
      </c>
      <c r="AL942" s="70">
        <f t="shared" si="309"/>
        <v>1406896</v>
      </c>
      <c r="AM942" s="65">
        <f t="shared" si="301"/>
        <v>42.603518759652367</v>
      </c>
      <c r="AN942" s="25">
        <f t="shared" si="310"/>
        <v>5.0748872620703149E-2</v>
      </c>
      <c r="AO942" s="25">
        <f t="shared" si="302"/>
        <v>3.4839523490995283E-2</v>
      </c>
      <c r="AP942" s="24">
        <f t="shared" si="303"/>
        <v>6.4770900292694163E-3</v>
      </c>
      <c r="AQ942" s="25">
        <f t="shared" si="304"/>
        <v>0.13410731499365747</v>
      </c>
      <c r="AR942" s="2">
        <f t="shared" si="311"/>
        <v>1</v>
      </c>
      <c r="AS942" s="2">
        <f t="shared" si="312"/>
        <v>0</v>
      </c>
      <c r="AT942" s="2">
        <f t="shared" si="313"/>
        <v>0</v>
      </c>
    </row>
    <row r="943" spans="2:46" x14ac:dyDescent="0.2">
      <c r="B943" s="2">
        <v>1</v>
      </c>
      <c r="C943" s="2" t="s">
        <v>1918</v>
      </c>
      <c r="D943" s="3" t="s">
        <v>1937</v>
      </c>
      <c r="E943" s="2" t="s">
        <v>1938</v>
      </c>
      <c r="F943" s="2" t="s">
        <v>6</v>
      </c>
      <c r="G943" s="2" t="s">
        <v>7</v>
      </c>
      <c r="H943" s="2">
        <v>11</v>
      </c>
      <c r="I943" s="30">
        <v>30568</v>
      </c>
      <c r="J943" s="30">
        <v>30691</v>
      </c>
      <c r="K943" s="63">
        <v>290.60649699999999</v>
      </c>
      <c r="L943" s="2">
        <v>0.40332400000000002</v>
      </c>
      <c r="M943" s="67">
        <v>20694.585871209631</v>
      </c>
      <c r="N943" s="67">
        <v>15473813.820000006</v>
      </c>
      <c r="O943" s="67">
        <v>713058</v>
      </c>
      <c r="P943" s="70">
        <v>687165</v>
      </c>
      <c r="Q943" s="63">
        <v>0</v>
      </c>
      <c r="R943" s="24">
        <f t="shared" si="295"/>
        <v>-3.6312614121151388E-2</v>
      </c>
      <c r="S943" s="24">
        <f t="shared" si="296"/>
        <v>-1.6733431267302137E-3</v>
      </c>
      <c r="T943" s="65">
        <f t="shared" si="297"/>
        <v>22.389788537356228</v>
      </c>
      <c r="U943" s="67">
        <v>328858</v>
      </c>
      <c r="V943" s="70">
        <v>396218</v>
      </c>
      <c r="W943" s="24">
        <f t="shared" si="298"/>
        <v>0.2048300482275025</v>
      </c>
      <c r="X943" s="24">
        <f t="shared" si="299"/>
        <v>4.3531608163035257E-3</v>
      </c>
      <c r="Y943" s="63">
        <f t="shared" si="305"/>
        <v>10.758243915205444</v>
      </c>
      <c r="Z943" s="63">
        <f t="shared" si="306"/>
        <v>12.909908442214331</v>
      </c>
      <c r="AA943" s="24">
        <f t="shared" si="307"/>
        <v>0.20000100000000001</v>
      </c>
      <c r="AB943" s="63">
        <v>0</v>
      </c>
      <c r="AC943" s="69">
        <v>0</v>
      </c>
      <c r="AD943" s="67">
        <f t="shared" si="314"/>
        <v>1041916</v>
      </c>
      <c r="AE943" s="67">
        <f t="shared" si="315"/>
        <v>1083383</v>
      </c>
      <c r="AF943" s="65">
        <f t="shared" si="300"/>
        <v>35.299696979570555</v>
      </c>
      <c r="AG943" s="21" t="s">
        <v>2640</v>
      </c>
      <c r="AH943" s="67">
        <v>0</v>
      </c>
      <c r="AI943" s="70">
        <v>0</v>
      </c>
      <c r="AJ943" s="21" t="s">
        <v>2640</v>
      </c>
      <c r="AK943" s="67">
        <f t="shared" si="308"/>
        <v>1041916</v>
      </c>
      <c r="AL943" s="70">
        <f t="shared" si="309"/>
        <v>1083383</v>
      </c>
      <c r="AM943" s="65">
        <f t="shared" si="301"/>
        <v>35.299696979570555</v>
      </c>
      <c r="AN943" s="25">
        <f t="shared" si="310"/>
        <v>3.9798793760725433E-2</v>
      </c>
      <c r="AO943" s="25">
        <f t="shared" si="302"/>
        <v>3.5631603000158218E-2</v>
      </c>
      <c r="AP943" s="24">
        <f t="shared" si="303"/>
        <v>2.6798176895733118E-3</v>
      </c>
      <c r="AQ943" s="25">
        <f t="shared" si="304"/>
        <v>7.0013961173535672E-2</v>
      </c>
      <c r="AR943" s="2">
        <f t="shared" si="311"/>
        <v>1</v>
      </c>
      <c r="AS943" s="2">
        <f t="shared" si="312"/>
        <v>0</v>
      </c>
      <c r="AT943" s="2">
        <f t="shared" si="313"/>
        <v>0</v>
      </c>
    </row>
    <row r="944" spans="2:46" x14ac:dyDescent="0.2">
      <c r="B944" s="2">
        <v>1</v>
      </c>
      <c r="C944" s="2" t="s">
        <v>1918</v>
      </c>
      <c r="D944" s="3" t="s">
        <v>1939</v>
      </c>
      <c r="E944" s="2" t="s">
        <v>1940</v>
      </c>
      <c r="F944" s="2" t="s">
        <v>6</v>
      </c>
      <c r="G944" s="2" t="s">
        <v>7</v>
      </c>
      <c r="H944" s="2">
        <v>5</v>
      </c>
      <c r="I944" s="30">
        <v>33105</v>
      </c>
      <c r="J944" s="30">
        <v>33157</v>
      </c>
      <c r="K944" s="63">
        <v>697.83659599999999</v>
      </c>
      <c r="L944" s="2">
        <v>0.29555599999999999</v>
      </c>
      <c r="M944" s="67">
        <v>24060.613469362968</v>
      </c>
      <c r="N944" s="67">
        <v>9198305.2499999907</v>
      </c>
      <c r="O944" s="67">
        <v>3070465</v>
      </c>
      <c r="P944" s="70">
        <v>2958969</v>
      </c>
      <c r="Q944" s="63">
        <v>0</v>
      </c>
      <c r="R944" s="24">
        <f t="shared" si="295"/>
        <v>-3.6312415220495886E-2</v>
      </c>
      <c r="S944" s="24">
        <f t="shared" si="296"/>
        <v>-1.2121363334838242E-2</v>
      </c>
      <c r="T944" s="65">
        <f t="shared" si="297"/>
        <v>89.241155713725604</v>
      </c>
      <c r="U944" s="67">
        <v>165525</v>
      </c>
      <c r="V944" s="70">
        <v>198942</v>
      </c>
      <c r="W944" s="24">
        <f t="shared" si="298"/>
        <v>0.20188491164476674</v>
      </c>
      <c r="X944" s="24">
        <f t="shared" si="299"/>
        <v>3.6329518418623946E-3</v>
      </c>
      <c r="Y944" s="63">
        <f t="shared" si="305"/>
        <v>5</v>
      </c>
      <c r="Z944" s="63">
        <f t="shared" si="306"/>
        <v>6</v>
      </c>
      <c r="AA944" s="24">
        <f t="shared" si="307"/>
        <v>0.2</v>
      </c>
      <c r="AB944" s="63">
        <v>0</v>
      </c>
      <c r="AC944" s="69">
        <v>0</v>
      </c>
      <c r="AD944" s="67">
        <f t="shared" si="314"/>
        <v>3235990</v>
      </c>
      <c r="AE944" s="67">
        <f t="shared" si="315"/>
        <v>3157911</v>
      </c>
      <c r="AF944" s="65">
        <f t="shared" si="300"/>
        <v>95.241155713725604</v>
      </c>
      <c r="AG944" s="21" t="s">
        <v>2640</v>
      </c>
      <c r="AH944" s="67">
        <v>0</v>
      </c>
      <c r="AI944" s="70">
        <v>0</v>
      </c>
      <c r="AJ944" s="21" t="s">
        <v>2640</v>
      </c>
      <c r="AK944" s="67">
        <f t="shared" si="308"/>
        <v>3235990</v>
      </c>
      <c r="AL944" s="70">
        <f t="shared" si="309"/>
        <v>3157911</v>
      </c>
      <c r="AM944" s="65">
        <f t="shared" si="301"/>
        <v>95.241155713725604</v>
      </c>
      <c r="AN944" s="25">
        <f t="shared" si="310"/>
        <v>-2.412831930877413E-2</v>
      </c>
      <c r="AO944" s="25">
        <f t="shared" si="302"/>
        <v>-2.565877524254212E-2</v>
      </c>
      <c r="AP944" s="24">
        <f t="shared" si="303"/>
        <v>-8.4884114929758472E-3</v>
      </c>
      <c r="AQ944" s="25">
        <f t="shared" si="304"/>
        <v>0.34331443827655134</v>
      </c>
      <c r="AR944" s="2">
        <f t="shared" si="311"/>
        <v>0</v>
      </c>
      <c r="AS944" s="2">
        <f t="shared" si="312"/>
        <v>1</v>
      </c>
      <c r="AT944" s="2">
        <f t="shared" si="313"/>
        <v>0</v>
      </c>
    </row>
    <row r="945" spans="2:46" x14ac:dyDescent="0.2">
      <c r="B945" s="2">
        <v>1</v>
      </c>
      <c r="C945" s="2" t="s">
        <v>1918</v>
      </c>
      <c r="D945" s="3" t="s">
        <v>1941</v>
      </c>
      <c r="E945" s="2" t="s">
        <v>1942</v>
      </c>
      <c r="F945" s="2" t="s">
        <v>6</v>
      </c>
      <c r="G945" s="2" t="s">
        <v>7</v>
      </c>
      <c r="H945" s="2">
        <v>7</v>
      </c>
      <c r="I945" s="30">
        <v>27755</v>
      </c>
      <c r="J945" s="30">
        <v>28153</v>
      </c>
      <c r="K945" s="63">
        <v>605.71416899999997</v>
      </c>
      <c r="L945" s="2">
        <v>0.27260299999999998</v>
      </c>
      <c r="M945" s="67">
        <v>21508.025001785842</v>
      </c>
      <c r="N945" s="67">
        <v>9929585.7499999981</v>
      </c>
      <c r="O945" s="67">
        <v>1854423</v>
      </c>
      <c r="P945" s="70">
        <v>1787084</v>
      </c>
      <c r="Q945" s="63">
        <v>0</v>
      </c>
      <c r="R945" s="24">
        <f t="shared" si="295"/>
        <v>-3.6312642800482964E-2</v>
      </c>
      <c r="S945" s="24">
        <f t="shared" si="296"/>
        <v>-6.7816524974367645E-3</v>
      </c>
      <c r="T945" s="65">
        <f t="shared" si="297"/>
        <v>63.477568997975347</v>
      </c>
      <c r="U945" s="67">
        <v>243817</v>
      </c>
      <c r="V945" s="70">
        <v>296776</v>
      </c>
      <c r="W945" s="24">
        <f t="shared" si="298"/>
        <v>0.21720798795818186</v>
      </c>
      <c r="X945" s="24">
        <f t="shared" si="299"/>
        <v>5.333455124248261E-3</v>
      </c>
      <c r="Y945" s="63">
        <f t="shared" si="305"/>
        <v>8.7846153846153854</v>
      </c>
      <c r="Z945" s="63">
        <f t="shared" si="306"/>
        <v>10.541540865982311</v>
      </c>
      <c r="AA945" s="24">
        <f t="shared" si="307"/>
        <v>0.2</v>
      </c>
      <c r="AB945" s="63">
        <v>0</v>
      </c>
      <c r="AC945" s="69">
        <v>0</v>
      </c>
      <c r="AD945" s="67">
        <f t="shared" si="314"/>
        <v>2098240</v>
      </c>
      <c r="AE945" s="67">
        <f t="shared" si="315"/>
        <v>2083860</v>
      </c>
      <c r="AF945" s="65">
        <f t="shared" si="300"/>
        <v>74.019109863957667</v>
      </c>
      <c r="AG945" s="21" t="s">
        <v>2640</v>
      </c>
      <c r="AH945" s="67">
        <v>0</v>
      </c>
      <c r="AI945" s="70">
        <v>0</v>
      </c>
      <c r="AJ945" s="21" t="s">
        <v>2640</v>
      </c>
      <c r="AK945" s="67">
        <f t="shared" si="308"/>
        <v>2098240</v>
      </c>
      <c r="AL945" s="70">
        <f t="shared" si="309"/>
        <v>2083860</v>
      </c>
      <c r="AM945" s="65">
        <f t="shared" si="301"/>
        <v>74.019109863957667</v>
      </c>
      <c r="AN945" s="25">
        <f t="shared" si="310"/>
        <v>-6.8533628183620561E-3</v>
      </c>
      <c r="AO945" s="25">
        <f t="shared" si="302"/>
        <v>-2.0893513480752968E-2</v>
      </c>
      <c r="AP945" s="24">
        <f t="shared" si="303"/>
        <v>-1.4481973731885042E-3</v>
      </c>
      <c r="AQ945" s="25">
        <f t="shared" si="304"/>
        <v>0.20986373978390793</v>
      </c>
      <c r="AR945" s="2">
        <f t="shared" si="311"/>
        <v>0</v>
      </c>
      <c r="AS945" s="2">
        <f t="shared" si="312"/>
        <v>1</v>
      </c>
      <c r="AT945" s="2">
        <f t="shared" si="313"/>
        <v>0</v>
      </c>
    </row>
    <row r="946" spans="2:46" x14ac:dyDescent="0.2">
      <c r="B946" s="2">
        <v>1</v>
      </c>
      <c r="C946" s="2" t="s">
        <v>1943</v>
      </c>
      <c r="D946" s="3" t="s">
        <v>1944</v>
      </c>
      <c r="E946" s="2" t="s">
        <v>1945</v>
      </c>
      <c r="F946" s="2" t="s">
        <v>6</v>
      </c>
      <c r="G946" s="2" t="s">
        <v>7</v>
      </c>
      <c r="H946" s="2">
        <v>48</v>
      </c>
      <c r="I946" s="30">
        <v>9555</v>
      </c>
      <c r="J946" s="30">
        <v>9576</v>
      </c>
      <c r="K946" s="63">
        <v>279.670322</v>
      </c>
      <c r="L946" s="2">
        <v>0.53631200000000001</v>
      </c>
      <c r="M946" s="67">
        <v>13448.235644953807</v>
      </c>
      <c r="N946" s="67">
        <v>2957423.1999999997</v>
      </c>
      <c r="O946" s="67">
        <v>77580</v>
      </c>
      <c r="P946" s="70">
        <v>74763</v>
      </c>
      <c r="Q946" s="63">
        <v>0</v>
      </c>
      <c r="R946" s="24">
        <f t="shared" si="295"/>
        <v>-3.6310904872389749E-2</v>
      </c>
      <c r="S946" s="24">
        <f t="shared" si="296"/>
        <v>-9.5251839506770638E-4</v>
      </c>
      <c r="T946" s="65">
        <f t="shared" si="297"/>
        <v>7.8073308270676689</v>
      </c>
      <c r="U946" s="67">
        <v>373769.00000000017</v>
      </c>
      <c r="V946" s="70">
        <v>374590</v>
      </c>
      <c r="W946" s="24">
        <f t="shared" si="298"/>
        <v>2.1965438546263094E-3</v>
      </c>
      <c r="X946" s="24">
        <f t="shared" si="299"/>
        <v>2.7760653260575812E-4</v>
      </c>
      <c r="Y946" s="63">
        <f t="shared" si="305"/>
        <v>39.117634746206193</v>
      </c>
      <c r="Z946" s="63">
        <f t="shared" si="306"/>
        <v>39.117585630743527</v>
      </c>
      <c r="AA946" s="24">
        <f t="shared" si="307"/>
        <v>-9.9999999999999995E-7</v>
      </c>
      <c r="AB946" s="63">
        <v>0</v>
      </c>
      <c r="AC946" s="69">
        <v>0</v>
      </c>
      <c r="AD946" s="67">
        <f t="shared" si="314"/>
        <v>451349.00000000017</v>
      </c>
      <c r="AE946" s="67">
        <f t="shared" si="315"/>
        <v>449353</v>
      </c>
      <c r="AF946" s="65">
        <f t="shared" si="300"/>
        <v>46.924916457811193</v>
      </c>
      <c r="AG946" s="21" t="s">
        <v>2640</v>
      </c>
      <c r="AH946" s="67">
        <v>0</v>
      </c>
      <c r="AI946" s="70">
        <v>0</v>
      </c>
      <c r="AJ946" s="21" t="s">
        <v>2640</v>
      </c>
      <c r="AK946" s="67">
        <f t="shared" si="308"/>
        <v>451349.00000000017</v>
      </c>
      <c r="AL946" s="70">
        <f t="shared" si="309"/>
        <v>449353</v>
      </c>
      <c r="AM946" s="65">
        <f t="shared" si="301"/>
        <v>46.924916457811193</v>
      </c>
      <c r="AN946" s="25">
        <f t="shared" si="310"/>
        <v>-4.422298487423643E-3</v>
      </c>
      <c r="AO946" s="25">
        <f t="shared" si="302"/>
        <v>-6.6055829205652339E-3</v>
      </c>
      <c r="AP946" s="24">
        <f t="shared" si="303"/>
        <v>-6.7491186246194826E-4</v>
      </c>
      <c r="AQ946" s="25">
        <f t="shared" si="304"/>
        <v>0.15194071649941748</v>
      </c>
      <c r="AR946" s="2">
        <f t="shared" si="311"/>
        <v>0</v>
      </c>
      <c r="AS946" s="2">
        <f t="shared" si="312"/>
        <v>1</v>
      </c>
      <c r="AT946" s="2">
        <f t="shared" si="313"/>
        <v>0</v>
      </c>
    </row>
    <row r="947" spans="2:46" x14ac:dyDescent="0.2">
      <c r="B947" s="2">
        <v>1</v>
      </c>
      <c r="C947" s="2" t="s">
        <v>1943</v>
      </c>
      <c r="D947" s="3" t="s">
        <v>1946</v>
      </c>
      <c r="E947" s="2" t="s">
        <v>1947</v>
      </c>
      <c r="F947" s="2" t="s">
        <v>6</v>
      </c>
      <c r="G947" s="2" t="s">
        <v>7</v>
      </c>
      <c r="H947" s="2">
        <v>48</v>
      </c>
      <c r="I947" s="30">
        <v>21671</v>
      </c>
      <c r="J947" s="30">
        <v>21489</v>
      </c>
      <c r="K947" s="63">
        <v>329.33319399999999</v>
      </c>
      <c r="L947" s="2">
        <v>0.49592399999999998</v>
      </c>
      <c r="M947" s="67">
        <v>14550.373861784721</v>
      </c>
      <c r="N947" s="67">
        <v>9464961.6200000029</v>
      </c>
      <c r="O947" s="67">
        <v>655160</v>
      </c>
      <c r="P947" s="70">
        <v>631692</v>
      </c>
      <c r="Q947" s="63">
        <v>0</v>
      </c>
      <c r="R947" s="24">
        <f t="shared" si="295"/>
        <v>-3.5820257646987042E-2</v>
      </c>
      <c r="S947" s="24">
        <f t="shared" si="296"/>
        <v>-2.4794606615636751E-3</v>
      </c>
      <c r="T947" s="65">
        <f t="shared" si="297"/>
        <v>29.396063102052214</v>
      </c>
      <c r="U947" s="67">
        <v>440839</v>
      </c>
      <c r="V947" s="70">
        <v>524564</v>
      </c>
      <c r="W947" s="24">
        <f t="shared" si="298"/>
        <v>0.18992194429258746</v>
      </c>
      <c r="X947" s="24">
        <f t="shared" si="299"/>
        <v>8.8457833598695537E-3</v>
      </c>
      <c r="Y947" s="63">
        <f t="shared" si="305"/>
        <v>20.342346915232337</v>
      </c>
      <c r="Z947" s="63">
        <f t="shared" si="306"/>
        <v>24.410814835497231</v>
      </c>
      <c r="AA947" s="24">
        <f t="shared" si="307"/>
        <v>0.2</v>
      </c>
      <c r="AB947" s="63">
        <v>0</v>
      </c>
      <c r="AC947" s="69">
        <v>0</v>
      </c>
      <c r="AD947" s="67">
        <f t="shared" si="314"/>
        <v>1095999</v>
      </c>
      <c r="AE947" s="67">
        <f t="shared" si="315"/>
        <v>1156256</v>
      </c>
      <c r="AF947" s="65">
        <f t="shared" si="300"/>
        <v>53.806877937549444</v>
      </c>
      <c r="AG947" s="21" t="s">
        <v>2640</v>
      </c>
      <c r="AH947" s="67">
        <v>0</v>
      </c>
      <c r="AI947" s="70">
        <v>0</v>
      </c>
      <c r="AJ947" s="21" t="s">
        <v>2640</v>
      </c>
      <c r="AK947" s="67">
        <f t="shared" si="308"/>
        <v>1095999</v>
      </c>
      <c r="AL947" s="70">
        <f t="shared" si="309"/>
        <v>1156256</v>
      </c>
      <c r="AM947" s="65">
        <f t="shared" si="301"/>
        <v>53.806877937549444</v>
      </c>
      <c r="AN947" s="25">
        <f t="shared" si="310"/>
        <v>5.4979064761920403E-2</v>
      </c>
      <c r="AO947" s="25">
        <f t="shared" si="302"/>
        <v>6.3914156659480525E-2</v>
      </c>
      <c r="AP947" s="24">
        <f t="shared" si="303"/>
        <v>6.366322698305879E-3</v>
      </c>
      <c r="AQ947" s="25">
        <f t="shared" si="304"/>
        <v>0.12216172092623864</v>
      </c>
      <c r="AR947" s="2">
        <f t="shared" si="311"/>
        <v>1</v>
      </c>
      <c r="AS947" s="2">
        <f t="shared" si="312"/>
        <v>0</v>
      </c>
      <c r="AT947" s="2">
        <f t="shared" si="313"/>
        <v>0</v>
      </c>
    </row>
    <row r="948" spans="2:46" x14ac:dyDescent="0.2">
      <c r="B948" s="2">
        <v>1</v>
      </c>
      <c r="C948" s="2" t="s">
        <v>1943</v>
      </c>
      <c r="D948" s="3" t="s">
        <v>1948</v>
      </c>
      <c r="E948" s="2" t="s">
        <v>1949</v>
      </c>
      <c r="F948" s="2" t="s">
        <v>6</v>
      </c>
      <c r="G948" s="2" t="s">
        <v>7</v>
      </c>
      <c r="H948" s="2">
        <v>37</v>
      </c>
      <c r="I948" s="30">
        <v>18195</v>
      </c>
      <c r="J948" s="30">
        <v>18001</v>
      </c>
      <c r="K948" s="63">
        <v>358.61246599999998</v>
      </c>
      <c r="L948" s="2">
        <v>0.40280700000000003</v>
      </c>
      <c r="M948" s="67">
        <v>14058.907977241059</v>
      </c>
      <c r="N948" s="67">
        <v>6625446.3600000003</v>
      </c>
      <c r="O948" s="67">
        <v>561501</v>
      </c>
      <c r="P948" s="70">
        <v>541112</v>
      </c>
      <c r="Q948" s="63">
        <v>0</v>
      </c>
      <c r="R948" s="24">
        <f t="shared" si="295"/>
        <v>-3.6311600513623254E-2</v>
      </c>
      <c r="S948" s="24">
        <f t="shared" si="296"/>
        <v>-3.0773775670564782E-3</v>
      </c>
      <c r="T948" s="65">
        <f t="shared" si="297"/>
        <v>30.060107771790456</v>
      </c>
      <c r="U948" s="67">
        <v>366163</v>
      </c>
      <c r="V948" s="70">
        <v>421447</v>
      </c>
      <c r="W948" s="24">
        <f t="shared" si="298"/>
        <v>0.15098193973722096</v>
      </c>
      <c r="X948" s="24">
        <f t="shared" si="299"/>
        <v>8.3441925262224895E-3</v>
      </c>
      <c r="Y948" s="63">
        <f t="shared" si="305"/>
        <v>20.124374828249518</v>
      </c>
      <c r="Z948" s="63">
        <f t="shared" si="306"/>
        <v>23.412421532137103</v>
      </c>
      <c r="AA948" s="24">
        <f t="shared" si="307"/>
        <v>0.163386</v>
      </c>
      <c r="AB948" s="63">
        <v>0</v>
      </c>
      <c r="AC948" s="69">
        <v>0</v>
      </c>
      <c r="AD948" s="67">
        <f t="shared" si="314"/>
        <v>927664</v>
      </c>
      <c r="AE948" s="67">
        <f t="shared" si="315"/>
        <v>962559</v>
      </c>
      <c r="AF948" s="65">
        <f t="shared" si="300"/>
        <v>53.472529303927558</v>
      </c>
      <c r="AG948" s="21" t="s">
        <v>2640</v>
      </c>
      <c r="AH948" s="67">
        <v>0</v>
      </c>
      <c r="AI948" s="70">
        <v>0</v>
      </c>
      <c r="AJ948" s="21" t="s">
        <v>2640</v>
      </c>
      <c r="AK948" s="67">
        <f t="shared" si="308"/>
        <v>927664</v>
      </c>
      <c r="AL948" s="70">
        <f t="shared" si="309"/>
        <v>962559</v>
      </c>
      <c r="AM948" s="65">
        <f t="shared" si="301"/>
        <v>53.472529303927558</v>
      </c>
      <c r="AN948" s="25">
        <f t="shared" si="310"/>
        <v>3.7615990272339986E-2</v>
      </c>
      <c r="AO948" s="25">
        <f t="shared" si="302"/>
        <v>4.8798563580091381E-2</v>
      </c>
      <c r="AP948" s="24">
        <f t="shared" si="303"/>
        <v>5.2668149591660112E-3</v>
      </c>
      <c r="AQ948" s="25">
        <f t="shared" si="304"/>
        <v>0.1452821361306742</v>
      </c>
      <c r="AR948" s="2">
        <f t="shared" si="311"/>
        <v>1</v>
      </c>
      <c r="AS948" s="2">
        <f t="shared" si="312"/>
        <v>0</v>
      </c>
      <c r="AT948" s="2">
        <f t="shared" si="313"/>
        <v>0</v>
      </c>
    </row>
    <row r="949" spans="2:46" x14ac:dyDescent="0.2">
      <c r="B949" s="2">
        <v>1</v>
      </c>
      <c r="C949" s="2" t="s">
        <v>1943</v>
      </c>
      <c r="D949" s="3" t="s">
        <v>1950</v>
      </c>
      <c r="E949" s="2" t="s">
        <v>1951</v>
      </c>
      <c r="F949" s="2" t="s">
        <v>6</v>
      </c>
      <c r="G949" s="2" t="s">
        <v>7</v>
      </c>
      <c r="H949" s="2">
        <v>27</v>
      </c>
      <c r="I949" s="30">
        <v>7117</v>
      </c>
      <c r="J949" s="30">
        <v>7156</v>
      </c>
      <c r="K949" s="63">
        <v>199.79415900000001</v>
      </c>
      <c r="L949" s="2">
        <v>0.72292199999999995</v>
      </c>
      <c r="M949" s="67">
        <v>14835.732171387073</v>
      </c>
      <c r="N949" s="67">
        <v>4059559.7999999993</v>
      </c>
      <c r="O949" s="67">
        <v>35842</v>
      </c>
      <c r="P949" s="70">
        <v>34540</v>
      </c>
      <c r="Q949" s="63">
        <v>0</v>
      </c>
      <c r="R949" s="24">
        <f t="shared" si="295"/>
        <v>-3.6326097874002539E-2</v>
      </c>
      <c r="S949" s="24">
        <f t="shared" si="296"/>
        <v>-3.2072442928418008E-4</v>
      </c>
      <c r="T949" s="65">
        <f t="shared" si="297"/>
        <v>4.8267188373392953</v>
      </c>
      <c r="U949" s="67">
        <v>354908.00000000012</v>
      </c>
      <c r="V949" s="70">
        <v>356853</v>
      </c>
      <c r="W949" s="24">
        <f t="shared" si="298"/>
        <v>5.4802934845084028E-3</v>
      </c>
      <c r="X949" s="24">
        <f t="shared" si="299"/>
        <v>4.7911598691067044E-4</v>
      </c>
      <c r="Y949" s="63">
        <f t="shared" si="305"/>
        <v>49.867640859912903</v>
      </c>
      <c r="Z949" s="63">
        <f t="shared" si="306"/>
        <v>49.867663499161544</v>
      </c>
      <c r="AA949" s="24">
        <f t="shared" si="307"/>
        <v>0</v>
      </c>
      <c r="AB949" s="63">
        <v>0</v>
      </c>
      <c r="AC949" s="69">
        <v>0</v>
      </c>
      <c r="AD949" s="67">
        <f t="shared" si="314"/>
        <v>390750.00000000012</v>
      </c>
      <c r="AE949" s="67">
        <f t="shared" si="315"/>
        <v>391393</v>
      </c>
      <c r="AF949" s="65">
        <f t="shared" si="300"/>
        <v>54.694382336500837</v>
      </c>
      <c r="AG949" s="21" t="s">
        <v>2640</v>
      </c>
      <c r="AH949" s="67">
        <v>0</v>
      </c>
      <c r="AI949" s="70">
        <v>0</v>
      </c>
      <c r="AJ949" s="21" t="s">
        <v>2640</v>
      </c>
      <c r="AK949" s="67">
        <f t="shared" si="308"/>
        <v>390750.00000000012</v>
      </c>
      <c r="AL949" s="70">
        <f t="shared" si="309"/>
        <v>391393</v>
      </c>
      <c r="AM949" s="65">
        <f t="shared" si="301"/>
        <v>54.694382336500837</v>
      </c>
      <c r="AN949" s="25">
        <f t="shared" si="310"/>
        <v>1.645553422904372E-3</v>
      </c>
      <c r="AO949" s="25">
        <f t="shared" si="302"/>
        <v>-3.8133868486849298E-3</v>
      </c>
      <c r="AP949" s="24">
        <f t="shared" si="303"/>
        <v>1.5839155762649036E-4</v>
      </c>
      <c r="AQ949" s="25">
        <f t="shared" si="304"/>
        <v>9.6412670161922495E-2</v>
      </c>
      <c r="AR949" s="2">
        <f t="shared" si="311"/>
        <v>1</v>
      </c>
      <c r="AS949" s="2">
        <f t="shared" si="312"/>
        <v>0</v>
      </c>
      <c r="AT949" s="2">
        <f t="shared" si="313"/>
        <v>0</v>
      </c>
    </row>
    <row r="950" spans="2:46" x14ac:dyDescent="0.2">
      <c r="B950" s="2">
        <v>1</v>
      </c>
      <c r="C950" s="2" t="s">
        <v>1943</v>
      </c>
      <c r="D950" s="3" t="s">
        <v>1952</v>
      </c>
      <c r="E950" s="2" t="s">
        <v>1953</v>
      </c>
      <c r="F950" s="2" t="s">
        <v>6</v>
      </c>
      <c r="G950" s="2" t="s">
        <v>7</v>
      </c>
      <c r="H950" s="2">
        <v>42</v>
      </c>
      <c r="I950" s="30">
        <v>11465</v>
      </c>
      <c r="J950" s="30">
        <v>11445</v>
      </c>
      <c r="K950" s="63">
        <v>115.90808199999999</v>
      </c>
      <c r="L950" s="2">
        <v>0.49670300000000001</v>
      </c>
      <c r="M950" s="67">
        <v>15190.285330948122</v>
      </c>
      <c r="N950" s="67">
        <v>2301503.0299999989</v>
      </c>
      <c r="O950" s="67">
        <v>39453</v>
      </c>
      <c r="P950" s="70">
        <v>38020</v>
      </c>
      <c r="Q950" s="63">
        <v>0</v>
      </c>
      <c r="R950" s="24">
        <f t="shared" si="295"/>
        <v>-3.6321699237066851E-2</v>
      </c>
      <c r="S950" s="24">
        <f t="shared" si="296"/>
        <v>-6.2263659066310272E-4</v>
      </c>
      <c r="T950" s="65">
        <f t="shared" si="297"/>
        <v>3.3219746614242025</v>
      </c>
      <c r="U950" s="67">
        <v>479650.00000000006</v>
      </c>
      <c r="V950" s="70">
        <v>535639</v>
      </c>
      <c r="W950" s="24">
        <f t="shared" si="298"/>
        <v>0.11672886479724776</v>
      </c>
      <c r="X950" s="24">
        <f t="shared" si="299"/>
        <v>2.4327145899955636E-2</v>
      </c>
      <c r="Y950" s="63">
        <f t="shared" si="305"/>
        <v>41.836022677714787</v>
      </c>
      <c r="Z950" s="63">
        <f t="shared" si="306"/>
        <v>46.801135867190915</v>
      </c>
      <c r="AA950" s="24">
        <f t="shared" si="307"/>
        <v>0.11867999999999999</v>
      </c>
      <c r="AB950" s="63">
        <v>0</v>
      </c>
      <c r="AC950" s="69">
        <v>0</v>
      </c>
      <c r="AD950" s="67">
        <f t="shared" si="314"/>
        <v>519103.00000000006</v>
      </c>
      <c r="AE950" s="67">
        <f t="shared" si="315"/>
        <v>573659</v>
      </c>
      <c r="AF950" s="65">
        <f t="shared" si="300"/>
        <v>50.123110528615115</v>
      </c>
      <c r="AG950" s="21" t="s">
        <v>2640</v>
      </c>
      <c r="AH950" s="67">
        <v>0</v>
      </c>
      <c r="AI950" s="70">
        <v>0</v>
      </c>
      <c r="AJ950" s="21" t="s">
        <v>2640</v>
      </c>
      <c r="AK950" s="67">
        <f t="shared" si="308"/>
        <v>519103.00000000006</v>
      </c>
      <c r="AL950" s="70">
        <f t="shared" si="309"/>
        <v>573659</v>
      </c>
      <c r="AM950" s="65">
        <f t="shared" si="301"/>
        <v>50.123110528615115</v>
      </c>
      <c r="AN950" s="25">
        <f t="shared" si="310"/>
        <v>0.10509667638214369</v>
      </c>
      <c r="AO950" s="25">
        <f t="shared" si="302"/>
        <v>0.10702781954751206</v>
      </c>
      <c r="AP950" s="24">
        <f t="shared" si="303"/>
        <v>2.3704509309292531E-2</v>
      </c>
      <c r="AQ950" s="25">
        <f t="shared" si="304"/>
        <v>0.24925407115366705</v>
      </c>
      <c r="AR950" s="2">
        <f t="shared" si="311"/>
        <v>1</v>
      </c>
      <c r="AS950" s="2">
        <f t="shared" si="312"/>
        <v>0</v>
      </c>
      <c r="AT950" s="2">
        <f t="shared" si="313"/>
        <v>0</v>
      </c>
    </row>
    <row r="951" spans="2:46" x14ac:dyDescent="0.2">
      <c r="B951" s="2">
        <v>1</v>
      </c>
      <c r="C951" s="2" t="s">
        <v>1943</v>
      </c>
      <c r="D951" s="3" t="s">
        <v>1954</v>
      </c>
      <c r="E951" s="2" t="s">
        <v>1955</v>
      </c>
      <c r="F951" s="2" t="s">
        <v>6</v>
      </c>
      <c r="G951" s="2" t="s">
        <v>7</v>
      </c>
      <c r="H951" s="2">
        <v>39</v>
      </c>
      <c r="I951" s="30">
        <v>13765</v>
      </c>
      <c r="J951" s="30">
        <v>13699</v>
      </c>
      <c r="K951" s="63">
        <v>263.17694699999998</v>
      </c>
      <c r="L951" s="2">
        <v>0.67632700000000001</v>
      </c>
      <c r="M951" s="67">
        <v>14781.663515642584</v>
      </c>
      <c r="N951" s="67">
        <v>7304521.7799999984</v>
      </c>
      <c r="O951" s="67">
        <v>104346</v>
      </c>
      <c r="P951" s="70">
        <v>100557</v>
      </c>
      <c r="Q951" s="63">
        <v>0</v>
      </c>
      <c r="R951" s="24">
        <f t="shared" si="295"/>
        <v>-3.6311885457995463E-2</v>
      </c>
      <c r="S951" s="24">
        <f t="shared" si="296"/>
        <v>-5.1871978948360409E-4</v>
      </c>
      <c r="T951" s="65">
        <f t="shared" si="297"/>
        <v>7.3404628075041973</v>
      </c>
      <c r="U951" s="67">
        <v>498744</v>
      </c>
      <c r="V951" s="70">
        <v>522362</v>
      </c>
      <c r="W951" s="24">
        <f t="shared" si="298"/>
        <v>4.735495564858927E-2</v>
      </c>
      <c r="X951" s="24">
        <f t="shared" si="299"/>
        <v>3.2333396642976408E-3</v>
      </c>
      <c r="Y951" s="63">
        <f t="shared" si="305"/>
        <v>36.23276425717399</v>
      </c>
      <c r="Z951" s="63">
        <f t="shared" si="306"/>
        <v>38.131396452295789</v>
      </c>
      <c r="AA951" s="24">
        <f t="shared" si="307"/>
        <v>5.2401000000000003E-2</v>
      </c>
      <c r="AB951" s="63">
        <v>0</v>
      </c>
      <c r="AC951" s="69">
        <v>0</v>
      </c>
      <c r="AD951" s="67">
        <f t="shared" si="314"/>
        <v>603090</v>
      </c>
      <c r="AE951" s="67">
        <f t="shared" si="315"/>
        <v>622919</v>
      </c>
      <c r="AF951" s="65">
        <f t="shared" si="300"/>
        <v>45.471859259799984</v>
      </c>
      <c r="AG951" s="21" t="s">
        <v>2640</v>
      </c>
      <c r="AH951" s="67">
        <v>0</v>
      </c>
      <c r="AI951" s="70">
        <v>0</v>
      </c>
      <c r="AJ951" s="21" t="s">
        <v>2640</v>
      </c>
      <c r="AK951" s="67">
        <f t="shared" si="308"/>
        <v>603090</v>
      </c>
      <c r="AL951" s="70">
        <f t="shared" si="309"/>
        <v>622919</v>
      </c>
      <c r="AM951" s="65">
        <f t="shared" si="301"/>
        <v>45.471859259799984</v>
      </c>
      <c r="AN951" s="25">
        <f t="shared" si="310"/>
        <v>3.2879006450115239E-2</v>
      </c>
      <c r="AO951" s="25">
        <f t="shared" si="302"/>
        <v>3.785528314372133E-2</v>
      </c>
      <c r="AP951" s="24">
        <f t="shared" si="303"/>
        <v>2.7146198748140365E-3</v>
      </c>
      <c r="AQ951" s="25">
        <f t="shared" si="304"/>
        <v>8.5278546462216193E-2</v>
      </c>
      <c r="AR951" s="2">
        <f t="shared" si="311"/>
        <v>1</v>
      </c>
      <c r="AS951" s="2">
        <f t="shared" si="312"/>
        <v>0</v>
      </c>
      <c r="AT951" s="2">
        <f t="shared" si="313"/>
        <v>0</v>
      </c>
    </row>
    <row r="952" spans="2:46" x14ac:dyDescent="0.2">
      <c r="B952" s="2">
        <v>1</v>
      </c>
      <c r="C952" s="2" t="s">
        <v>1943</v>
      </c>
      <c r="D952" s="3" t="s">
        <v>1956</v>
      </c>
      <c r="E952" s="2" t="s">
        <v>1957</v>
      </c>
      <c r="F952" s="2" t="s">
        <v>6</v>
      </c>
      <c r="G952" s="2" t="s">
        <v>7</v>
      </c>
      <c r="H952" s="2">
        <v>45</v>
      </c>
      <c r="I952" s="30">
        <v>15106</v>
      </c>
      <c r="J952" s="30">
        <v>15218</v>
      </c>
      <c r="K952" s="63">
        <v>230.95781299999999</v>
      </c>
      <c r="L952" s="2">
        <v>0.50673599999999996</v>
      </c>
      <c r="M952" s="67">
        <v>16901.396868069092</v>
      </c>
      <c r="N952" s="67">
        <v>5744767.570000005</v>
      </c>
      <c r="O952" s="67">
        <v>43934</v>
      </c>
      <c r="P952" s="70">
        <v>42339</v>
      </c>
      <c r="Q952" s="63">
        <v>0</v>
      </c>
      <c r="R952" s="24">
        <f t="shared" si="295"/>
        <v>-3.6304456685027575E-2</v>
      </c>
      <c r="S952" s="24">
        <f t="shared" si="296"/>
        <v>-2.7764395696865395E-4</v>
      </c>
      <c r="T952" s="65">
        <f t="shared" si="297"/>
        <v>2.7821658562228939</v>
      </c>
      <c r="U952" s="67">
        <v>467996.00000000006</v>
      </c>
      <c r="V952" s="70">
        <v>495524</v>
      </c>
      <c r="W952" s="24">
        <f t="shared" si="298"/>
        <v>5.8821015564235468E-2</v>
      </c>
      <c r="X952" s="24">
        <f t="shared" si="299"/>
        <v>4.7918387758201187E-3</v>
      </c>
      <c r="Y952" s="63">
        <f t="shared" si="305"/>
        <v>30.980802330199925</v>
      </c>
      <c r="Z952" s="63">
        <f t="shared" si="306"/>
        <v>32.561703246155865</v>
      </c>
      <c r="AA952" s="24">
        <f t="shared" si="307"/>
        <v>5.1027999999999997E-2</v>
      </c>
      <c r="AB952" s="63">
        <v>0</v>
      </c>
      <c r="AC952" s="69">
        <v>0</v>
      </c>
      <c r="AD952" s="67">
        <f t="shared" si="314"/>
        <v>511930.00000000006</v>
      </c>
      <c r="AE952" s="67">
        <f t="shared" si="315"/>
        <v>537863</v>
      </c>
      <c r="AF952" s="65">
        <f t="shared" si="300"/>
        <v>35.343869102378761</v>
      </c>
      <c r="AG952" s="21" t="s">
        <v>2640</v>
      </c>
      <c r="AH952" s="67">
        <v>0</v>
      </c>
      <c r="AI952" s="70">
        <v>0</v>
      </c>
      <c r="AJ952" s="21" t="s">
        <v>2640</v>
      </c>
      <c r="AK952" s="67">
        <f t="shared" si="308"/>
        <v>511930.00000000006</v>
      </c>
      <c r="AL952" s="70">
        <f t="shared" si="309"/>
        <v>537863</v>
      </c>
      <c r="AM952" s="65">
        <f t="shared" si="301"/>
        <v>35.343869102378761</v>
      </c>
      <c r="AN952" s="25">
        <f t="shared" si="310"/>
        <v>5.0657316429980545E-2</v>
      </c>
      <c r="AO952" s="25">
        <f t="shared" si="302"/>
        <v>4.2924787882197668E-2</v>
      </c>
      <c r="AP952" s="24">
        <f t="shared" si="303"/>
        <v>4.514194818851465E-3</v>
      </c>
      <c r="AQ952" s="25">
        <f t="shared" si="304"/>
        <v>9.3626590361774994E-2</v>
      </c>
      <c r="AR952" s="2">
        <f t="shared" si="311"/>
        <v>1</v>
      </c>
      <c r="AS952" s="2">
        <f t="shared" si="312"/>
        <v>0</v>
      </c>
      <c r="AT952" s="2">
        <f t="shared" si="313"/>
        <v>0</v>
      </c>
    </row>
    <row r="953" spans="2:46" x14ac:dyDescent="0.2">
      <c r="B953" s="2">
        <v>1</v>
      </c>
      <c r="C953" s="2" t="s">
        <v>1943</v>
      </c>
      <c r="D953" s="3" t="s">
        <v>1958</v>
      </c>
      <c r="E953" s="2" t="s">
        <v>1959</v>
      </c>
      <c r="F953" s="2" t="s">
        <v>14</v>
      </c>
      <c r="G953" s="2" t="s">
        <v>7</v>
      </c>
      <c r="H953" s="2">
        <v>20</v>
      </c>
      <c r="I953" s="30">
        <v>33768</v>
      </c>
      <c r="J953" s="30">
        <v>33900</v>
      </c>
      <c r="K953" s="63">
        <v>522.48923300000001</v>
      </c>
      <c r="L953" s="2">
        <v>0.48474</v>
      </c>
      <c r="M953" s="67">
        <v>15334.382926683767</v>
      </c>
      <c r="N953" s="67">
        <v>13993605.319999998</v>
      </c>
      <c r="O953" s="67">
        <v>1141997</v>
      </c>
      <c r="P953" s="70">
        <v>1100528</v>
      </c>
      <c r="Q953" s="63">
        <v>0</v>
      </c>
      <c r="R953" s="24">
        <f t="shared" si="295"/>
        <v>-3.6312704849487343E-2</v>
      </c>
      <c r="S953" s="24">
        <f t="shared" si="296"/>
        <v>-2.9634250110464029E-3</v>
      </c>
      <c r="T953" s="65">
        <f t="shared" si="297"/>
        <v>32.463952802359884</v>
      </c>
      <c r="U953" s="67">
        <v>1007567.0000000001</v>
      </c>
      <c r="V953" s="70">
        <v>1011506</v>
      </c>
      <c r="W953" s="24">
        <f t="shared" si="298"/>
        <v>3.9094174382445779E-3</v>
      </c>
      <c r="X953" s="24">
        <f t="shared" si="299"/>
        <v>2.8148571507659786E-4</v>
      </c>
      <c r="Y953" s="63">
        <f t="shared" si="305"/>
        <v>29.837923477848854</v>
      </c>
      <c r="Z953" s="63">
        <f t="shared" si="306"/>
        <v>29.837935103244838</v>
      </c>
      <c r="AA953" s="24">
        <f t="shared" si="307"/>
        <v>0</v>
      </c>
      <c r="AB953" s="63">
        <v>0</v>
      </c>
      <c r="AC953" s="69">
        <v>0</v>
      </c>
      <c r="AD953" s="67">
        <f t="shared" si="314"/>
        <v>2149564</v>
      </c>
      <c r="AE953" s="67">
        <f t="shared" si="315"/>
        <v>2112034</v>
      </c>
      <c r="AF953" s="65">
        <f t="shared" si="300"/>
        <v>62.301887905604723</v>
      </c>
      <c r="AG953" s="21" t="s">
        <v>2640</v>
      </c>
      <c r="AH953" s="67">
        <v>0</v>
      </c>
      <c r="AI953" s="70">
        <v>0</v>
      </c>
      <c r="AJ953" s="21" t="s">
        <v>2640</v>
      </c>
      <c r="AK953" s="67">
        <f t="shared" si="308"/>
        <v>2149564</v>
      </c>
      <c r="AL953" s="70">
        <f t="shared" si="309"/>
        <v>2112034</v>
      </c>
      <c r="AM953" s="65">
        <f t="shared" si="301"/>
        <v>62.301887905604723</v>
      </c>
      <c r="AN953" s="25">
        <f t="shared" si="310"/>
        <v>-1.7459354548178142E-2</v>
      </c>
      <c r="AO953" s="25">
        <f t="shared" si="302"/>
        <v>-2.1285176530468353E-2</v>
      </c>
      <c r="AP953" s="24">
        <f t="shared" si="303"/>
        <v>-2.6819392959697968E-3</v>
      </c>
      <c r="AQ953" s="25">
        <f t="shared" si="304"/>
        <v>0.15092850996600785</v>
      </c>
      <c r="AR953" s="2">
        <f t="shared" si="311"/>
        <v>0</v>
      </c>
      <c r="AS953" s="2">
        <f t="shared" si="312"/>
        <v>1</v>
      </c>
      <c r="AT953" s="2">
        <f t="shared" si="313"/>
        <v>0</v>
      </c>
    </row>
    <row r="954" spans="2:46" x14ac:dyDescent="0.2">
      <c r="B954" s="2">
        <v>1</v>
      </c>
      <c r="C954" s="2" t="s">
        <v>1943</v>
      </c>
      <c r="D954" s="3" t="s">
        <v>1960</v>
      </c>
      <c r="E954" s="2" t="s">
        <v>1961</v>
      </c>
      <c r="F954" s="2" t="s">
        <v>6</v>
      </c>
      <c r="G954" s="2" t="s">
        <v>7</v>
      </c>
      <c r="H954" s="2">
        <v>27</v>
      </c>
      <c r="I954" s="30">
        <v>8022</v>
      </c>
      <c r="J954" s="30">
        <v>8045</v>
      </c>
      <c r="K954" s="63">
        <v>196.64474799999999</v>
      </c>
      <c r="L954" s="2">
        <v>0.72165299999999999</v>
      </c>
      <c r="M954" s="67">
        <v>15058.970438859227</v>
      </c>
      <c r="N954" s="67">
        <v>3461223.9600000014</v>
      </c>
      <c r="O954" s="67">
        <v>59191</v>
      </c>
      <c r="P954" s="70">
        <v>57042</v>
      </c>
      <c r="Q954" s="63">
        <v>0</v>
      </c>
      <c r="R954" s="24">
        <f t="shared" si="295"/>
        <v>-3.6306195198594349E-2</v>
      </c>
      <c r="S954" s="24">
        <f t="shared" si="296"/>
        <v>-6.2087863277128107E-4</v>
      </c>
      <c r="T954" s="65">
        <f t="shared" si="297"/>
        <v>7.0903666873834679</v>
      </c>
      <c r="U954" s="67">
        <v>298577.99999999994</v>
      </c>
      <c r="V954" s="70">
        <v>345010</v>
      </c>
      <c r="W954" s="24">
        <f t="shared" si="298"/>
        <v>0.15551045287998466</v>
      </c>
      <c r="X954" s="24">
        <f t="shared" si="299"/>
        <v>1.341490771374414E-2</v>
      </c>
      <c r="Y954" s="63">
        <f t="shared" si="305"/>
        <v>37.21989528795811</v>
      </c>
      <c r="Z954" s="63">
        <f t="shared" si="306"/>
        <v>42.885021752641393</v>
      </c>
      <c r="AA954" s="24">
        <f t="shared" si="307"/>
        <v>0.15220700000000001</v>
      </c>
      <c r="AB954" s="63">
        <v>0</v>
      </c>
      <c r="AC954" s="69">
        <v>0</v>
      </c>
      <c r="AD954" s="67">
        <f t="shared" si="314"/>
        <v>357768.99999999994</v>
      </c>
      <c r="AE954" s="67">
        <f t="shared" si="315"/>
        <v>402052</v>
      </c>
      <c r="AF954" s="65">
        <f t="shared" si="300"/>
        <v>49.975388440024858</v>
      </c>
      <c r="AG954" s="21" t="s">
        <v>2640</v>
      </c>
      <c r="AH954" s="67">
        <v>0</v>
      </c>
      <c r="AI954" s="70">
        <v>0</v>
      </c>
      <c r="AJ954" s="21" t="s">
        <v>2640</v>
      </c>
      <c r="AK954" s="67">
        <f t="shared" si="308"/>
        <v>357768.99999999994</v>
      </c>
      <c r="AL954" s="70">
        <f t="shared" si="309"/>
        <v>402052</v>
      </c>
      <c r="AM954" s="65">
        <f t="shared" si="301"/>
        <v>49.975388440024858</v>
      </c>
      <c r="AN954" s="25">
        <f t="shared" si="310"/>
        <v>0.12377539697402533</v>
      </c>
      <c r="AO954" s="25">
        <f t="shared" si="302"/>
        <v>0.12056261460853079</v>
      </c>
      <c r="AP954" s="24">
        <f t="shared" si="303"/>
        <v>1.2794029080972859E-2</v>
      </c>
      <c r="AQ954" s="25">
        <f t="shared" si="304"/>
        <v>0.11615890928941791</v>
      </c>
      <c r="AR954" s="2">
        <f t="shared" si="311"/>
        <v>1</v>
      </c>
      <c r="AS954" s="2">
        <f t="shared" si="312"/>
        <v>0</v>
      </c>
      <c r="AT954" s="2">
        <f t="shared" si="313"/>
        <v>0</v>
      </c>
    </row>
    <row r="955" spans="2:46" x14ac:dyDescent="0.2">
      <c r="B955" s="2">
        <v>1</v>
      </c>
      <c r="C955" s="2" t="s">
        <v>1943</v>
      </c>
      <c r="D955" s="3" t="s">
        <v>1962</v>
      </c>
      <c r="E955" s="2" t="s">
        <v>1963</v>
      </c>
      <c r="F955" s="2" t="s">
        <v>6</v>
      </c>
      <c r="G955" s="2" t="s">
        <v>7</v>
      </c>
      <c r="H955" s="2">
        <v>41</v>
      </c>
      <c r="I955" s="30">
        <v>10467</v>
      </c>
      <c r="J955" s="30">
        <v>10483</v>
      </c>
      <c r="K955" s="63">
        <v>201.12172100000001</v>
      </c>
      <c r="L955" s="2">
        <v>0.41180499999999998</v>
      </c>
      <c r="M955" s="67">
        <v>14799.317007646208</v>
      </c>
      <c r="N955" s="67">
        <v>2067856.8199999994</v>
      </c>
      <c r="O955" s="67">
        <v>154430</v>
      </c>
      <c r="P955" s="70">
        <v>148822</v>
      </c>
      <c r="Q955" s="63">
        <v>0</v>
      </c>
      <c r="R955" s="24">
        <f t="shared" si="295"/>
        <v>-3.6314187657838448E-2</v>
      </c>
      <c r="S955" s="24">
        <f t="shared" si="296"/>
        <v>-2.7119866065001548E-3</v>
      </c>
      <c r="T955" s="65">
        <f t="shared" si="297"/>
        <v>14.196508633024898</v>
      </c>
      <c r="U955" s="67">
        <v>295428.99999999994</v>
      </c>
      <c r="V955" s="70">
        <v>307007</v>
      </c>
      <c r="W955" s="24">
        <f t="shared" si="298"/>
        <v>3.9190465391007789E-2</v>
      </c>
      <c r="X955" s="24">
        <f t="shared" si="299"/>
        <v>5.5990336893828371E-3</v>
      </c>
      <c r="Y955" s="63">
        <f t="shared" si="305"/>
        <v>28.224801757905794</v>
      </c>
      <c r="Z955" s="63">
        <f t="shared" si="306"/>
        <v>29.286177620910046</v>
      </c>
      <c r="AA955" s="24">
        <f t="shared" si="307"/>
        <v>3.7603999999999999E-2</v>
      </c>
      <c r="AB955" s="63">
        <v>0</v>
      </c>
      <c r="AC955" s="69">
        <v>0</v>
      </c>
      <c r="AD955" s="67">
        <f t="shared" si="314"/>
        <v>449858.99999999994</v>
      </c>
      <c r="AE955" s="67">
        <f t="shared" si="315"/>
        <v>455829</v>
      </c>
      <c r="AF955" s="65">
        <f t="shared" si="300"/>
        <v>43.482686253934943</v>
      </c>
      <c r="AG955" s="21" t="s">
        <v>2640</v>
      </c>
      <c r="AH955" s="67">
        <v>0</v>
      </c>
      <c r="AI955" s="70">
        <v>0</v>
      </c>
      <c r="AJ955" s="21" t="s">
        <v>2640</v>
      </c>
      <c r="AK955" s="67">
        <f t="shared" si="308"/>
        <v>449858.99999999994</v>
      </c>
      <c r="AL955" s="70">
        <f t="shared" si="309"/>
        <v>455829</v>
      </c>
      <c r="AM955" s="65">
        <f t="shared" si="301"/>
        <v>43.482686253934943</v>
      </c>
      <c r="AN955" s="25">
        <f t="shared" si="310"/>
        <v>1.3270824858455781E-2</v>
      </c>
      <c r="AO955" s="25">
        <f t="shared" si="302"/>
        <v>1.1724289210479411E-2</v>
      </c>
      <c r="AP955" s="24">
        <f t="shared" si="303"/>
        <v>2.8870470828826823E-3</v>
      </c>
      <c r="AQ955" s="25">
        <f t="shared" si="304"/>
        <v>0.22043547483137646</v>
      </c>
      <c r="AR955" s="2">
        <f t="shared" si="311"/>
        <v>1</v>
      </c>
      <c r="AS955" s="2">
        <f t="shared" si="312"/>
        <v>0</v>
      </c>
      <c r="AT955" s="2">
        <f t="shared" si="313"/>
        <v>0</v>
      </c>
    </row>
    <row r="956" spans="2:46" x14ac:dyDescent="0.2">
      <c r="B956" s="2">
        <v>1</v>
      </c>
      <c r="C956" s="2" t="s">
        <v>1943</v>
      </c>
      <c r="D956" s="3" t="s">
        <v>1964</v>
      </c>
      <c r="E956" s="2" t="s">
        <v>1965</v>
      </c>
      <c r="F956" s="2" t="s">
        <v>6</v>
      </c>
      <c r="G956" s="2" t="s">
        <v>7</v>
      </c>
      <c r="H956" s="2">
        <v>23</v>
      </c>
      <c r="I956" s="30">
        <v>19911</v>
      </c>
      <c r="J956" s="30">
        <v>19920</v>
      </c>
      <c r="K956" s="63">
        <v>416.68905599999999</v>
      </c>
      <c r="L956" s="2">
        <v>0.52643099999999998</v>
      </c>
      <c r="M956" s="67">
        <v>14732.297959392421</v>
      </c>
      <c r="N956" s="67">
        <v>10626968.58</v>
      </c>
      <c r="O956" s="67">
        <v>386530</v>
      </c>
      <c r="P956" s="70">
        <v>372494</v>
      </c>
      <c r="Q956" s="63">
        <v>0</v>
      </c>
      <c r="R956" s="24">
        <f t="shared" si="295"/>
        <v>-3.6312834708819519E-2</v>
      </c>
      <c r="S956" s="24">
        <f t="shared" si="296"/>
        <v>-1.3207905805250814E-3</v>
      </c>
      <c r="T956" s="65">
        <f t="shared" si="297"/>
        <v>18.699497991967871</v>
      </c>
      <c r="U956" s="67">
        <v>424359</v>
      </c>
      <c r="V956" s="70">
        <v>509461</v>
      </c>
      <c r="W956" s="24">
        <f t="shared" si="298"/>
        <v>0.20054246522402019</v>
      </c>
      <c r="X956" s="24">
        <f t="shared" si="299"/>
        <v>8.0081162712913566E-3</v>
      </c>
      <c r="Y956" s="63">
        <f t="shared" si="305"/>
        <v>21.312791924062076</v>
      </c>
      <c r="Z956" s="63">
        <f t="shared" si="306"/>
        <v>25.575351405622492</v>
      </c>
      <c r="AA956" s="24">
        <f t="shared" si="307"/>
        <v>0.2</v>
      </c>
      <c r="AB956" s="63">
        <v>0</v>
      </c>
      <c r="AC956" s="69">
        <v>0</v>
      </c>
      <c r="AD956" s="67">
        <f t="shared" si="314"/>
        <v>810889</v>
      </c>
      <c r="AE956" s="67">
        <f t="shared" si="315"/>
        <v>881955</v>
      </c>
      <c r="AF956" s="65">
        <f t="shared" si="300"/>
        <v>44.274849397590359</v>
      </c>
      <c r="AG956" s="21" t="s">
        <v>2640</v>
      </c>
      <c r="AH956" s="67">
        <v>0</v>
      </c>
      <c r="AI956" s="70">
        <v>0</v>
      </c>
      <c r="AJ956" s="21" t="s">
        <v>2640</v>
      </c>
      <c r="AK956" s="67">
        <f t="shared" si="308"/>
        <v>810889</v>
      </c>
      <c r="AL956" s="70">
        <f t="shared" si="309"/>
        <v>881955</v>
      </c>
      <c r="AM956" s="65">
        <f t="shared" si="301"/>
        <v>44.274849397590359</v>
      </c>
      <c r="AN956" s="25">
        <f t="shared" si="310"/>
        <v>8.7639615286432548E-2</v>
      </c>
      <c r="AO956" s="25">
        <f t="shared" si="302"/>
        <v>8.7148211845790913E-2</v>
      </c>
      <c r="AP956" s="24">
        <f t="shared" si="303"/>
        <v>6.6873256907662749E-3</v>
      </c>
      <c r="AQ956" s="25">
        <f t="shared" si="304"/>
        <v>8.2992152781917794E-2</v>
      </c>
      <c r="AR956" s="2">
        <f t="shared" si="311"/>
        <v>1</v>
      </c>
      <c r="AS956" s="2">
        <f t="shared" si="312"/>
        <v>0</v>
      </c>
      <c r="AT956" s="2">
        <f t="shared" si="313"/>
        <v>0</v>
      </c>
    </row>
    <row r="957" spans="2:46" x14ac:dyDescent="0.2">
      <c r="B957" s="2">
        <v>1</v>
      </c>
      <c r="C957" s="2" t="s">
        <v>1943</v>
      </c>
      <c r="D957" s="3" t="s">
        <v>1966</v>
      </c>
      <c r="E957" s="2" t="s">
        <v>1967</v>
      </c>
      <c r="F957" s="2" t="s">
        <v>6</v>
      </c>
      <c r="G957" s="2" t="s">
        <v>38</v>
      </c>
      <c r="H957" s="2">
        <v>24</v>
      </c>
      <c r="I957" s="30">
        <v>6462</v>
      </c>
      <c r="J957" s="30">
        <v>6468</v>
      </c>
      <c r="K957" s="63">
        <v>207.78123099999999</v>
      </c>
      <c r="L957" s="2">
        <v>0.54717899999999997</v>
      </c>
      <c r="M957" s="67">
        <v>15373.600063481987</v>
      </c>
      <c r="N957" s="67">
        <v>2566668.8900000006</v>
      </c>
      <c r="O957" s="67">
        <v>24993</v>
      </c>
      <c r="P957" s="70">
        <v>24085</v>
      </c>
      <c r="Q957" s="63">
        <v>0</v>
      </c>
      <c r="R957" s="24">
        <f t="shared" si="295"/>
        <v>-3.6330172448285514E-2</v>
      </c>
      <c r="S957" s="24">
        <f t="shared" si="296"/>
        <v>-3.5376592732224208E-4</v>
      </c>
      <c r="T957" s="65">
        <f t="shared" si="297"/>
        <v>3.7237167594310452</v>
      </c>
      <c r="U957" s="67">
        <v>205133.00000000003</v>
      </c>
      <c r="V957" s="70">
        <v>211587</v>
      </c>
      <c r="W957" s="24">
        <f t="shared" si="298"/>
        <v>3.1462514563721955E-2</v>
      </c>
      <c r="X957" s="24">
        <f t="shared" si="299"/>
        <v>2.51454327636315E-3</v>
      </c>
      <c r="Y957" s="63">
        <f t="shared" si="305"/>
        <v>31.744506344784902</v>
      </c>
      <c r="Z957" s="63">
        <f t="shared" si="306"/>
        <v>32.712894248608535</v>
      </c>
      <c r="AA957" s="24">
        <f t="shared" si="307"/>
        <v>3.0505999999999998E-2</v>
      </c>
      <c r="AB957" s="63">
        <v>0</v>
      </c>
      <c r="AC957" s="69">
        <v>0</v>
      </c>
      <c r="AD957" s="67">
        <f t="shared" si="314"/>
        <v>230126.00000000003</v>
      </c>
      <c r="AE957" s="67">
        <f t="shared" si="315"/>
        <v>235672</v>
      </c>
      <c r="AF957" s="65">
        <f t="shared" si="300"/>
        <v>36.436611008039577</v>
      </c>
      <c r="AG957" s="21" t="s">
        <v>2640</v>
      </c>
      <c r="AH957" s="67">
        <v>-25196</v>
      </c>
      <c r="AI957" s="70">
        <v>-25196</v>
      </c>
      <c r="AJ957" s="21" t="s">
        <v>2640</v>
      </c>
      <c r="AK957" s="67">
        <f t="shared" si="308"/>
        <v>204930.00000000003</v>
      </c>
      <c r="AL957" s="70">
        <f t="shared" si="309"/>
        <v>210476</v>
      </c>
      <c r="AM957" s="65">
        <f t="shared" si="301"/>
        <v>32.541125541125538</v>
      </c>
      <c r="AN957" s="25">
        <f t="shared" si="310"/>
        <v>2.7062899526667496E-2</v>
      </c>
      <c r="AO957" s="25">
        <f t="shared" si="302"/>
        <v>2.6110151011336624E-2</v>
      </c>
      <c r="AP957" s="24">
        <f t="shared" si="303"/>
        <v>2.1607773490409077E-3</v>
      </c>
      <c r="AQ957" s="25">
        <f t="shared" si="304"/>
        <v>8.2003565329379108E-2</v>
      </c>
      <c r="AR957" s="2">
        <f t="shared" si="311"/>
        <v>1</v>
      </c>
      <c r="AS957" s="2">
        <f t="shared" si="312"/>
        <v>0</v>
      </c>
      <c r="AT957" s="2">
        <f t="shared" si="313"/>
        <v>0</v>
      </c>
    </row>
    <row r="958" spans="2:46" x14ac:dyDescent="0.2">
      <c r="B958" s="2">
        <v>1</v>
      </c>
      <c r="C958" s="2" t="s">
        <v>1943</v>
      </c>
      <c r="D958" s="3" t="s">
        <v>1968</v>
      </c>
      <c r="E958" s="2" t="s">
        <v>1969</v>
      </c>
      <c r="F958" s="2" t="s">
        <v>6</v>
      </c>
      <c r="G958" s="2" t="s">
        <v>7</v>
      </c>
      <c r="H958" s="2">
        <v>33</v>
      </c>
      <c r="I958" s="30">
        <v>13693</v>
      </c>
      <c r="J958" s="30">
        <v>13759</v>
      </c>
      <c r="K958" s="63">
        <v>229.75783100000001</v>
      </c>
      <c r="L958" s="2">
        <v>0.69710300000000003</v>
      </c>
      <c r="M958" s="67">
        <v>16084.120390215061</v>
      </c>
      <c r="N958" s="67">
        <v>8124605.040000001</v>
      </c>
      <c r="O958" s="67">
        <v>36578</v>
      </c>
      <c r="P958" s="70">
        <v>35250</v>
      </c>
      <c r="Q958" s="63">
        <v>0</v>
      </c>
      <c r="R958" s="24">
        <f t="shared" si="295"/>
        <v>-3.6305976269888962E-2</v>
      </c>
      <c r="S958" s="24">
        <f t="shared" si="296"/>
        <v>-1.6345409942536724E-4</v>
      </c>
      <c r="T958" s="65">
        <f t="shared" si="297"/>
        <v>2.5619594447270879</v>
      </c>
      <c r="U958" s="67">
        <v>578448.00000000012</v>
      </c>
      <c r="V958" s="70">
        <v>581236</v>
      </c>
      <c r="W958" s="24">
        <f t="shared" si="298"/>
        <v>4.8197936547449416E-3</v>
      </c>
      <c r="X958" s="24">
        <f t="shared" si="299"/>
        <v>3.4315514246830185E-4</v>
      </c>
      <c r="Y958" s="63">
        <f t="shared" si="305"/>
        <v>42.244066311253931</v>
      </c>
      <c r="Z958" s="63">
        <f t="shared" si="306"/>
        <v>42.24405843447925</v>
      </c>
      <c r="AA958" s="24">
        <f t="shared" si="307"/>
        <v>0</v>
      </c>
      <c r="AB958" s="63">
        <v>0</v>
      </c>
      <c r="AC958" s="69">
        <v>0</v>
      </c>
      <c r="AD958" s="67">
        <f t="shared" si="314"/>
        <v>615026.00000000012</v>
      </c>
      <c r="AE958" s="67">
        <f t="shared" si="315"/>
        <v>616486</v>
      </c>
      <c r="AF958" s="65">
        <f t="shared" si="300"/>
        <v>44.806017879206337</v>
      </c>
      <c r="AG958" s="21" t="s">
        <v>2640</v>
      </c>
      <c r="AH958" s="67">
        <v>0</v>
      </c>
      <c r="AI958" s="70">
        <v>0</v>
      </c>
      <c r="AJ958" s="21" t="s">
        <v>2640</v>
      </c>
      <c r="AK958" s="67">
        <f t="shared" si="308"/>
        <v>615026.00000000012</v>
      </c>
      <c r="AL958" s="70">
        <f t="shared" si="309"/>
        <v>616486</v>
      </c>
      <c r="AM958" s="65">
        <f t="shared" si="301"/>
        <v>44.806017879206337</v>
      </c>
      <c r="AN958" s="25">
        <f t="shared" si="310"/>
        <v>2.37388338053982E-3</v>
      </c>
      <c r="AO958" s="25">
        <f t="shared" si="302"/>
        <v>-2.4343640431913061E-3</v>
      </c>
      <c r="AP958" s="24">
        <f t="shared" si="303"/>
        <v>1.7970104304293461E-4</v>
      </c>
      <c r="AQ958" s="25">
        <f t="shared" si="304"/>
        <v>7.5878888507791384E-2</v>
      </c>
      <c r="AR958" s="2">
        <f t="shared" si="311"/>
        <v>1</v>
      </c>
      <c r="AS958" s="2">
        <f t="shared" si="312"/>
        <v>0</v>
      </c>
      <c r="AT958" s="2">
        <f t="shared" si="313"/>
        <v>0</v>
      </c>
    </row>
    <row r="959" spans="2:46" x14ac:dyDescent="0.2">
      <c r="B959" s="2">
        <v>1</v>
      </c>
      <c r="C959" s="2" t="s">
        <v>1943</v>
      </c>
      <c r="D959" s="3" t="s">
        <v>1970</v>
      </c>
      <c r="E959" s="2" t="s">
        <v>1971</v>
      </c>
      <c r="F959" s="2" t="s">
        <v>6</v>
      </c>
      <c r="G959" s="2" t="s">
        <v>7</v>
      </c>
      <c r="H959" s="2">
        <v>32</v>
      </c>
      <c r="I959" s="30">
        <v>8221</v>
      </c>
      <c r="J959" s="30">
        <v>8174</v>
      </c>
      <c r="K959" s="63">
        <v>196.84426199999999</v>
      </c>
      <c r="L959" s="2">
        <v>0.60466900000000001</v>
      </c>
      <c r="M959" s="67">
        <v>14323.704016114818</v>
      </c>
      <c r="N959" s="67">
        <v>3414613.7400000016</v>
      </c>
      <c r="O959" s="67">
        <v>55900</v>
      </c>
      <c r="P959" s="70">
        <v>53870</v>
      </c>
      <c r="Q959" s="63">
        <v>0</v>
      </c>
      <c r="R959" s="24">
        <f t="shared" si="295"/>
        <v>-3.6314847942754969E-2</v>
      </c>
      <c r="S959" s="24">
        <f t="shared" si="296"/>
        <v>-5.9450355283816058E-4</v>
      </c>
      <c r="T959" s="65">
        <f t="shared" si="297"/>
        <v>6.5904086126743335</v>
      </c>
      <c r="U959" s="67">
        <v>361423.00000000006</v>
      </c>
      <c r="V959" s="70">
        <v>359357</v>
      </c>
      <c r="W959" s="24">
        <f t="shared" si="298"/>
        <v>-5.7162936503766248E-3</v>
      </c>
      <c r="X959" s="24">
        <f t="shared" si="299"/>
        <v>-6.0504647298703174E-4</v>
      </c>
      <c r="Y959" s="63">
        <f t="shared" si="305"/>
        <v>43.963386449337072</v>
      </c>
      <c r="Z959" s="63">
        <f t="shared" si="306"/>
        <v>43.963420601908489</v>
      </c>
      <c r="AA959" s="24">
        <f t="shared" si="307"/>
        <v>9.9999999999999995E-7</v>
      </c>
      <c r="AB959" s="63">
        <v>0</v>
      </c>
      <c r="AC959" s="69">
        <v>0</v>
      </c>
      <c r="AD959" s="67">
        <f t="shared" si="314"/>
        <v>417323.00000000006</v>
      </c>
      <c r="AE959" s="67">
        <f t="shared" si="315"/>
        <v>413227</v>
      </c>
      <c r="AF959" s="65">
        <f t="shared" si="300"/>
        <v>50.553829214582827</v>
      </c>
      <c r="AG959" s="21" t="s">
        <v>2640</v>
      </c>
      <c r="AH959" s="67">
        <v>0</v>
      </c>
      <c r="AI959" s="70">
        <v>0</v>
      </c>
      <c r="AJ959" s="21" t="s">
        <v>2640</v>
      </c>
      <c r="AK959" s="67">
        <f t="shared" si="308"/>
        <v>417323.00000000006</v>
      </c>
      <c r="AL959" s="70">
        <f t="shared" si="309"/>
        <v>413227</v>
      </c>
      <c r="AM959" s="65">
        <f t="shared" si="301"/>
        <v>50.553829214582827</v>
      </c>
      <c r="AN959" s="25">
        <f t="shared" si="310"/>
        <v>-9.8149395072882582E-3</v>
      </c>
      <c r="AO959" s="25">
        <f t="shared" si="302"/>
        <v>-4.1214359786415633E-3</v>
      </c>
      <c r="AP959" s="24">
        <f t="shared" si="303"/>
        <v>-1.1995500258251922E-3</v>
      </c>
      <c r="AQ959" s="25">
        <f t="shared" si="304"/>
        <v>0.12101720178751457</v>
      </c>
      <c r="AR959" s="2">
        <f t="shared" si="311"/>
        <v>0</v>
      </c>
      <c r="AS959" s="2">
        <f t="shared" si="312"/>
        <v>1</v>
      </c>
      <c r="AT959" s="2">
        <f t="shared" si="313"/>
        <v>0</v>
      </c>
    </row>
    <row r="960" spans="2:46" x14ac:dyDescent="0.2">
      <c r="B960" s="2">
        <v>1</v>
      </c>
      <c r="C960" s="2" t="s">
        <v>1943</v>
      </c>
      <c r="D960" s="3" t="s">
        <v>1972</v>
      </c>
      <c r="E960" s="2" t="s">
        <v>1973</v>
      </c>
      <c r="F960" s="2" t="s">
        <v>6</v>
      </c>
      <c r="G960" s="2" t="s">
        <v>7</v>
      </c>
      <c r="H960" s="2">
        <v>23</v>
      </c>
      <c r="I960" s="30">
        <v>21601</v>
      </c>
      <c r="J960" s="30">
        <v>21544</v>
      </c>
      <c r="K960" s="63">
        <v>255.010954</v>
      </c>
      <c r="L960" s="2">
        <v>0.55627899999999997</v>
      </c>
      <c r="M960" s="67">
        <v>15375.712498833193</v>
      </c>
      <c r="N960" s="67">
        <v>8859747.7800000031</v>
      </c>
      <c r="O960" s="67">
        <v>257201</v>
      </c>
      <c r="P960" s="70">
        <v>247861</v>
      </c>
      <c r="Q960" s="63">
        <v>0</v>
      </c>
      <c r="R960" s="24">
        <f t="shared" si="295"/>
        <v>-3.6314011220796139E-2</v>
      </c>
      <c r="S960" s="24">
        <f t="shared" si="296"/>
        <v>-1.0542060826025002E-3</v>
      </c>
      <c r="T960" s="65">
        <f t="shared" si="297"/>
        <v>11.504873746750835</v>
      </c>
      <c r="U960" s="67">
        <v>718831</v>
      </c>
      <c r="V960" s="70">
        <v>761016</v>
      </c>
      <c r="W960" s="24">
        <f t="shared" si="298"/>
        <v>5.868556030555161E-2</v>
      </c>
      <c r="X960" s="24">
        <f t="shared" si="299"/>
        <v>4.7614222264011205E-3</v>
      </c>
      <c r="Y960" s="63">
        <f t="shared" si="305"/>
        <v>33.277672329984725</v>
      </c>
      <c r="Z960" s="63">
        <f t="shared" si="306"/>
        <v>35.323802450798368</v>
      </c>
      <c r="AA960" s="24">
        <f t="shared" si="307"/>
        <v>6.1487E-2</v>
      </c>
      <c r="AB960" s="63">
        <v>0</v>
      </c>
      <c r="AC960" s="69">
        <v>0</v>
      </c>
      <c r="AD960" s="67">
        <f t="shared" si="314"/>
        <v>976032</v>
      </c>
      <c r="AE960" s="67">
        <f t="shared" si="315"/>
        <v>1008877</v>
      </c>
      <c r="AF960" s="65">
        <f t="shared" si="300"/>
        <v>46.8286761975492</v>
      </c>
      <c r="AG960" s="21" t="s">
        <v>2640</v>
      </c>
      <c r="AH960" s="67">
        <v>0</v>
      </c>
      <c r="AI960" s="70">
        <v>0</v>
      </c>
      <c r="AJ960" s="21" t="s">
        <v>2640</v>
      </c>
      <c r="AK960" s="67">
        <f t="shared" si="308"/>
        <v>976032</v>
      </c>
      <c r="AL960" s="70">
        <f t="shared" si="309"/>
        <v>1008877</v>
      </c>
      <c r="AM960" s="65">
        <f t="shared" si="301"/>
        <v>46.8286761975492</v>
      </c>
      <c r="AN960" s="25">
        <f t="shared" si="310"/>
        <v>3.3651560604570342E-2</v>
      </c>
      <c r="AO960" s="25">
        <f t="shared" si="302"/>
        <v>3.6386342397851879E-2</v>
      </c>
      <c r="AP960" s="24">
        <f t="shared" si="303"/>
        <v>3.7072161437986203E-3</v>
      </c>
      <c r="AQ960" s="25">
        <f t="shared" si="304"/>
        <v>0.1138719775158204</v>
      </c>
      <c r="AR960" s="2">
        <f t="shared" si="311"/>
        <v>1</v>
      </c>
      <c r="AS960" s="2">
        <f t="shared" si="312"/>
        <v>0</v>
      </c>
      <c r="AT960" s="2">
        <f t="shared" si="313"/>
        <v>0</v>
      </c>
    </row>
    <row r="961" spans="2:46" x14ac:dyDescent="0.2">
      <c r="B961" s="2">
        <v>1</v>
      </c>
      <c r="C961" s="2" t="s">
        <v>1943</v>
      </c>
      <c r="D961" s="3" t="s">
        <v>1974</v>
      </c>
      <c r="E961" s="2" t="s">
        <v>1975</v>
      </c>
      <c r="F961" s="2" t="s">
        <v>6</v>
      </c>
      <c r="G961" s="2" t="s">
        <v>7</v>
      </c>
      <c r="H961" s="2">
        <v>15</v>
      </c>
      <c r="I961" s="30">
        <v>15850</v>
      </c>
      <c r="J961" s="30">
        <v>15819</v>
      </c>
      <c r="K961" s="63">
        <v>350.16353800000002</v>
      </c>
      <c r="L961" s="2">
        <v>0.43105700000000002</v>
      </c>
      <c r="M961" s="67">
        <v>13760.78423290808</v>
      </c>
      <c r="N961" s="67">
        <v>6077251.1199999964</v>
      </c>
      <c r="O961" s="67">
        <v>448986</v>
      </c>
      <c r="P961" s="70">
        <v>432682</v>
      </c>
      <c r="Q961" s="63">
        <v>0</v>
      </c>
      <c r="R961" s="24">
        <f t="shared" si="295"/>
        <v>-3.6312936260818773E-2</v>
      </c>
      <c r="S961" s="24">
        <f t="shared" si="296"/>
        <v>-2.6827918870003862E-3</v>
      </c>
      <c r="T961" s="65">
        <f t="shared" si="297"/>
        <v>27.352045009166194</v>
      </c>
      <c r="U961" s="67">
        <v>382938.00000000006</v>
      </c>
      <c r="V961" s="70">
        <v>402682</v>
      </c>
      <c r="W961" s="24">
        <f t="shared" si="298"/>
        <v>5.1559260245783722E-2</v>
      </c>
      <c r="X961" s="24">
        <f t="shared" si="299"/>
        <v>3.2488372802340201E-3</v>
      </c>
      <c r="Y961" s="63">
        <f t="shared" si="305"/>
        <v>24.160126182965303</v>
      </c>
      <c r="Z961" s="63">
        <f t="shared" si="306"/>
        <v>25.455591377457488</v>
      </c>
      <c r="AA961" s="24">
        <f t="shared" si="307"/>
        <v>5.3620000000000001E-2</v>
      </c>
      <c r="AB961" s="63">
        <v>0</v>
      </c>
      <c r="AC961" s="69">
        <v>0</v>
      </c>
      <c r="AD961" s="67">
        <f t="shared" si="314"/>
        <v>831924</v>
      </c>
      <c r="AE961" s="67">
        <f t="shared" si="315"/>
        <v>835364</v>
      </c>
      <c r="AF961" s="65">
        <f t="shared" si="300"/>
        <v>52.807636386623678</v>
      </c>
      <c r="AG961" s="21" t="s">
        <v>2640</v>
      </c>
      <c r="AH961" s="67">
        <v>0</v>
      </c>
      <c r="AI961" s="70">
        <v>0</v>
      </c>
      <c r="AJ961" s="21" t="s">
        <v>2640</v>
      </c>
      <c r="AK961" s="67">
        <f t="shared" si="308"/>
        <v>831924</v>
      </c>
      <c r="AL961" s="70">
        <f t="shared" si="309"/>
        <v>835364</v>
      </c>
      <c r="AM961" s="65">
        <f t="shared" si="301"/>
        <v>52.807636386623678</v>
      </c>
      <c r="AN961" s="25">
        <f t="shared" si="310"/>
        <v>4.1349931003312806E-3</v>
      </c>
      <c r="AO961" s="25">
        <f t="shared" si="302"/>
        <v>6.1027650698683988E-3</v>
      </c>
      <c r="AP961" s="24">
        <f t="shared" si="303"/>
        <v>5.6604539323364383E-4</v>
      </c>
      <c r="AQ961" s="25">
        <f t="shared" si="304"/>
        <v>0.13745754182361325</v>
      </c>
      <c r="AR961" s="2">
        <f t="shared" si="311"/>
        <v>1</v>
      </c>
      <c r="AS961" s="2">
        <f t="shared" si="312"/>
        <v>0</v>
      </c>
      <c r="AT961" s="2">
        <f t="shared" si="313"/>
        <v>0</v>
      </c>
    </row>
    <row r="962" spans="2:46" x14ac:dyDescent="0.2">
      <c r="B962" s="2">
        <v>1</v>
      </c>
      <c r="C962" s="2" t="s">
        <v>1943</v>
      </c>
      <c r="D962" s="3" t="s">
        <v>1976</v>
      </c>
      <c r="E962" s="2" t="s">
        <v>1977</v>
      </c>
      <c r="F962" s="2" t="s">
        <v>6</v>
      </c>
      <c r="G962" s="2" t="s">
        <v>7</v>
      </c>
      <c r="H962" s="2">
        <v>9</v>
      </c>
      <c r="I962" s="30">
        <v>12162</v>
      </c>
      <c r="J962" s="30">
        <v>12086</v>
      </c>
      <c r="K962" s="63">
        <v>248.895499</v>
      </c>
      <c r="L962" s="2">
        <v>0.59934600000000005</v>
      </c>
      <c r="M962" s="67">
        <v>15100.077604386335</v>
      </c>
      <c r="N962" s="67">
        <v>4284169.9300000016</v>
      </c>
      <c r="O962" s="67">
        <v>220337</v>
      </c>
      <c r="P962" s="70">
        <v>212336</v>
      </c>
      <c r="Q962" s="63">
        <v>0</v>
      </c>
      <c r="R962" s="24">
        <f t="shared" si="295"/>
        <v>-3.631255758224905E-2</v>
      </c>
      <c r="S962" s="24">
        <f t="shared" si="296"/>
        <v>-1.8675729793005661E-3</v>
      </c>
      <c r="T962" s="65">
        <f t="shared" si="297"/>
        <v>17.568757239781565</v>
      </c>
      <c r="U962" s="67">
        <v>439286</v>
      </c>
      <c r="V962" s="70">
        <v>467258</v>
      </c>
      <c r="W962" s="24">
        <f t="shared" si="298"/>
        <v>6.3676056145654636E-2</v>
      </c>
      <c r="X962" s="24">
        <f t="shared" si="299"/>
        <v>6.5291527780271755E-3</v>
      </c>
      <c r="Y962" s="63">
        <f t="shared" si="305"/>
        <v>36.119552705147179</v>
      </c>
      <c r="Z962" s="63">
        <f t="shared" si="306"/>
        <v>38.661095482376304</v>
      </c>
      <c r="AA962" s="24">
        <f t="shared" si="307"/>
        <v>7.0364999999999997E-2</v>
      </c>
      <c r="AB962" s="63">
        <v>0</v>
      </c>
      <c r="AC962" s="69">
        <v>0</v>
      </c>
      <c r="AD962" s="67">
        <f t="shared" si="314"/>
        <v>659623</v>
      </c>
      <c r="AE962" s="67">
        <f t="shared" si="315"/>
        <v>679594</v>
      </c>
      <c r="AF962" s="65">
        <f t="shared" si="300"/>
        <v>56.229852722157865</v>
      </c>
      <c r="AG962" s="21" t="s">
        <v>2640</v>
      </c>
      <c r="AH962" s="67">
        <v>0</v>
      </c>
      <c r="AI962" s="70">
        <v>0</v>
      </c>
      <c r="AJ962" s="21" t="s">
        <v>2640</v>
      </c>
      <c r="AK962" s="67">
        <f t="shared" si="308"/>
        <v>659623</v>
      </c>
      <c r="AL962" s="70">
        <f t="shared" si="309"/>
        <v>679594</v>
      </c>
      <c r="AM962" s="65">
        <f t="shared" si="301"/>
        <v>56.229852722157865</v>
      </c>
      <c r="AN962" s="25">
        <f t="shared" si="310"/>
        <v>3.0276385147273519E-2</v>
      </c>
      <c r="AO962" s="25">
        <f t="shared" si="302"/>
        <v>3.6755038570340792E-2</v>
      </c>
      <c r="AP962" s="24">
        <f t="shared" si="303"/>
        <v>4.6615797987266099E-3</v>
      </c>
      <c r="AQ962" s="25">
        <f t="shared" si="304"/>
        <v>0.15862909527493924</v>
      </c>
      <c r="AR962" s="2">
        <f t="shared" si="311"/>
        <v>1</v>
      </c>
      <c r="AS962" s="2">
        <f t="shared" si="312"/>
        <v>0</v>
      </c>
      <c r="AT962" s="2">
        <f t="shared" si="313"/>
        <v>0</v>
      </c>
    </row>
    <row r="963" spans="2:46" x14ac:dyDescent="0.2">
      <c r="B963" s="2">
        <v>1</v>
      </c>
      <c r="C963" s="2" t="s">
        <v>1943</v>
      </c>
      <c r="D963" s="3" t="s">
        <v>1978</v>
      </c>
      <c r="E963" s="2" t="s">
        <v>1979</v>
      </c>
      <c r="F963" s="2" t="s">
        <v>6</v>
      </c>
      <c r="G963" s="2" t="s">
        <v>7</v>
      </c>
      <c r="H963" s="2">
        <v>26</v>
      </c>
      <c r="I963" s="30">
        <v>9950</v>
      </c>
      <c r="J963" s="30">
        <v>9832</v>
      </c>
      <c r="K963" s="63">
        <v>165.24023600000001</v>
      </c>
      <c r="L963" s="2">
        <v>0.36232399999999998</v>
      </c>
      <c r="M963" s="67">
        <v>15451.08541956421</v>
      </c>
      <c r="N963" s="67">
        <v>1822352.8299999998</v>
      </c>
      <c r="O963" s="67">
        <v>120940</v>
      </c>
      <c r="P963" s="70">
        <v>116548</v>
      </c>
      <c r="Q963" s="63">
        <v>0</v>
      </c>
      <c r="R963" s="24">
        <f t="shared" si="295"/>
        <v>-3.6315528361170801E-2</v>
      </c>
      <c r="S963" s="24">
        <f t="shared" si="296"/>
        <v>-2.4100711605885895E-3</v>
      </c>
      <c r="T963" s="65">
        <f t="shared" si="297"/>
        <v>11.853946297803091</v>
      </c>
      <c r="U963" s="67">
        <v>269673</v>
      </c>
      <c r="V963" s="70">
        <v>274982</v>
      </c>
      <c r="W963" s="24">
        <f t="shared" si="298"/>
        <v>1.9686805872297208E-2</v>
      </c>
      <c r="X963" s="24">
        <f t="shared" si="299"/>
        <v>2.9132668013581104E-3</v>
      </c>
      <c r="Y963" s="63">
        <f t="shared" si="305"/>
        <v>27.102814070351759</v>
      </c>
      <c r="Z963" s="63">
        <f t="shared" si="306"/>
        <v>27.96806346623271</v>
      </c>
      <c r="AA963" s="24">
        <f t="shared" si="307"/>
        <v>3.1925000000000002E-2</v>
      </c>
      <c r="AB963" s="63">
        <v>0</v>
      </c>
      <c r="AC963" s="69">
        <v>0</v>
      </c>
      <c r="AD963" s="67">
        <f t="shared" si="314"/>
        <v>390613</v>
      </c>
      <c r="AE963" s="67">
        <f t="shared" si="315"/>
        <v>391530</v>
      </c>
      <c r="AF963" s="65">
        <f t="shared" si="300"/>
        <v>39.822009764035805</v>
      </c>
      <c r="AG963" s="21" t="s">
        <v>2640</v>
      </c>
      <c r="AH963" s="67">
        <v>0</v>
      </c>
      <c r="AI963" s="70">
        <v>0</v>
      </c>
      <c r="AJ963" s="21" t="s">
        <v>2640</v>
      </c>
      <c r="AK963" s="67">
        <f t="shared" si="308"/>
        <v>390613</v>
      </c>
      <c r="AL963" s="70">
        <f t="shared" si="309"/>
        <v>391530</v>
      </c>
      <c r="AM963" s="65">
        <f t="shared" si="301"/>
        <v>39.822009764035805</v>
      </c>
      <c r="AN963" s="25">
        <f t="shared" si="310"/>
        <v>2.3475921180298657E-3</v>
      </c>
      <c r="AO963" s="25">
        <f t="shared" si="302"/>
        <v>1.4377394383075393E-2</v>
      </c>
      <c r="AP963" s="24">
        <f t="shared" si="303"/>
        <v>5.0319564076952111E-4</v>
      </c>
      <c r="AQ963" s="25">
        <f t="shared" si="304"/>
        <v>0.2148486251150388</v>
      </c>
      <c r="AR963" s="2">
        <f t="shared" si="311"/>
        <v>1</v>
      </c>
      <c r="AS963" s="2">
        <f t="shared" si="312"/>
        <v>0</v>
      </c>
      <c r="AT963" s="2">
        <f t="shared" si="313"/>
        <v>0</v>
      </c>
    </row>
    <row r="964" spans="2:46" x14ac:dyDescent="0.2">
      <c r="B964" s="2">
        <v>1</v>
      </c>
      <c r="C964" s="2" t="s">
        <v>1980</v>
      </c>
      <c r="D964" s="3" t="s">
        <v>1981</v>
      </c>
      <c r="E964" s="2" t="s">
        <v>1982</v>
      </c>
      <c r="F964" s="2" t="s">
        <v>6</v>
      </c>
      <c r="G964" s="2" t="s">
        <v>7</v>
      </c>
      <c r="H964" s="2">
        <v>26</v>
      </c>
      <c r="I964" s="30">
        <v>12885</v>
      </c>
      <c r="J964" s="30">
        <v>12828</v>
      </c>
      <c r="K964" s="63">
        <v>216.24002200000001</v>
      </c>
      <c r="L964" s="2">
        <v>0.36168800000000001</v>
      </c>
      <c r="M964" s="67">
        <v>16386.762857374262</v>
      </c>
      <c r="N964" s="67">
        <v>4663838.1700000009</v>
      </c>
      <c r="O964" s="67">
        <v>108828</v>
      </c>
      <c r="P964" s="70">
        <v>104876</v>
      </c>
      <c r="Q964" s="63">
        <v>0</v>
      </c>
      <c r="R964" s="24">
        <f t="shared" si="295"/>
        <v>-3.6314183849744497E-2</v>
      </c>
      <c r="S964" s="24">
        <f t="shared" si="296"/>
        <v>-8.4737073970986418E-4</v>
      </c>
      <c r="T964" s="65">
        <f t="shared" si="297"/>
        <v>8.1755534767695668</v>
      </c>
      <c r="U964" s="67">
        <v>300290</v>
      </c>
      <c r="V964" s="70">
        <v>309761</v>
      </c>
      <c r="W964" s="24">
        <f t="shared" si="298"/>
        <v>3.1539511805254827E-2</v>
      </c>
      <c r="X964" s="24">
        <f t="shared" si="299"/>
        <v>2.0307308390162255E-3</v>
      </c>
      <c r="Y964" s="63">
        <f t="shared" si="305"/>
        <v>23.305393868839737</v>
      </c>
      <c r="Z964" s="63">
        <f t="shared" si="306"/>
        <v>24.147256002494544</v>
      </c>
      <c r="AA964" s="24">
        <f t="shared" si="307"/>
        <v>3.6123000000000002E-2</v>
      </c>
      <c r="AB964" s="63">
        <v>0</v>
      </c>
      <c r="AC964" s="69">
        <v>0</v>
      </c>
      <c r="AD964" s="67">
        <f t="shared" si="314"/>
        <v>409118</v>
      </c>
      <c r="AE964" s="67">
        <f t="shared" si="315"/>
        <v>414637</v>
      </c>
      <c r="AF964" s="65">
        <f t="shared" si="300"/>
        <v>32.322809479264109</v>
      </c>
      <c r="AG964" s="21" t="s">
        <v>2640</v>
      </c>
      <c r="AH964" s="67">
        <v>0</v>
      </c>
      <c r="AI964" s="70">
        <v>0</v>
      </c>
      <c r="AJ964" s="21" t="s">
        <v>2640</v>
      </c>
      <c r="AK964" s="67">
        <f t="shared" si="308"/>
        <v>409118</v>
      </c>
      <c r="AL964" s="70">
        <f t="shared" si="309"/>
        <v>414637</v>
      </c>
      <c r="AM964" s="65">
        <f t="shared" si="301"/>
        <v>32.322809479264109</v>
      </c>
      <c r="AN964" s="25">
        <f t="shared" si="310"/>
        <v>1.3489995551405707E-2</v>
      </c>
      <c r="AO964" s="25">
        <f t="shared" si="302"/>
        <v>1.7993342117232691E-2</v>
      </c>
      <c r="AP964" s="24">
        <f t="shared" si="303"/>
        <v>1.1833600993063614E-3</v>
      </c>
      <c r="AQ964" s="25">
        <f t="shared" si="304"/>
        <v>8.8904671407155605E-2</v>
      </c>
      <c r="AR964" s="2">
        <f t="shared" si="311"/>
        <v>1</v>
      </c>
      <c r="AS964" s="2">
        <f t="shared" si="312"/>
        <v>0</v>
      </c>
      <c r="AT964" s="2">
        <f t="shared" si="313"/>
        <v>0</v>
      </c>
    </row>
    <row r="965" spans="2:46" x14ac:dyDescent="0.2">
      <c r="B965" s="2">
        <v>1</v>
      </c>
      <c r="C965" s="2" t="s">
        <v>1980</v>
      </c>
      <c r="D965" s="3" t="s">
        <v>1983</v>
      </c>
      <c r="E965" s="2" t="s">
        <v>1984</v>
      </c>
      <c r="F965" s="2" t="s">
        <v>6</v>
      </c>
      <c r="G965" s="2" t="s">
        <v>7</v>
      </c>
      <c r="H965" s="2">
        <v>41</v>
      </c>
      <c r="I965" s="30">
        <v>16384</v>
      </c>
      <c r="J965" s="30">
        <v>16384</v>
      </c>
      <c r="K965" s="63">
        <v>286.09930400000002</v>
      </c>
      <c r="L965" s="2">
        <v>0.485794</v>
      </c>
      <c r="M965" s="67">
        <v>15985.453794243218</v>
      </c>
      <c r="N965" s="67">
        <v>8964753.1899999995</v>
      </c>
      <c r="O965" s="67">
        <v>265971</v>
      </c>
      <c r="P965" s="70">
        <v>256313</v>
      </c>
      <c r="Q965" s="63">
        <v>0</v>
      </c>
      <c r="R965" s="24">
        <f t="shared" si="295"/>
        <v>-3.6312229528783213E-2</v>
      </c>
      <c r="S965" s="24">
        <f t="shared" si="296"/>
        <v>-1.0773302728259494E-3</v>
      </c>
      <c r="T965" s="65">
        <f t="shared" si="297"/>
        <v>15.64410400390625</v>
      </c>
      <c r="U965" s="67">
        <v>451768</v>
      </c>
      <c r="V965" s="70">
        <v>477112</v>
      </c>
      <c r="W965" s="24">
        <f t="shared" si="298"/>
        <v>5.6099590940482669E-2</v>
      </c>
      <c r="X965" s="24">
        <f t="shared" si="299"/>
        <v>2.8270716954339266E-3</v>
      </c>
      <c r="Y965" s="63">
        <f t="shared" si="305"/>
        <v>27.57373046875</v>
      </c>
      <c r="Z965" s="63">
        <f t="shared" si="306"/>
        <v>29.12060546875</v>
      </c>
      <c r="AA965" s="24">
        <f t="shared" si="307"/>
        <v>5.6099999999999997E-2</v>
      </c>
      <c r="AB965" s="63">
        <v>0</v>
      </c>
      <c r="AC965" s="69">
        <v>0</v>
      </c>
      <c r="AD965" s="67">
        <f t="shared" si="314"/>
        <v>717739</v>
      </c>
      <c r="AE965" s="67">
        <f t="shared" si="315"/>
        <v>733425</v>
      </c>
      <c r="AF965" s="65">
        <f t="shared" si="300"/>
        <v>44.76470947265625</v>
      </c>
      <c r="AG965" s="21" t="s">
        <v>2640</v>
      </c>
      <c r="AH965" s="67">
        <v>0</v>
      </c>
      <c r="AI965" s="70">
        <v>0</v>
      </c>
      <c r="AJ965" s="21" t="s">
        <v>2640</v>
      </c>
      <c r="AK965" s="67">
        <f t="shared" si="308"/>
        <v>717739</v>
      </c>
      <c r="AL965" s="70">
        <f t="shared" si="309"/>
        <v>733425</v>
      </c>
      <c r="AM965" s="65">
        <f t="shared" si="301"/>
        <v>44.76470947265625</v>
      </c>
      <c r="AN965" s="25">
        <f t="shared" si="310"/>
        <v>2.1854741068828641E-2</v>
      </c>
      <c r="AO965" s="25">
        <f t="shared" si="302"/>
        <v>2.1854741068828565E-2</v>
      </c>
      <c r="AP965" s="24">
        <f t="shared" si="303"/>
        <v>1.749741422607977E-3</v>
      </c>
      <c r="AQ965" s="25">
        <f t="shared" si="304"/>
        <v>8.1812068269556018E-2</v>
      </c>
      <c r="AR965" s="2">
        <f t="shared" si="311"/>
        <v>1</v>
      </c>
      <c r="AS965" s="2">
        <f t="shared" si="312"/>
        <v>0</v>
      </c>
      <c r="AT965" s="2">
        <f t="shared" si="313"/>
        <v>0</v>
      </c>
    </row>
    <row r="966" spans="2:46" x14ac:dyDescent="0.2">
      <c r="B966" s="2">
        <v>1</v>
      </c>
      <c r="C966" s="2" t="s">
        <v>1980</v>
      </c>
      <c r="D966" s="3" t="s">
        <v>1985</v>
      </c>
      <c r="E966" s="2" t="s">
        <v>1986</v>
      </c>
      <c r="F966" s="2" t="s">
        <v>6</v>
      </c>
      <c r="G966" s="2" t="s">
        <v>38</v>
      </c>
      <c r="H966" s="2">
        <v>17</v>
      </c>
      <c r="I966" s="30">
        <v>10918</v>
      </c>
      <c r="J966" s="30">
        <v>10971</v>
      </c>
      <c r="K966" s="63">
        <v>124.74168299999999</v>
      </c>
      <c r="L966" s="2">
        <v>0.21562100000000001</v>
      </c>
      <c r="M966" s="67">
        <v>15542.538144329897</v>
      </c>
      <c r="N966" s="67">
        <v>2243559.52</v>
      </c>
      <c r="O966" s="67">
        <v>76487</v>
      </c>
      <c r="P966" s="70">
        <v>73710</v>
      </c>
      <c r="Q966" s="63">
        <v>0</v>
      </c>
      <c r="R966" s="24">
        <f t="shared" si="295"/>
        <v>-3.6306823381751174E-2</v>
      </c>
      <c r="S966" s="24">
        <f t="shared" si="296"/>
        <v>-1.2377652454702874E-3</v>
      </c>
      <c r="T966" s="65">
        <f t="shared" si="297"/>
        <v>6.7186218211648896</v>
      </c>
      <c r="U966" s="67">
        <v>171664.99999999997</v>
      </c>
      <c r="V966" s="70">
        <v>175012</v>
      </c>
      <c r="W966" s="24">
        <f t="shared" si="298"/>
        <v>1.9497276672589159E-2</v>
      </c>
      <c r="X966" s="24">
        <f t="shared" si="299"/>
        <v>1.4918258107990954E-3</v>
      </c>
      <c r="Y966" s="63">
        <f t="shared" si="305"/>
        <v>15.723117787140499</v>
      </c>
      <c r="Z966" s="63">
        <f t="shared" si="306"/>
        <v>15.952237717619179</v>
      </c>
      <c r="AA966" s="24">
        <f t="shared" si="307"/>
        <v>1.4572E-2</v>
      </c>
      <c r="AB966" s="63">
        <v>0</v>
      </c>
      <c r="AC966" s="69">
        <v>0</v>
      </c>
      <c r="AD966" s="67">
        <f t="shared" si="314"/>
        <v>248151.99999999997</v>
      </c>
      <c r="AE966" s="67">
        <f t="shared" si="315"/>
        <v>248722</v>
      </c>
      <c r="AF966" s="65">
        <f t="shared" si="300"/>
        <v>22.670859538784068</v>
      </c>
      <c r="AG966" s="21" t="s">
        <v>2640</v>
      </c>
      <c r="AH966" s="67">
        <v>-59045</v>
      </c>
      <c r="AI966" s="70">
        <v>-59045</v>
      </c>
      <c r="AJ966" s="21" t="s">
        <v>2640</v>
      </c>
      <c r="AK966" s="67">
        <f t="shared" si="308"/>
        <v>189106.99999999997</v>
      </c>
      <c r="AL966" s="70">
        <f t="shared" si="309"/>
        <v>189677</v>
      </c>
      <c r="AM966" s="65">
        <f t="shared" si="301"/>
        <v>17.288943578525203</v>
      </c>
      <c r="AN966" s="25">
        <f t="shared" si="310"/>
        <v>3.0141665829399714E-3</v>
      </c>
      <c r="AO966" s="25">
        <f t="shared" si="302"/>
        <v>-1.8313124826779825E-3</v>
      </c>
      <c r="AP966" s="24">
        <f t="shared" si="303"/>
        <v>2.5406056532880798E-4</v>
      </c>
      <c r="AQ966" s="25">
        <f t="shared" si="304"/>
        <v>8.4542887455912027E-2</v>
      </c>
      <c r="AR966" s="2">
        <f t="shared" si="311"/>
        <v>1</v>
      </c>
      <c r="AS966" s="2">
        <f t="shared" si="312"/>
        <v>0</v>
      </c>
      <c r="AT966" s="2">
        <f t="shared" si="313"/>
        <v>0</v>
      </c>
    </row>
    <row r="967" spans="2:46" x14ac:dyDescent="0.2">
      <c r="B967" s="2">
        <v>1</v>
      </c>
      <c r="C967" s="2" t="s">
        <v>1980</v>
      </c>
      <c r="D967" s="3" t="s">
        <v>1987</v>
      </c>
      <c r="E967" s="2" t="s">
        <v>1988</v>
      </c>
      <c r="F967" s="2" t="s">
        <v>6</v>
      </c>
      <c r="G967" s="2" t="s">
        <v>7</v>
      </c>
      <c r="H967" s="2">
        <v>24</v>
      </c>
      <c r="I967" s="30">
        <v>17165</v>
      </c>
      <c r="J967" s="30">
        <v>17226</v>
      </c>
      <c r="K967" s="63">
        <v>340.79617999999999</v>
      </c>
      <c r="L967" s="2">
        <v>0.32736300000000002</v>
      </c>
      <c r="M967" s="67">
        <v>16462.877510040162</v>
      </c>
      <c r="N967" s="67">
        <v>7409946.009999997</v>
      </c>
      <c r="O967" s="67">
        <v>609050</v>
      </c>
      <c r="P967" s="70">
        <v>586934</v>
      </c>
      <c r="Q967" s="63">
        <v>0</v>
      </c>
      <c r="R967" s="24">
        <f t="shared" si="295"/>
        <v>-3.6312289631393102E-2</v>
      </c>
      <c r="S967" s="24">
        <f t="shared" si="296"/>
        <v>-2.9846371309795831E-3</v>
      </c>
      <c r="T967" s="65">
        <f t="shared" si="297"/>
        <v>34.072564727737145</v>
      </c>
      <c r="U967" s="67">
        <v>285445</v>
      </c>
      <c r="V967" s="70">
        <v>314267</v>
      </c>
      <c r="W967" s="24">
        <f t="shared" si="298"/>
        <v>0.10097216626670646</v>
      </c>
      <c r="X967" s="24">
        <f t="shared" si="299"/>
        <v>3.8896369772605148E-3</v>
      </c>
      <c r="Y967" s="63">
        <f t="shared" si="305"/>
        <v>16.629478590154385</v>
      </c>
      <c r="Z967" s="63">
        <f t="shared" si="306"/>
        <v>18.243759433414606</v>
      </c>
      <c r="AA967" s="24">
        <f t="shared" si="307"/>
        <v>9.7073000000000007E-2</v>
      </c>
      <c r="AB967" s="63">
        <v>0</v>
      </c>
      <c r="AC967" s="69">
        <v>0</v>
      </c>
      <c r="AD967" s="67">
        <f t="shared" si="314"/>
        <v>894495</v>
      </c>
      <c r="AE967" s="67">
        <f t="shared" si="315"/>
        <v>901201</v>
      </c>
      <c r="AF967" s="65">
        <f t="shared" si="300"/>
        <v>52.316324161151748</v>
      </c>
      <c r="AG967" s="21" t="s">
        <v>2640</v>
      </c>
      <c r="AH967" s="67">
        <v>0</v>
      </c>
      <c r="AI967" s="70">
        <v>0</v>
      </c>
      <c r="AJ967" s="21" t="s">
        <v>2640</v>
      </c>
      <c r="AK967" s="67">
        <f t="shared" si="308"/>
        <v>894495</v>
      </c>
      <c r="AL967" s="70">
        <f t="shared" si="309"/>
        <v>901201</v>
      </c>
      <c r="AM967" s="65">
        <f t="shared" si="301"/>
        <v>52.316324161151748</v>
      </c>
      <c r="AN967" s="25">
        <f t="shared" si="310"/>
        <v>7.4969675627029773E-3</v>
      </c>
      <c r="AO967" s="25">
        <f t="shared" si="302"/>
        <v>3.9292608971204235E-3</v>
      </c>
      <c r="AP967" s="24">
        <f t="shared" si="303"/>
        <v>9.0499984628093159E-4</v>
      </c>
      <c r="AQ967" s="25">
        <f t="shared" si="304"/>
        <v>0.12162045428992274</v>
      </c>
      <c r="AR967" s="2">
        <f t="shared" si="311"/>
        <v>1</v>
      </c>
      <c r="AS967" s="2">
        <f t="shared" si="312"/>
        <v>0</v>
      </c>
      <c r="AT967" s="2">
        <f t="shared" si="313"/>
        <v>0</v>
      </c>
    </row>
    <row r="968" spans="2:46" x14ac:dyDescent="0.2">
      <c r="B968" s="2">
        <v>1</v>
      </c>
      <c r="C968" s="2" t="s">
        <v>1980</v>
      </c>
      <c r="D968" s="3" t="s">
        <v>1989</v>
      </c>
      <c r="E968" s="2" t="s">
        <v>1990</v>
      </c>
      <c r="F968" s="2" t="s">
        <v>14</v>
      </c>
      <c r="G968" s="2" t="s">
        <v>7</v>
      </c>
      <c r="H968" s="2">
        <v>39</v>
      </c>
      <c r="I968" s="30">
        <v>82629</v>
      </c>
      <c r="J968" s="30">
        <v>83165</v>
      </c>
      <c r="K968" s="63">
        <v>559.14480900000001</v>
      </c>
      <c r="L968" s="2">
        <v>0.35773899999999997</v>
      </c>
      <c r="M968" s="67">
        <v>17137.00924882399</v>
      </c>
      <c r="N968" s="67">
        <v>35162866.029999986</v>
      </c>
      <c r="O968" s="67">
        <v>6452992</v>
      </c>
      <c r="P968" s="70">
        <v>6218668</v>
      </c>
      <c r="Q968" s="63">
        <v>0</v>
      </c>
      <c r="R968" s="24">
        <f t="shared" si="295"/>
        <v>-3.631245784901016E-2</v>
      </c>
      <c r="S968" s="24">
        <f t="shared" si="296"/>
        <v>-6.6639619136870483E-3</v>
      </c>
      <c r="T968" s="65">
        <f t="shared" si="297"/>
        <v>74.775061624481452</v>
      </c>
      <c r="U968" s="67">
        <v>1375162</v>
      </c>
      <c r="V968" s="70">
        <v>1518264</v>
      </c>
      <c r="W968" s="24">
        <f t="shared" si="298"/>
        <v>0.10406192143180215</v>
      </c>
      <c r="X968" s="24">
        <f t="shared" si="299"/>
        <v>4.0696910165943052E-3</v>
      </c>
      <c r="Y968" s="63">
        <f t="shared" si="305"/>
        <v>16.642607317043652</v>
      </c>
      <c r="Z968" s="63">
        <f t="shared" si="306"/>
        <v>18.256045211326882</v>
      </c>
      <c r="AA968" s="24">
        <f t="shared" si="307"/>
        <v>9.6946000000000004E-2</v>
      </c>
      <c r="AB968" s="63">
        <v>0</v>
      </c>
      <c r="AC968" s="69">
        <v>0</v>
      </c>
      <c r="AD968" s="67">
        <f t="shared" si="314"/>
        <v>7828154</v>
      </c>
      <c r="AE968" s="67">
        <f t="shared" si="315"/>
        <v>7736932</v>
      </c>
      <c r="AF968" s="65">
        <f t="shared" si="300"/>
        <v>93.03110683580833</v>
      </c>
      <c r="AG968" s="21" t="s">
        <v>2640</v>
      </c>
      <c r="AH968" s="67">
        <v>0</v>
      </c>
      <c r="AI968" s="70">
        <v>0</v>
      </c>
      <c r="AJ968" s="21" t="s">
        <v>2640</v>
      </c>
      <c r="AK968" s="67">
        <f t="shared" si="308"/>
        <v>7828154</v>
      </c>
      <c r="AL968" s="70">
        <f t="shared" si="309"/>
        <v>7736932</v>
      </c>
      <c r="AM968" s="65">
        <f t="shared" si="301"/>
        <v>93.03110683580833</v>
      </c>
      <c r="AN968" s="25">
        <f t="shared" si="310"/>
        <v>-1.165306661059555E-2</v>
      </c>
      <c r="AO968" s="25">
        <f t="shared" si="302"/>
        <v>-1.8022981313856823E-2</v>
      </c>
      <c r="AP968" s="24">
        <f t="shared" si="303"/>
        <v>-2.5942708970927431E-3</v>
      </c>
      <c r="AQ968" s="25">
        <f t="shared" si="304"/>
        <v>0.22003132490392174</v>
      </c>
      <c r="AR968" s="2">
        <f t="shared" si="311"/>
        <v>0</v>
      </c>
      <c r="AS968" s="2">
        <f t="shared" si="312"/>
        <v>1</v>
      </c>
      <c r="AT968" s="2">
        <f t="shared" si="313"/>
        <v>0</v>
      </c>
    </row>
    <row r="969" spans="2:46" x14ac:dyDescent="0.2">
      <c r="B969" s="2">
        <v>1</v>
      </c>
      <c r="C969" s="2" t="s">
        <v>1980</v>
      </c>
      <c r="D969" s="3" t="s">
        <v>1991</v>
      </c>
      <c r="E969" s="2" t="s">
        <v>1992</v>
      </c>
      <c r="F969" s="2" t="s">
        <v>6</v>
      </c>
      <c r="G969" s="2" t="s">
        <v>7</v>
      </c>
      <c r="H969" s="2">
        <v>30</v>
      </c>
      <c r="I969" s="30">
        <v>23441</v>
      </c>
      <c r="J969" s="30">
        <v>23350</v>
      </c>
      <c r="K969" s="63">
        <v>395.91434700000002</v>
      </c>
      <c r="L969" s="2">
        <v>0.227071</v>
      </c>
      <c r="M969" s="67">
        <v>15416.843388785639</v>
      </c>
      <c r="N969" s="67">
        <v>4989211.1899999985</v>
      </c>
      <c r="O969" s="67">
        <v>1176495</v>
      </c>
      <c r="P969" s="70">
        <v>1133774</v>
      </c>
      <c r="Q969" s="63">
        <v>0</v>
      </c>
      <c r="R969" s="24">
        <f t="shared" si="295"/>
        <v>-3.6312096523997139E-2</v>
      </c>
      <c r="S969" s="24">
        <f t="shared" si="296"/>
        <v>-8.5626762173601264E-3</v>
      </c>
      <c r="T969" s="65">
        <f t="shared" si="297"/>
        <v>48.55563169164882</v>
      </c>
      <c r="U969" s="67">
        <v>254081.99999999997</v>
      </c>
      <c r="V969" s="70">
        <v>288482</v>
      </c>
      <c r="W969" s="24">
        <f t="shared" si="298"/>
        <v>0.13538936248927524</v>
      </c>
      <c r="X969" s="24">
        <f t="shared" si="299"/>
        <v>6.8948775046742483E-3</v>
      </c>
      <c r="Y969" s="63">
        <f t="shared" si="305"/>
        <v>10.839213344140607</v>
      </c>
      <c r="Z969" s="63">
        <f t="shared" si="306"/>
        <v>12.354689507494646</v>
      </c>
      <c r="AA969" s="24">
        <f t="shared" si="307"/>
        <v>0.13981399999999999</v>
      </c>
      <c r="AB969" s="63">
        <v>0</v>
      </c>
      <c r="AC969" s="69">
        <v>0</v>
      </c>
      <c r="AD969" s="67">
        <f t="shared" si="314"/>
        <v>1430577</v>
      </c>
      <c r="AE969" s="67">
        <f t="shared" si="315"/>
        <v>1422256</v>
      </c>
      <c r="AF969" s="65">
        <f t="shared" si="300"/>
        <v>60.910321199143468</v>
      </c>
      <c r="AG969" s="21" t="s">
        <v>2640</v>
      </c>
      <c r="AH969" s="67">
        <v>0</v>
      </c>
      <c r="AI969" s="70">
        <v>0</v>
      </c>
      <c r="AJ969" s="21" t="s">
        <v>2640</v>
      </c>
      <c r="AK969" s="67">
        <f t="shared" si="308"/>
        <v>1430577</v>
      </c>
      <c r="AL969" s="70">
        <f t="shared" si="309"/>
        <v>1422256</v>
      </c>
      <c r="AM969" s="65">
        <f t="shared" si="301"/>
        <v>60.910321199143468</v>
      </c>
      <c r="AN969" s="25">
        <f t="shared" si="310"/>
        <v>-5.8165341676819915E-3</v>
      </c>
      <c r="AO969" s="25">
        <f t="shared" si="302"/>
        <v>-1.9419861852091325E-3</v>
      </c>
      <c r="AP969" s="24">
        <f t="shared" si="303"/>
        <v>-1.667798712685883E-3</v>
      </c>
      <c r="AQ969" s="25">
        <f t="shared" si="304"/>
        <v>0.28506630524092935</v>
      </c>
      <c r="AR969" s="2">
        <f t="shared" si="311"/>
        <v>0</v>
      </c>
      <c r="AS969" s="2">
        <f t="shared" si="312"/>
        <v>1</v>
      </c>
      <c r="AT969" s="2">
        <f t="shared" si="313"/>
        <v>0</v>
      </c>
    </row>
    <row r="970" spans="2:46" x14ac:dyDescent="0.2">
      <c r="B970" s="2">
        <v>1</v>
      </c>
      <c r="C970" s="2" t="s">
        <v>1980</v>
      </c>
      <c r="D970" s="3" t="s">
        <v>1993</v>
      </c>
      <c r="E970" s="2" t="s">
        <v>1994</v>
      </c>
      <c r="F970" s="2" t="s">
        <v>6</v>
      </c>
      <c r="G970" s="2" t="s">
        <v>7</v>
      </c>
      <c r="H970" s="2">
        <v>55</v>
      </c>
      <c r="I970" s="30">
        <v>40195</v>
      </c>
      <c r="J970" s="30">
        <v>40085</v>
      </c>
      <c r="K970" s="63">
        <v>406.61990800000001</v>
      </c>
      <c r="L970" s="2">
        <v>0.59557800000000005</v>
      </c>
      <c r="M970" s="67">
        <v>14774.702180498321</v>
      </c>
      <c r="N970" s="67">
        <v>28980990.729999993</v>
      </c>
      <c r="O970" s="67">
        <v>2050350</v>
      </c>
      <c r="P970" s="70">
        <v>1975897</v>
      </c>
      <c r="Q970" s="63">
        <v>0</v>
      </c>
      <c r="R970" s="24">
        <f t="shared" si="295"/>
        <v>-3.6312336918087107E-2</v>
      </c>
      <c r="S970" s="24">
        <f t="shared" si="296"/>
        <v>-2.5690288055932177E-3</v>
      </c>
      <c r="T970" s="65">
        <f t="shared" si="297"/>
        <v>49.292678059124363</v>
      </c>
      <c r="U970" s="67">
        <v>606750.00000000012</v>
      </c>
      <c r="V970" s="70">
        <v>726107</v>
      </c>
      <c r="W970" s="24">
        <f t="shared" si="298"/>
        <v>0.19671528636176316</v>
      </c>
      <c r="X970" s="24">
        <f t="shared" si="299"/>
        <v>4.1184582374006341E-3</v>
      </c>
      <c r="Y970" s="63">
        <f t="shared" si="305"/>
        <v>15.095161089687775</v>
      </c>
      <c r="Z970" s="63">
        <f t="shared" si="306"/>
        <v>18.114182362479731</v>
      </c>
      <c r="AA970" s="24">
        <f t="shared" si="307"/>
        <v>0.19999900000000001</v>
      </c>
      <c r="AB970" s="63">
        <v>0</v>
      </c>
      <c r="AC970" s="69">
        <v>0</v>
      </c>
      <c r="AD970" s="67">
        <f t="shared" si="314"/>
        <v>2657100</v>
      </c>
      <c r="AE970" s="67">
        <f t="shared" si="315"/>
        <v>2702004</v>
      </c>
      <c r="AF970" s="65">
        <f t="shared" si="300"/>
        <v>67.406860421604094</v>
      </c>
      <c r="AG970" s="21" t="s">
        <v>2640</v>
      </c>
      <c r="AH970" s="67">
        <v>0</v>
      </c>
      <c r="AI970" s="70">
        <v>0</v>
      </c>
      <c r="AJ970" s="21" t="s">
        <v>2640</v>
      </c>
      <c r="AK970" s="67">
        <f t="shared" si="308"/>
        <v>2657100</v>
      </c>
      <c r="AL970" s="70">
        <f t="shared" si="309"/>
        <v>2702004</v>
      </c>
      <c r="AM970" s="65">
        <f t="shared" si="301"/>
        <v>67.406860421604094</v>
      </c>
      <c r="AN970" s="25">
        <f t="shared" si="310"/>
        <v>1.6899627413345376E-2</v>
      </c>
      <c r="AO970" s="25">
        <f t="shared" si="302"/>
        <v>1.9690171482585006E-2</v>
      </c>
      <c r="AP970" s="24">
        <f t="shared" si="303"/>
        <v>1.5494294318074201E-3</v>
      </c>
      <c r="AQ970" s="25">
        <f t="shared" si="304"/>
        <v>9.323366565253377E-2</v>
      </c>
      <c r="AR970" s="2">
        <f t="shared" si="311"/>
        <v>1</v>
      </c>
      <c r="AS970" s="2">
        <f t="shared" si="312"/>
        <v>0</v>
      </c>
      <c r="AT970" s="2">
        <f t="shared" si="313"/>
        <v>0</v>
      </c>
    </row>
    <row r="971" spans="2:46" x14ac:dyDescent="0.2">
      <c r="B971" s="2">
        <v>1</v>
      </c>
      <c r="C971" s="2" t="s">
        <v>1980</v>
      </c>
      <c r="D971" s="3" t="s">
        <v>1995</v>
      </c>
      <c r="E971" s="2" t="s">
        <v>1996</v>
      </c>
      <c r="F971" s="2" t="s">
        <v>6</v>
      </c>
      <c r="G971" s="2" t="s">
        <v>7</v>
      </c>
      <c r="H971" s="2">
        <v>29</v>
      </c>
      <c r="I971" s="30">
        <v>16454</v>
      </c>
      <c r="J971" s="30">
        <v>16456</v>
      </c>
      <c r="K971" s="63">
        <v>401.108228</v>
      </c>
      <c r="L971" s="2">
        <v>0.56921200000000005</v>
      </c>
      <c r="M971" s="67">
        <v>15222.553062422543</v>
      </c>
      <c r="N971" s="67">
        <v>7681152.0400000075</v>
      </c>
      <c r="O971" s="67">
        <v>585398</v>
      </c>
      <c r="P971" s="70">
        <v>564141</v>
      </c>
      <c r="Q971" s="63">
        <v>0</v>
      </c>
      <c r="R971" s="24">
        <f t="shared" si="295"/>
        <v>-3.6312047530056457E-2</v>
      </c>
      <c r="S971" s="24">
        <f t="shared" si="296"/>
        <v>-2.7674234137409393E-3</v>
      </c>
      <c r="T971" s="65">
        <f t="shared" si="297"/>
        <v>34.281781720952843</v>
      </c>
      <c r="U971" s="67">
        <v>462620.99999999983</v>
      </c>
      <c r="V971" s="70">
        <v>510155</v>
      </c>
      <c r="W971" s="24">
        <f t="shared" si="298"/>
        <v>0.1027493347686339</v>
      </c>
      <c r="X971" s="24">
        <f t="shared" si="299"/>
        <v>6.1883946252416751E-3</v>
      </c>
      <c r="Y971" s="63">
        <f t="shared" si="305"/>
        <v>28.116020420566418</v>
      </c>
      <c r="Z971" s="63">
        <f t="shared" si="306"/>
        <v>31.001154594069032</v>
      </c>
      <c r="AA971" s="24">
        <f t="shared" si="307"/>
        <v>0.102615</v>
      </c>
      <c r="AB971" s="63">
        <v>0</v>
      </c>
      <c r="AC971" s="69">
        <v>0</v>
      </c>
      <c r="AD971" s="67">
        <f t="shared" si="314"/>
        <v>1048018.9999999998</v>
      </c>
      <c r="AE971" s="67">
        <f t="shared" si="315"/>
        <v>1074296</v>
      </c>
      <c r="AF971" s="65">
        <f t="shared" si="300"/>
        <v>65.282936315021871</v>
      </c>
      <c r="AG971" s="21" t="s">
        <v>2640</v>
      </c>
      <c r="AH971" s="67">
        <v>0</v>
      </c>
      <c r="AI971" s="70">
        <v>0</v>
      </c>
      <c r="AJ971" s="21" t="s">
        <v>2640</v>
      </c>
      <c r="AK971" s="67">
        <f t="shared" si="308"/>
        <v>1048018.9999999998</v>
      </c>
      <c r="AL971" s="70">
        <f t="shared" si="309"/>
        <v>1074296</v>
      </c>
      <c r="AM971" s="65">
        <f t="shared" si="301"/>
        <v>65.282936315021871</v>
      </c>
      <c r="AN971" s="25">
        <f t="shared" si="310"/>
        <v>2.5073018714355598E-2</v>
      </c>
      <c r="AO971" s="25">
        <f t="shared" si="302"/>
        <v>2.4948435216699316E-2</v>
      </c>
      <c r="AP971" s="24">
        <f t="shared" si="303"/>
        <v>3.4209712115007436E-3</v>
      </c>
      <c r="AQ971" s="25">
        <f t="shared" si="304"/>
        <v>0.13986131174146099</v>
      </c>
      <c r="AR971" s="2">
        <f t="shared" si="311"/>
        <v>1</v>
      </c>
      <c r="AS971" s="2">
        <f t="shared" si="312"/>
        <v>0</v>
      </c>
      <c r="AT971" s="2">
        <f t="shared" si="313"/>
        <v>0</v>
      </c>
    </row>
    <row r="972" spans="2:46" x14ac:dyDescent="0.2">
      <c r="B972" s="2">
        <v>1</v>
      </c>
      <c r="C972" s="2" t="s">
        <v>1980</v>
      </c>
      <c r="D972" s="3" t="s">
        <v>1997</v>
      </c>
      <c r="E972" s="2" t="s">
        <v>1998</v>
      </c>
      <c r="F972" s="2" t="s">
        <v>6</v>
      </c>
      <c r="G972" s="2" t="s">
        <v>7</v>
      </c>
      <c r="H972" s="2">
        <v>25</v>
      </c>
      <c r="I972" s="30">
        <v>24017</v>
      </c>
      <c r="J972" s="30">
        <v>24204</v>
      </c>
      <c r="K972" s="63">
        <v>212.23839000000001</v>
      </c>
      <c r="L972" s="2">
        <v>0.18671399999999999</v>
      </c>
      <c r="M972" s="67">
        <v>15823.373760027604</v>
      </c>
      <c r="N972" s="67">
        <v>4204992.4000000004</v>
      </c>
      <c r="O972" s="67">
        <v>285619</v>
      </c>
      <c r="P972" s="70">
        <v>275247</v>
      </c>
      <c r="Q972" s="63">
        <v>0</v>
      </c>
      <c r="R972" s="24">
        <f t="shared" si="295"/>
        <v>-3.6314110755937157E-2</v>
      </c>
      <c r="S972" s="24">
        <f t="shared" si="296"/>
        <v>-2.4665918540066802E-3</v>
      </c>
      <c r="T972" s="65">
        <f t="shared" si="297"/>
        <v>11.371963311849282</v>
      </c>
      <c r="U972" s="67">
        <v>349935.99999999994</v>
      </c>
      <c r="V972" s="70">
        <v>352661</v>
      </c>
      <c r="W972" s="24">
        <f t="shared" si="298"/>
        <v>7.7871382195602301E-3</v>
      </c>
      <c r="X972" s="24">
        <f t="shared" si="299"/>
        <v>6.4803922118861809E-4</v>
      </c>
      <c r="Y972" s="63">
        <f t="shared" si="305"/>
        <v>14.570346004913183</v>
      </c>
      <c r="Z972" s="63">
        <f t="shared" si="306"/>
        <v>14.570360271029582</v>
      </c>
      <c r="AA972" s="24">
        <f t="shared" si="307"/>
        <v>9.9999999999999995E-7</v>
      </c>
      <c r="AB972" s="63">
        <v>0</v>
      </c>
      <c r="AC972" s="69">
        <v>0</v>
      </c>
      <c r="AD972" s="67">
        <f t="shared" si="314"/>
        <v>635555</v>
      </c>
      <c r="AE972" s="67">
        <f t="shared" si="315"/>
        <v>627908</v>
      </c>
      <c r="AF972" s="65">
        <f t="shared" si="300"/>
        <v>25.942323582878863</v>
      </c>
      <c r="AG972" s="21" t="s">
        <v>2640</v>
      </c>
      <c r="AH972" s="67">
        <v>0</v>
      </c>
      <c r="AI972" s="70">
        <v>0</v>
      </c>
      <c r="AJ972" s="21" t="s">
        <v>2640</v>
      </c>
      <c r="AK972" s="67">
        <f t="shared" si="308"/>
        <v>635555</v>
      </c>
      <c r="AL972" s="70">
        <f t="shared" si="309"/>
        <v>627908</v>
      </c>
      <c r="AM972" s="65">
        <f t="shared" si="301"/>
        <v>25.942323582878863</v>
      </c>
      <c r="AN972" s="25">
        <f t="shared" si="310"/>
        <v>-1.2032003524478606E-2</v>
      </c>
      <c r="AO972" s="25">
        <f t="shared" si="302"/>
        <v>-1.9665040020137248E-2</v>
      </c>
      <c r="AP972" s="24">
        <f t="shared" si="303"/>
        <v>-1.8185526328180759E-3</v>
      </c>
      <c r="AQ972" s="25">
        <f t="shared" si="304"/>
        <v>0.14932440781581435</v>
      </c>
      <c r="AR972" s="2">
        <f t="shared" si="311"/>
        <v>0</v>
      </c>
      <c r="AS972" s="2">
        <f t="shared" si="312"/>
        <v>1</v>
      </c>
      <c r="AT972" s="2">
        <f t="shared" si="313"/>
        <v>0</v>
      </c>
    </row>
    <row r="973" spans="2:46" x14ac:dyDescent="0.2">
      <c r="B973" s="2">
        <v>1</v>
      </c>
      <c r="C973" s="2" t="s">
        <v>1980</v>
      </c>
      <c r="D973" s="3" t="s">
        <v>1999</v>
      </c>
      <c r="E973" s="2" t="s">
        <v>2000</v>
      </c>
      <c r="F973" s="2" t="s">
        <v>6</v>
      </c>
      <c r="G973" s="2" t="s">
        <v>7</v>
      </c>
      <c r="H973" s="2">
        <v>30</v>
      </c>
      <c r="I973" s="30">
        <v>30438</v>
      </c>
      <c r="J973" s="30">
        <v>30506</v>
      </c>
      <c r="K973" s="63">
        <v>326.748017</v>
      </c>
      <c r="L973" s="2">
        <v>0.36616599999999999</v>
      </c>
      <c r="M973" s="67">
        <v>15249.149805111931</v>
      </c>
      <c r="N973" s="67">
        <v>12024409.290000001</v>
      </c>
      <c r="O973" s="67">
        <v>657428</v>
      </c>
      <c r="P973" s="70">
        <v>633555</v>
      </c>
      <c r="Q973" s="63">
        <v>0</v>
      </c>
      <c r="R973" s="24">
        <f t="shared" si="295"/>
        <v>-3.6312721697280947E-2</v>
      </c>
      <c r="S973" s="24">
        <f t="shared" si="296"/>
        <v>-1.9853781939919309E-3</v>
      </c>
      <c r="T973" s="65">
        <f t="shared" si="297"/>
        <v>20.768209532550973</v>
      </c>
      <c r="U973" s="67">
        <v>533478.99999999988</v>
      </c>
      <c r="V973" s="70">
        <v>641605</v>
      </c>
      <c r="W973" s="24">
        <f t="shared" si="298"/>
        <v>0.20268089278115942</v>
      </c>
      <c r="X973" s="24">
        <f t="shared" si="299"/>
        <v>8.9922088804746687E-3</v>
      </c>
      <c r="Y973" s="63">
        <f t="shared" si="305"/>
        <v>17.526742887180493</v>
      </c>
      <c r="Z973" s="63">
        <f t="shared" si="306"/>
        <v>21.032092047466072</v>
      </c>
      <c r="AA973" s="24">
        <f t="shared" si="307"/>
        <v>0.2</v>
      </c>
      <c r="AB973" s="63">
        <v>0</v>
      </c>
      <c r="AC973" s="69">
        <v>0</v>
      </c>
      <c r="AD973" s="67">
        <f t="shared" si="314"/>
        <v>1190907</v>
      </c>
      <c r="AE973" s="67">
        <f t="shared" si="315"/>
        <v>1275160</v>
      </c>
      <c r="AF973" s="65">
        <f t="shared" si="300"/>
        <v>41.800301580017049</v>
      </c>
      <c r="AG973" s="21" t="s">
        <v>2640</v>
      </c>
      <c r="AH973" s="67">
        <v>0</v>
      </c>
      <c r="AI973" s="70">
        <v>0</v>
      </c>
      <c r="AJ973" s="21" t="s">
        <v>2640</v>
      </c>
      <c r="AK973" s="67">
        <f t="shared" si="308"/>
        <v>1190907</v>
      </c>
      <c r="AL973" s="70">
        <f t="shared" si="309"/>
        <v>1275160</v>
      </c>
      <c r="AM973" s="65">
        <f t="shared" si="301"/>
        <v>41.800301580017049</v>
      </c>
      <c r="AN973" s="25">
        <f t="shared" si="310"/>
        <v>7.0746918105276058E-2</v>
      </c>
      <c r="AO973" s="25">
        <f t="shared" si="302"/>
        <v>6.8360148603173077E-2</v>
      </c>
      <c r="AP973" s="24">
        <f t="shared" si="303"/>
        <v>7.0068306864827278E-3</v>
      </c>
      <c r="AQ973" s="25">
        <f t="shared" si="304"/>
        <v>0.1060476210719537</v>
      </c>
      <c r="AR973" s="2">
        <f t="shared" si="311"/>
        <v>1</v>
      </c>
      <c r="AS973" s="2">
        <f t="shared" si="312"/>
        <v>0</v>
      </c>
      <c r="AT973" s="2">
        <f t="shared" si="313"/>
        <v>0</v>
      </c>
    </row>
    <row r="974" spans="2:46" x14ac:dyDescent="0.2">
      <c r="B974" s="2">
        <v>1</v>
      </c>
      <c r="C974" s="2" t="s">
        <v>1980</v>
      </c>
      <c r="D974" s="3" t="s">
        <v>2001</v>
      </c>
      <c r="E974" s="2" t="s">
        <v>2002</v>
      </c>
      <c r="F974" s="2" t="s">
        <v>6</v>
      </c>
      <c r="G974" s="2" t="s">
        <v>7</v>
      </c>
      <c r="H974" s="2">
        <v>16</v>
      </c>
      <c r="I974" s="30">
        <v>9121</v>
      </c>
      <c r="J974" s="30">
        <v>9119</v>
      </c>
      <c r="K974" s="63">
        <v>271.94495000000001</v>
      </c>
      <c r="L974" s="2">
        <v>0.478018</v>
      </c>
      <c r="M974" s="67">
        <v>15930.675943852855</v>
      </c>
      <c r="N974" s="67">
        <v>4854748.57</v>
      </c>
      <c r="O974" s="67">
        <v>134840</v>
      </c>
      <c r="P974" s="70">
        <v>129944</v>
      </c>
      <c r="Q974" s="63">
        <v>0</v>
      </c>
      <c r="R974" s="24">
        <f t="shared" ref="R974:R1037" si="316">IFERROR(P974/O974-1,0)</f>
        <v>-3.6309700385642296E-2</v>
      </c>
      <c r="S974" s="24">
        <f t="shared" ref="S974:S1037" si="317">IFERROR((P974-O974)/N974,0)</f>
        <v>-1.008497130058375E-3</v>
      </c>
      <c r="T974" s="65">
        <f t="shared" ref="T974:T1037" si="318">P974/J974</f>
        <v>14.249808092992653</v>
      </c>
      <c r="U974" s="67">
        <v>252280.99999999997</v>
      </c>
      <c r="V974" s="70">
        <v>266735</v>
      </c>
      <c r="W974" s="24">
        <f t="shared" ref="W974:W1037" si="319">IFERROR(V974/U974-1,0)</f>
        <v>5.7293256329252085E-2</v>
      </c>
      <c r="X974" s="24">
        <f t="shared" ref="X974:X1037" si="320">IFERROR((V974-U974)/N974,0)</f>
        <v>2.9772911596943996E-3</v>
      </c>
      <c r="Y974" s="63">
        <f t="shared" si="305"/>
        <v>27.659357526586994</v>
      </c>
      <c r="Z974" s="63">
        <f t="shared" si="306"/>
        <v>29.250466059874988</v>
      </c>
      <c r="AA974" s="24">
        <f t="shared" si="307"/>
        <v>5.7525E-2</v>
      </c>
      <c r="AB974" s="63">
        <v>0</v>
      </c>
      <c r="AC974" s="69">
        <v>0</v>
      </c>
      <c r="AD974" s="67">
        <f t="shared" si="314"/>
        <v>387121</v>
      </c>
      <c r="AE974" s="67">
        <f t="shared" si="315"/>
        <v>396679</v>
      </c>
      <c r="AF974" s="65">
        <f t="shared" ref="AF974:AF1037" si="321">AE974/J974</f>
        <v>43.50027415286764</v>
      </c>
      <c r="AG974" s="21" t="s">
        <v>2640</v>
      </c>
      <c r="AH974" s="67">
        <v>0</v>
      </c>
      <c r="AI974" s="70">
        <v>0</v>
      </c>
      <c r="AJ974" s="21" t="s">
        <v>2640</v>
      </c>
      <c r="AK974" s="67">
        <f t="shared" si="308"/>
        <v>387121</v>
      </c>
      <c r="AL974" s="70">
        <f t="shared" si="309"/>
        <v>396679</v>
      </c>
      <c r="AM974" s="65">
        <f t="shared" ref="AM974:AM1037" si="322">IFERROR(AL974/J974,0)</f>
        <v>43.50027415286764</v>
      </c>
      <c r="AN974" s="25">
        <f t="shared" si="310"/>
        <v>2.4689954820327494E-2</v>
      </c>
      <c r="AO974" s="25">
        <f t="shared" ref="AO974:AO1037" si="323">IFERROR(AM974/(AK974/I974)-1,0)</f>
        <v>2.4914692171971398E-2</v>
      </c>
      <c r="AP974" s="24">
        <f t="shared" ref="AP974:AP1037" si="324">IFERROR((AL974-AK974)/N974,0)</f>
        <v>1.9687940296360187E-3</v>
      </c>
      <c r="AQ974" s="25">
        <f t="shared" ref="AQ974:AQ1037" si="325">IFERROR(AL974/N974,0)</f>
        <v>8.1709483875495523E-2</v>
      </c>
      <c r="AR974" s="2">
        <f t="shared" si="311"/>
        <v>1</v>
      </c>
      <c r="AS974" s="2">
        <f t="shared" si="312"/>
        <v>0</v>
      </c>
      <c r="AT974" s="2">
        <f t="shared" si="313"/>
        <v>0</v>
      </c>
    </row>
    <row r="975" spans="2:46" x14ac:dyDescent="0.2">
      <c r="B975" s="2">
        <v>1</v>
      </c>
      <c r="C975" s="2" t="s">
        <v>1980</v>
      </c>
      <c r="D975" s="3" t="s">
        <v>2003</v>
      </c>
      <c r="E975" s="2" t="s">
        <v>2004</v>
      </c>
      <c r="F975" s="2" t="s">
        <v>6</v>
      </c>
      <c r="G975" s="2" t="s">
        <v>7</v>
      </c>
      <c r="H975" s="2">
        <v>44</v>
      </c>
      <c r="I975" s="30">
        <v>42860</v>
      </c>
      <c r="J975" s="30">
        <v>42562</v>
      </c>
      <c r="K975" s="63">
        <v>440.61512599999998</v>
      </c>
      <c r="L975" s="2">
        <v>0.44134800000000002</v>
      </c>
      <c r="M975" s="67">
        <v>15080.208827195191</v>
      </c>
      <c r="N975" s="67">
        <v>16261115.159999998</v>
      </c>
      <c r="O975" s="67">
        <v>1180869</v>
      </c>
      <c r="P975" s="70">
        <v>1137989</v>
      </c>
      <c r="Q975" s="63">
        <v>0</v>
      </c>
      <c r="R975" s="24">
        <f t="shared" si="316"/>
        <v>-3.6312241239290777E-2</v>
      </c>
      <c r="S975" s="24">
        <f t="shared" si="317"/>
        <v>-2.6369655203893165E-3</v>
      </c>
      <c r="T975" s="65">
        <f t="shared" si="318"/>
        <v>26.737206898172079</v>
      </c>
      <c r="U975" s="67">
        <v>939635.99999999988</v>
      </c>
      <c r="V975" s="70">
        <v>999631</v>
      </c>
      <c r="W975" s="24">
        <f t="shared" si="319"/>
        <v>6.3849192666096455E-2</v>
      </c>
      <c r="X975" s="24">
        <f t="shared" si="320"/>
        <v>3.6894763618413561E-3</v>
      </c>
      <c r="Y975" s="63">
        <f t="shared" ref="Y975:Y1038" si="326">U975/I975</f>
        <v>21.923378441437237</v>
      </c>
      <c r="Z975" s="63">
        <f t="shared" ref="Z975:Z1038" si="327">V975/J975</f>
        <v>23.486466801372117</v>
      </c>
      <c r="AA975" s="24">
        <f t="shared" ref="AA975:AA1038" si="328">ROUND(IFERROR(Z975/Y975-1,0),6)</f>
        <v>7.1298E-2</v>
      </c>
      <c r="AB975" s="63">
        <v>0</v>
      </c>
      <c r="AC975" s="69">
        <v>0</v>
      </c>
      <c r="AD975" s="67">
        <f t="shared" si="314"/>
        <v>2120505</v>
      </c>
      <c r="AE975" s="67">
        <f t="shared" si="315"/>
        <v>2137620</v>
      </c>
      <c r="AF975" s="65">
        <f t="shared" si="321"/>
        <v>50.223673699544193</v>
      </c>
      <c r="AG975" s="21" t="s">
        <v>2640</v>
      </c>
      <c r="AH975" s="67">
        <v>0</v>
      </c>
      <c r="AI975" s="70">
        <v>0</v>
      </c>
      <c r="AJ975" s="21" t="s">
        <v>2640</v>
      </c>
      <c r="AK975" s="67">
        <f t="shared" ref="AK975:AK1038" si="329">AD975+AH975</f>
        <v>2120505</v>
      </c>
      <c r="AL975" s="70">
        <f t="shared" ref="AL975:AL1038" si="330">AE975+AI975</f>
        <v>2137620</v>
      </c>
      <c r="AM975" s="65">
        <f t="shared" si="322"/>
        <v>50.223673699544193</v>
      </c>
      <c r="AN975" s="25">
        <f t="shared" ref="AN975:AN1038" si="331">IFERROR((AL975-AK975)/AK975,0)</f>
        <v>8.0711905890342162E-3</v>
      </c>
      <c r="AO975" s="25">
        <f t="shared" si="323"/>
        <v>1.5129252117992653E-2</v>
      </c>
      <c r="AP975" s="24">
        <f t="shared" si="324"/>
        <v>1.0525108414520324E-3</v>
      </c>
      <c r="AQ975" s="25">
        <f t="shared" si="325"/>
        <v>0.13145592900407208</v>
      </c>
      <c r="AR975" s="2">
        <f t="shared" ref="AR975:AR1038" si="332">IF(AL975&gt;AK975,1,0)</f>
        <v>1</v>
      </c>
      <c r="AS975" s="2">
        <f t="shared" ref="AS975:AS1038" si="333">IF(AK975&gt;AL975,1,0)</f>
        <v>0</v>
      </c>
      <c r="AT975" s="2">
        <f t="shared" ref="AT975:AT1038" si="334">IF(AL975=AK975,1,0)</f>
        <v>0</v>
      </c>
    </row>
    <row r="976" spans="2:46" x14ac:dyDescent="0.2">
      <c r="B976" s="2">
        <v>1</v>
      </c>
      <c r="C976" s="2" t="s">
        <v>1980</v>
      </c>
      <c r="D976" s="3" t="s">
        <v>2005</v>
      </c>
      <c r="E976" s="2" t="s">
        <v>2006</v>
      </c>
      <c r="F976" s="2" t="s">
        <v>316</v>
      </c>
      <c r="G976" s="2" t="s">
        <v>7</v>
      </c>
      <c r="H976" s="2">
        <v>34</v>
      </c>
      <c r="I976" s="30">
        <v>93454</v>
      </c>
      <c r="J976" s="30">
        <v>93283</v>
      </c>
      <c r="K976" s="63">
        <v>551.96165399999995</v>
      </c>
      <c r="L976" s="2">
        <v>0.49183700000000002</v>
      </c>
      <c r="M976" s="67">
        <v>14507.325167037861</v>
      </c>
      <c r="N976" s="67">
        <v>69903251.800000012</v>
      </c>
      <c r="O976" s="67">
        <v>7172586</v>
      </c>
      <c r="P976" s="70">
        <v>6927780</v>
      </c>
      <c r="Q976" s="63">
        <v>0</v>
      </c>
      <c r="R976" s="24">
        <f t="shared" si="316"/>
        <v>-3.4130786302178917E-2</v>
      </c>
      <c r="S976" s="24">
        <f t="shared" si="317"/>
        <v>-3.5020688408089187E-3</v>
      </c>
      <c r="T976" s="65">
        <f t="shared" si="318"/>
        <v>74.266265021493737</v>
      </c>
      <c r="U976" s="67">
        <v>7072179.9999999981</v>
      </c>
      <c r="V976" s="70">
        <v>7059239</v>
      </c>
      <c r="W976" s="24">
        <f t="shared" si="319"/>
        <v>-1.8298459598028449E-3</v>
      </c>
      <c r="X976" s="24">
        <f t="shared" si="320"/>
        <v>-1.8512729618106458E-4</v>
      </c>
      <c r="Y976" s="63">
        <f t="shared" si="326"/>
        <v>75.675519506923166</v>
      </c>
      <c r="Z976" s="63">
        <f t="shared" si="327"/>
        <v>75.675514295209197</v>
      </c>
      <c r="AA976" s="24">
        <f t="shared" si="328"/>
        <v>0</v>
      </c>
      <c r="AB976" s="63">
        <v>0</v>
      </c>
      <c r="AC976" s="69">
        <v>0</v>
      </c>
      <c r="AD976" s="67">
        <f t="shared" si="314"/>
        <v>14244765.999999998</v>
      </c>
      <c r="AE976" s="67">
        <f t="shared" si="315"/>
        <v>13987019</v>
      </c>
      <c r="AF976" s="65">
        <f t="shared" si="321"/>
        <v>149.94177931670293</v>
      </c>
      <c r="AG976" s="21" t="s">
        <v>2640</v>
      </c>
      <c r="AH976" s="67">
        <v>0</v>
      </c>
      <c r="AI976" s="70">
        <v>0</v>
      </c>
      <c r="AJ976" s="21" t="s">
        <v>2640</v>
      </c>
      <c r="AK976" s="67">
        <f t="shared" si="329"/>
        <v>14244765.999999998</v>
      </c>
      <c r="AL976" s="70">
        <f t="shared" si="330"/>
        <v>13987019</v>
      </c>
      <c r="AM976" s="65">
        <f t="shared" si="322"/>
        <v>149.94177931670293</v>
      </c>
      <c r="AN976" s="25">
        <f t="shared" si="331"/>
        <v>-1.8094154723215402E-2</v>
      </c>
      <c r="AO976" s="25">
        <f t="shared" si="323"/>
        <v>-1.629419224835571E-2</v>
      </c>
      <c r="AP976" s="24">
        <f t="shared" si="324"/>
        <v>-3.6871961369899834E-3</v>
      </c>
      <c r="AQ976" s="25">
        <f t="shared" si="325"/>
        <v>0.20009110649127196</v>
      </c>
      <c r="AR976" s="2">
        <f t="shared" si="332"/>
        <v>0</v>
      </c>
      <c r="AS976" s="2">
        <f t="shared" si="333"/>
        <v>1</v>
      </c>
      <c r="AT976" s="2">
        <f t="shared" si="334"/>
        <v>0</v>
      </c>
    </row>
    <row r="977" spans="2:46" x14ac:dyDescent="0.2">
      <c r="B977" s="2">
        <v>1</v>
      </c>
      <c r="C977" s="2" t="s">
        <v>1980</v>
      </c>
      <c r="D977" s="3" t="s">
        <v>2007</v>
      </c>
      <c r="E977" s="2" t="s">
        <v>2008</v>
      </c>
      <c r="F977" s="2" t="s">
        <v>14</v>
      </c>
      <c r="G977" s="2" t="s">
        <v>7</v>
      </c>
      <c r="H977" s="2">
        <v>51</v>
      </c>
      <c r="I977" s="30">
        <v>119796</v>
      </c>
      <c r="J977" s="30">
        <v>119115</v>
      </c>
      <c r="K977" s="63">
        <v>550.25646600000005</v>
      </c>
      <c r="L977" s="2">
        <v>0.403198</v>
      </c>
      <c r="M977" s="67">
        <v>16488.184765047314</v>
      </c>
      <c r="N977" s="67">
        <v>79438916.060000002</v>
      </c>
      <c r="O977" s="67">
        <v>9369166</v>
      </c>
      <c r="P977" s="70">
        <v>9028948</v>
      </c>
      <c r="Q977" s="63">
        <v>0</v>
      </c>
      <c r="R977" s="24">
        <f t="shared" si="316"/>
        <v>-3.6312517037268899E-2</v>
      </c>
      <c r="S977" s="24">
        <f t="shared" si="317"/>
        <v>-4.2827623647713701E-3</v>
      </c>
      <c r="T977" s="65">
        <f t="shared" si="318"/>
        <v>75.800260252696972</v>
      </c>
      <c r="U977" s="67">
        <v>1211386.9999999998</v>
      </c>
      <c r="V977" s="70">
        <v>1445401</v>
      </c>
      <c r="W977" s="24">
        <f t="shared" si="319"/>
        <v>0.19317856308512504</v>
      </c>
      <c r="X977" s="24">
        <f t="shared" si="320"/>
        <v>2.9458357642147344E-3</v>
      </c>
      <c r="Y977" s="63">
        <f t="shared" si="326"/>
        <v>10.112082206417575</v>
      </c>
      <c r="Z977" s="63">
        <f t="shared" si="327"/>
        <v>12.134500272845569</v>
      </c>
      <c r="AA977" s="24">
        <f t="shared" si="328"/>
        <v>0.2</v>
      </c>
      <c r="AB977" s="63">
        <v>0</v>
      </c>
      <c r="AC977" s="69">
        <v>0</v>
      </c>
      <c r="AD977" s="67">
        <f t="shared" si="314"/>
        <v>10580553</v>
      </c>
      <c r="AE977" s="67">
        <f t="shared" si="315"/>
        <v>10474349</v>
      </c>
      <c r="AF977" s="65">
        <f t="shared" si="321"/>
        <v>87.934760525542544</v>
      </c>
      <c r="AG977" s="21" t="s">
        <v>2640</v>
      </c>
      <c r="AH977" s="67">
        <v>0</v>
      </c>
      <c r="AI977" s="70">
        <v>0</v>
      </c>
      <c r="AJ977" s="21" t="s">
        <v>2640</v>
      </c>
      <c r="AK977" s="67">
        <f t="shared" si="329"/>
        <v>10580553</v>
      </c>
      <c r="AL977" s="70">
        <f t="shared" si="330"/>
        <v>10474349</v>
      </c>
      <c r="AM977" s="65">
        <f t="shared" si="322"/>
        <v>87.934760525542544</v>
      </c>
      <c r="AN977" s="25">
        <f t="shared" si="331"/>
        <v>-1.003766060242787E-2</v>
      </c>
      <c r="AO977" s="25">
        <f t="shared" si="323"/>
        <v>-4.3778834699949032E-3</v>
      </c>
      <c r="AP977" s="24">
        <f t="shared" si="324"/>
        <v>-1.3369266005566389E-3</v>
      </c>
      <c r="AQ977" s="25">
        <f t="shared" si="325"/>
        <v>0.13185412791998261</v>
      </c>
      <c r="AR977" s="2">
        <f t="shared" si="332"/>
        <v>0</v>
      </c>
      <c r="AS977" s="2">
        <f t="shared" si="333"/>
        <v>1</v>
      </c>
      <c r="AT977" s="2">
        <f t="shared" si="334"/>
        <v>0</v>
      </c>
    </row>
    <row r="978" spans="2:46" x14ac:dyDescent="0.2">
      <c r="B978" s="2">
        <v>1</v>
      </c>
      <c r="C978" s="2" t="s">
        <v>1980</v>
      </c>
      <c r="D978" s="3" t="s">
        <v>2009</v>
      </c>
      <c r="E978" s="2" t="s">
        <v>2010</v>
      </c>
      <c r="F978" s="2" t="s">
        <v>6</v>
      </c>
      <c r="G978" s="2" t="s">
        <v>38</v>
      </c>
      <c r="H978" s="2">
        <v>12</v>
      </c>
      <c r="I978" s="30">
        <v>6631</v>
      </c>
      <c r="J978" s="30">
        <v>6591</v>
      </c>
      <c r="K978" s="63">
        <v>169.19905900000001</v>
      </c>
      <c r="L978" s="2">
        <v>0.26309500000000002</v>
      </c>
      <c r="M978" s="67">
        <v>15676.067268914341</v>
      </c>
      <c r="N978" s="67">
        <v>933258.45</v>
      </c>
      <c r="O978" s="67">
        <v>142993</v>
      </c>
      <c r="P978" s="70">
        <v>137801</v>
      </c>
      <c r="Q978" s="63">
        <v>0</v>
      </c>
      <c r="R978" s="24">
        <f t="shared" si="316"/>
        <v>-3.6309469694320695E-2</v>
      </c>
      <c r="S978" s="24">
        <f t="shared" si="317"/>
        <v>-5.5633034986182018E-3</v>
      </c>
      <c r="T978" s="65">
        <f t="shared" si="318"/>
        <v>20.907449552419965</v>
      </c>
      <c r="U978" s="67">
        <v>103590.00000000001</v>
      </c>
      <c r="V978" s="70">
        <v>111539</v>
      </c>
      <c r="W978" s="24">
        <f t="shared" si="319"/>
        <v>7.6735206100974951E-2</v>
      </c>
      <c r="X978" s="24">
        <f t="shared" si="320"/>
        <v>8.5174690890824356E-3</v>
      </c>
      <c r="Y978" s="63">
        <f t="shared" si="326"/>
        <v>15.622078117930933</v>
      </c>
      <c r="Z978" s="63">
        <f t="shared" si="327"/>
        <v>16.92292520103171</v>
      </c>
      <c r="AA978" s="24">
        <f t="shared" si="328"/>
        <v>8.3269999999999997E-2</v>
      </c>
      <c r="AB978" s="63">
        <v>0</v>
      </c>
      <c r="AC978" s="69">
        <v>0</v>
      </c>
      <c r="AD978" s="67">
        <f t="shared" si="314"/>
        <v>246583</v>
      </c>
      <c r="AE978" s="67">
        <f t="shared" si="315"/>
        <v>249340</v>
      </c>
      <c r="AF978" s="65">
        <f t="shared" si="321"/>
        <v>37.830374753451679</v>
      </c>
      <c r="AG978" s="21" t="s">
        <v>2640</v>
      </c>
      <c r="AH978" s="67">
        <v>-142019</v>
      </c>
      <c r="AI978" s="70">
        <v>-142019</v>
      </c>
      <c r="AJ978" s="21" t="s">
        <v>2640</v>
      </c>
      <c r="AK978" s="67">
        <f t="shared" si="329"/>
        <v>104564</v>
      </c>
      <c r="AL978" s="70">
        <f t="shared" si="330"/>
        <v>107321</v>
      </c>
      <c r="AM978" s="65">
        <f t="shared" si="322"/>
        <v>16.282961614322563</v>
      </c>
      <c r="AN978" s="25">
        <f t="shared" si="331"/>
        <v>2.6366627137446922E-2</v>
      </c>
      <c r="AO978" s="25">
        <f t="shared" si="323"/>
        <v>3.2595524889760474E-2</v>
      </c>
      <c r="AP978" s="24">
        <f t="shared" si="324"/>
        <v>2.9541655904642495E-3</v>
      </c>
      <c r="AQ978" s="25">
        <f t="shared" si="325"/>
        <v>0.11499601209075579</v>
      </c>
      <c r="AR978" s="2">
        <f t="shared" si="332"/>
        <v>1</v>
      </c>
      <c r="AS978" s="2">
        <f t="shared" si="333"/>
        <v>0</v>
      </c>
      <c r="AT978" s="2">
        <f t="shared" si="334"/>
        <v>0</v>
      </c>
    </row>
    <row r="979" spans="2:46" x14ac:dyDescent="0.2">
      <c r="B979" s="2">
        <v>1</v>
      </c>
      <c r="C979" s="2" t="s">
        <v>1980</v>
      </c>
      <c r="D979" s="3" t="s">
        <v>2011</v>
      </c>
      <c r="E979" s="2" t="s">
        <v>2012</v>
      </c>
      <c r="F979" s="2" t="s">
        <v>6</v>
      </c>
      <c r="G979" s="2" t="s">
        <v>38</v>
      </c>
      <c r="H979" s="2">
        <v>16</v>
      </c>
      <c r="I979" s="30">
        <v>7279</v>
      </c>
      <c r="J979" s="30">
        <v>7283</v>
      </c>
      <c r="K979" s="63">
        <v>184.344089</v>
      </c>
      <c r="L979" s="2">
        <v>0.35923899999999998</v>
      </c>
      <c r="M979" s="67">
        <v>14981.953797372791</v>
      </c>
      <c r="N979" s="67">
        <v>3067742.0599999987</v>
      </c>
      <c r="O979" s="67">
        <v>69269</v>
      </c>
      <c r="P979" s="70">
        <v>66754</v>
      </c>
      <c r="Q979" s="63">
        <v>0</v>
      </c>
      <c r="R979" s="24">
        <f t="shared" si="316"/>
        <v>-3.6307727843624127E-2</v>
      </c>
      <c r="S979" s="24">
        <f t="shared" si="317"/>
        <v>-8.1982120752355594E-4</v>
      </c>
      <c r="T979" s="65">
        <f t="shared" si="318"/>
        <v>9.1657284086228206</v>
      </c>
      <c r="U979" s="67">
        <v>154530.00000000003</v>
      </c>
      <c r="V979" s="70">
        <v>165054</v>
      </c>
      <c r="W979" s="24">
        <f t="shared" si="319"/>
        <v>6.8103280916326669E-2</v>
      </c>
      <c r="X979" s="24">
        <f t="shared" si="320"/>
        <v>3.430536138360986E-3</v>
      </c>
      <c r="Y979" s="63">
        <f t="shared" si="326"/>
        <v>21.229564500618221</v>
      </c>
      <c r="Z979" s="63">
        <f t="shared" si="327"/>
        <v>22.662913634491282</v>
      </c>
      <c r="AA979" s="24">
        <f t="shared" si="328"/>
        <v>6.7516999999999994E-2</v>
      </c>
      <c r="AB979" s="63">
        <v>0</v>
      </c>
      <c r="AC979" s="69">
        <v>0</v>
      </c>
      <c r="AD979" s="67">
        <f t="shared" si="314"/>
        <v>223799.00000000003</v>
      </c>
      <c r="AE979" s="67">
        <f t="shared" si="315"/>
        <v>231808</v>
      </c>
      <c r="AF979" s="65">
        <f t="shared" si="321"/>
        <v>31.828642043114101</v>
      </c>
      <c r="AG979" s="21" t="s">
        <v>2640</v>
      </c>
      <c r="AH979" s="67">
        <v>-31800</v>
      </c>
      <c r="AI979" s="70">
        <v>-31800</v>
      </c>
      <c r="AJ979" s="21" t="s">
        <v>2640</v>
      </c>
      <c r="AK979" s="67">
        <f t="shared" si="329"/>
        <v>191999.00000000003</v>
      </c>
      <c r="AL979" s="70">
        <f t="shared" si="330"/>
        <v>200008</v>
      </c>
      <c r="AM979" s="65">
        <f t="shared" si="322"/>
        <v>27.462309487848415</v>
      </c>
      <c r="AN979" s="25">
        <f t="shared" si="331"/>
        <v>4.1713758925827578E-2</v>
      </c>
      <c r="AO979" s="25">
        <f t="shared" si="323"/>
        <v>4.1141624498297169E-2</v>
      </c>
      <c r="AP979" s="24">
        <f t="shared" si="324"/>
        <v>2.6107149308374298E-3</v>
      </c>
      <c r="AQ979" s="25">
        <f t="shared" si="325"/>
        <v>6.5197137206509492E-2</v>
      </c>
      <c r="AR979" s="2">
        <f t="shared" si="332"/>
        <v>1</v>
      </c>
      <c r="AS979" s="2">
        <f t="shared" si="333"/>
        <v>0</v>
      </c>
      <c r="AT979" s="2">
        <f t="shared" si="334"/>
        <v>0</v>
      </c>
    </row>
    <row r="980" spans="2:46" x14ac:dyDescent="0.2">
      <c r="B980" s="2">
        <v>1</v>
      </c>
      <c r="C980" s="2" t="s">
        <v>1980</v>
      </c>
      <c r="D980" s="3" t="s">
        <v>2013</v>
      </c>
      <c r="E980" s="2" t="s">
        <v>2014</v>
      </c>
      <c r="F980" s="2" t="s">
        <v>6</v>
      </c>
      <c r="G980" s="2" t="s">
        <v>7</v>
      </c>
      <c r="H980" s="2">
        <v>23</v>
      </c>
      <c r="I980" s="30">
        <v>12289</v>
      </c>
      <c r="J980" s="30">
        <v>12289</v>
      </c>
      <c r="K980" s="63">
        <v>238.79322999999999</v>
      </c>
      <c r="L980" s="2">
        <v>0.41893200000000003</v>
      </c>
      <c r="M980" s="67">
        <v>16619.241591829548</v>
      </c>
      <c r="N980" s="67">
        <v>4185540.9800000009</v>
      </c>
      <c r="O980" s="67">
        <v>136419</v>
      </c>
      <c r="P980" s="70">
        <v>131465</v>
      </c>
      <c r="Q980" s="63">
        <v>0</v>
      </c>
      <c r="R980" s="24">
        <f t="shared" si="316"/>
        <v>-3.6314589609951708E-2</v>
      </c>
      <c r="S980" s="24">
        <f t="shared" si="317"/>
        <v>-1.1835984938797562E-3</v>
      </c>
      <c r="T980" s="65">
        <f t="shared" si="318"/>
        <v>10.697778501098544</v>
      </c>
      <c r="U980" s="67">
        <v>307530</v>
      </c>
      <c r="V980" s="70">
        <v>327741</v>
      </c>
      <c r="W980" s="24">
        <f t="shared" si="319"/>
        <v>6.5720417520241936E-2</v>
      </c>
      <c r="X980" s="24">
        <f t="shared" si="320"/>
        <v>4.8287664836099619E-3</v>
      </c>
      <c r="Y980" s="63">
        <f t="shared" si="326"/>
        <v>25.024818943770853</v>
      </c>
      <c r="Z980" s="63">
        <f t="shared" si="327"/>
        <v>26.669460493123932</v>
      </c>
      <c r="AA980" s="24">
        <f t="shared" si="328"/>
        <v>6.5720000000000001E-2</v>
      </c>
      <c r="AB980" s="63">
        <v>0</v>
      </c>
      <c r="AC980" s="69">
        <v>0</v>
      </c>
      <c r="AD980" s="67">
        <f t="shared" si="314"/>
        <v>443949</v>
      </c>
      <c r="AE980" s="67">
        <f t="shared" si="315"/>
        <v>459206</v>
      </c>
      <c r="AF980" s="65">
        <f t="shared" si="321"/>
        <v>37.367238994222475</v>
      </c>
      <c r="AG980" s="21" t="s">
        <v>2640</v>
      </c>
      <c r="AH980" s="67">
        <v>0</v>
      </c>
      <c r="AI980" s="70">
        <v>0</v>
      </c>
      <c r="AJ980" s="21" t="s">
        <v>2640</v>
      </c>
      <c r="AK980" s="67">
        <f t="shared" si="329"/>
        <v>443949</v>
      </c>
      <c r="AL980" s="70">
        <f t="shared" si="330"/>
        <v>459206</v>
      </c>
      <c r="AM980" s="65">
        <f t="shared" si="322"/>
        <v>37.367238994222475</v>
      </c>
      <c r="AN980" s="25">
        <f t="shared" si="331"/>
        <v>3.4366560122897002E-2</v>
      </c>
      <c r="AO980" s="25">
        <f t="shared" si="323"/>
        <v>3.4366560122897072E-2</v>
      </c>
      <c r="AP980" s="24">
        <f t="shared" si="324"/>
        <v>3.6451679897302061E-3</v>
      </c>
      <c r="AQ980" s="25">
        <f t="shared" si="325"/>
        <v>0.10971246063394173</v>
      </c>
      <c r="AR980" s="2">
        <f t="shared" si="332"/>
        <v>1</v>
      </c>
      <c r="AS980" s="2">
        <f t="shared" si="333"/>
        <v>0</v>
      </c>
      <c r="AT980" s="2">
        <f t="shared" si="334"/>
        <v>0</v>
      </c>
    </row>
    <row r="981" spans="2:46" x14ac:dyDescent="0.2">
      <c r="B981" s="2">
        <v>1</v>
      </c>
      <c r="C981" s="2" t="s">
        <v>1980</v>
      </c>
      <c r="D981" s="3" t="s">
        <v>2015</v>
      </c>
      <c r="E981" s="2" t="s">
        <v>2016</v>
      </c>
      <c r="F981" s="2" t="s">
        <v>6</v>
      </c>
      <c r="G981" s="2" t="s">
        <v>38</v>
      </c>
      <c r="H981" s="2">
        <v>14</v>
      </c>
      <c r="I981" s="30">
        <v>5926</v>
      </c>
      <c r="J981" s="30">
        <v>5931</v>
      </c>
      <c r="K981" s="63">
        <v>159.34092100000001</v>
      </c>
      <c r="L981" s="2">
        <v>0.39127299999999998</v>
      </c>
      <c r="M981" s="67">
        <v>16113.708020989505</v>
      </c>
      <c r="N981" s="67">
        <v>1113648.02</v>
      </c>
      <c r="O981" s="67">
        <v>65108</v>
      </c>
      <c r="P981" s="70">
        <v>62744</v>
      </c>
      <c r="Q981" s="63">
        <v>0</v>
      </c>
      <c r="R981" s="24">
        <f t="shared" si="316"/>
        <v>-3.6308902131842458E-2</v>
      </c>
      <c r="S981" s="24">
        <f t="shared" si="317"/>
        <v>-2.1227532914753441E-3</v>
      </c>
      <c r="T981" s="65">
        <f t="shared" si="318"/>
        <v>10.57899173832406</v>
      </c>
      <c r="U981" s="67">
        <v>137343</v>
      </c>
      <c r="V981" s="70">
        <v>151798</v>
      </c>
      <c r="W981" s="24">
        <f t="shared" si="319"/>
        <v>0.10524744617490511</v>
      </c>
      <c r="X981" s="24">
        <f t="shared" si="320"/>
        <v>1.2979864140556727E-2</v>
      </c>
      <c r="Y981" s="63">
        <f t="shared" si="326"/>
        <v>23.176341545730679</v>
      </c>
      <c r="Z981" s="63">
        <f t="shared" si="327"/>
        <v>25.593997639521159</v>
      </c>
      <c r="AA981" s="24">
        <f t="shared" si="328"/>
        <v>0.10431600000000001</v>
      </c>
      <c r="AB981" s="63">
        <v>0</v>
      </c>
      <c r="AC981" s="69">
        <v>0</v>
      </c>
      <c r="AD981" s="67">
        <f t="shared" si="314"/>
        <v>202451</v>
      </c>
      <c r="AE981" s="67">
        <f t="shared" si="315"/>
        <v>214542</v>
      </c>
      <c r="AF981" s="65">
        <f t="shared" si="321"/>
        <v>36.172989377845219</v>
      </c>
      <c r="AG981" s="21" t="s">
        <v>2640</v>
      </c>
      <c r="AH981" s="67">
        <v>-53119</v>
      </c>
      <c r="AI981" s="70">
        <v>-53119</v>
      </c>
      <c r="AJ981" s="21" t="s">
        <v>2640</v>
      </c>
      <c r="AK981" s="67">
        <f t="shared" si="329"/>
        <v>149332</v>
      </c>
      <c r="AL981" s="70">
        <f t="shared" si="330"/>
        <v>161423</v>
      </c>
      <c r="AM981" s="65">
        <f t="shared" si="322"/>
        <v>27.216826842016523</v>
      </c>
      <c r="AN981" s="25">
        <f t="shared" si="331"/>
        <v>8.0967240778935523E-2</v>
      </c>
      <c r="AO981" s="25">
        <f t="shared" si="323"/>
        <v>8.0055954958012432E-2</v>
      </c>
      <c r="AP981" s="24">
        <f t="shared" si="324"/>
        <v>1.0857110849081381E-2</v>
      </c>
      <c r="AQ981" s="25">
        <f t="shared" si="325"/>
        <v>0.1449497481259833</v>
      </c>
      <c r="AR981" s="2">
        <f t="shared" si="332"/>
        <v>1</v>
      </c>
      <c r="AS981" s="2">
        <f t="shared" si="333"/>
        <v>0</v>
      </c>
      <c r="AT981" s="2">
        <f t="shared" si="334"/>
        <v>0</v>
      </c>
    </row>
    <row r="982" spans="2:46" x14ac:dyDescent="0.2">
      <c r="B982" s="2">
        <v>1</v>
      </c>
      <c r="C982" s="2" t="s">
        <v>1980</v>
      </c>
      <c r="D982" s="3" t="s">
        <v>2017</v>
      </c>
      <c r="E982" s="2" t="s">
        <v>2018</v>
      </c>
      <c r="F982" s="2" t="s">
        <v>6</v>
      </c>
      <c r="G982" s="2" t="s">
        <v>7</v>
      </c>
      <c r="H982" s="2">
        <v>36</v>
      </c>
      <c r="I982" s="30">
        <v>12892</v>
      </c>
      <c r="J982" s="30">
        <v>12872</v>
      </c>
      <c r="K982" s="63">
        <v>200.841283</v>
      </c>
      <c r="L982" s="2">
        <v>0.41093299999999999</v>
      </c>
      <c r="M982" s="67">
        <v>18068.006928016221</v>
      </c>
      <c r="N982" s="67">
        <v>2781807.74</v>
      </c>
      <c r="O982" s="67">
        <v>120907</v>
      </c>
      <c r="P982" s="70">
        <v>116517</v>
      </c>
      <c r="Q982" s="63">
        <v>0</v>
      </c>
      <c r="R982" s="24">
        <f t="shared" si="316"/>
        <v>-3.6308898574937798E-2</v>
      </c>
      <c r="S982" s="24">
        <f t="shared" si="317"/>
        <v>-1.5781104987507152E-3</v>
      </c>
      <c r="T982" s="65">
        <f t="shared" si="318"/>
        <v>9.05197327532629</v>
      </c>
      <c r="U982" s="67">
        <v>339707.00000000023</v>
      </c>
      <c r="V982" s="70">
        <v>355634</v>
      </c>
      <c r="W982" s="24">
        <f t="shared" si="319"/>
        <v>4.6884521072570573E-2</v>
      </c>
      <c r="X982" s="24">
        <f t="shared" si="320"/>
        <v>5.7254136477453924E-3</v>
      </c>
      <c r="Y982" s="63">
        <f t="shared" si="326"/>
        <v>26.35021718895441</v>
      </c>
      <c r="Z982" s="63">
        <f t="shared" si="327"/>
        <v>27.628495960223741</v>
      </c>
      <c r="AA982" s="24">
        <f t="shared" si="328"/>
        <v>4.8510999999999999E-2</v>
      </c>
      <c r="AB982" s="63">
        <v>0</v>
      </c>
      <c r="AC982" s="69">
        <v>0</v>
      </c>
      <c r="AD982" s="67">
        <f t="shared" si="314"/>
        <v>460614.00000000023</v>
      </c>
      <c r="AE982" s="67">
        <f t="shared" si="315"/>
        <v>472151</v>
      </c>
      <c r="AF982" s="65">
        <f t="shared" si="321"/>
        <v>36.680469235550028</v>
      </c>
      <c r="AG982" s="21" t="s">
        <v>2640</v>
      </c>
      <c r="AH982" s="67">
        <v>0</v>
      </c>
      <c r="AI982" s="70">
        <v>0</v>
      </c>
      <c r="AJ982" s="21" t="s">
        <v>2640</v>
      </c>
      <c r="AK982" s="67">
        <f t="shared" si="329"/>
        <v>460614.00000000023</v>
      </c>
      <c r="AL982" s="70">
        <f t="shared" si="330"/>
        <v>472151</v>
      </c>
      <c r="AM982" s="65">
        <f t="shared" si="322"/>
        <v>36.680469235550028</v>
      </c>
      <c r="AN982" s="25">
        <f t="shared" si="331"/>
        <v>2.5047002479298853E-2</v>
      </c>
      <c r="AO982" s="25">
        <f t="shared" si="323"/>
        <v>2.6639679611802247E-2</v>
      </c>
      <c r="AP982" s="24">
        <f t="shared" si="324"/>
        <v>4.1473031489946775E-3</v>
      </c>
      <c r="AQ982" s="25">
        <f t="shared" si="325"/>
        <v>0.16972812075071728</v>
      </c>
      <c r="AR982" s="2">
        <f t="shared" si="332"/>
        <v>1</v>
      </c>
      <c r="AS982" s="2">
        <f t="shared" si="333"/>
        <v>0</v>
      </c>
      <c r="AT982" s="2">
        <f t="shared" si="334"/>
        <v>0</v>
      </c>
    </row>
    <row r="983" spans="2:46" x14ac:dyDescent="0.2">
      <c r="B983" s="2">
        <v>1</v>
      </c>
      <c r="C983" s="2" t="s">
        <v>2019</v>
      </c>
      <c r="D983" s="3" t="s">
        <v>2020</v>
      </c>
      <c r="E983" s="2" t="s">
        <v>2021</v>
      </c>
      <c r="F983" s="2" t="s">
        <v>6</v>
      </c>
      <c r="G983" s="2" t="s">
        <v>7</v>
      </c>
      <c r="H983" s="2">
        <v>29</v>
      </c>
      <c r="I983" s="30">
        <v>18942</v>
      </c>
      <c r="J983" s="30">
        <v>18840</v>
      </c>
      <c r="K983" s="63">
        <v>355.10796199999999</v>
      </c>
      <c r="L983" s="2">
        <v>0.40041100000000002</v>
      </c>
      <c r="M983" s="67">
        <v>14614.522495336332</v>
      </c>
      <c r="N983" s="67">
        <v>6717551.3999999976</v>
      </c>
      <c r="O983" s="67">
        <v>409335</v>
      </c>
      <c r="P983" s="70">
        <v>394471</v>
      </c>
      <c r="Q983" s="63">
        <v>0</v>
      </c>
      <c r="R983" s="24">
        <f t="shared" si="316"/>
        <v>-3.6312555730636298E-2</v>
      </c>
      <c r="S983" s="24">
        <f t="shared" si="317"/>
        <v>-2.2127110184821221E-3</v>
      </c>
      <c r="T983" s="65">
        <f t="shared" si="318"/>
        <v>20.937951167728237</v>
      </c>
      <c r="U983" s="67">
        <v>410890</v>
      </c>
      <c r="V983" s="70">
        <v>433255</v>
      </c>
      <c r="W983" s="24">
        <f t="shared" si="319"/>
        <v>5.4430626201659837E-2</v>
      </c>
      <c r="X983" s="24">
        <f t="shared" si="320"/>
        <v>3.3293381275802383E-3</v>
      </c>
      <c r="Y983" s="63">
        <f t="shared" si="326"/>
        <v>21.692007179812059</v>
      </c>
      <c r="Z983" s="63">
        <f t="shared" si="327"/>
        <v>22.996549893842886</v>
      </c>
      <c r="AA983" s="24">
        <f t="shared" si="328"/>
        <v>6.0138999999999998E-2</v>
      </c>
      <c r="AB983" s="63">
        <v>0</v>
      </c>
      <c r="AC983" s="69">
        <v>0</v>
      </c>
      <c r="AD983" s="67">
        <f t="shared" si="314"/>
        <v>820225</v>
      </c>
      <c r="AE983" s="67">
        <f t="shared" si="315"/>
        <v>827726</v>
      </c>
      <c r="AF983" s="65">
        <f t="shared" si="321"/>
        <v>43.934501061571126</v>
      </c>
      <c r="AG983" s="21" t="s">
        <v>2640</v>
      </c>
      <c r="AH983" s="67">
        <v>0</v>
      </c>
      <c r="AI983" s="70">
        <v>0</v>
      </c>
      <c r="AJ983" s="21" t="s">
        <v>2640</v>
      </c>
      <c r="AK983" s="67">
        <f t="shared" si="329"/>
        <v>820225</v>
      </c>
      <c r="AL983" s="70">
        <f t="shared" si="330"/>
        <v>827726</v>
      </c>
      <c r="AM983" s="65">
        <f t="shared" si="322"/>
        <v>43.934501061571126</v>
      </c>
      <c r="AN983" s="25">
        <f t="shared" si="331"/>
        <v>9.1450516626535409E-3</v>
      </c>
      <c r="AO983" s="25">
        <f t="shared" si="323"/>
        <v>1.4608575827706138E-2</v>
      </c>
      <c r="AP983" s="24">
        <f t="shared" si="324"/>
        <v>1.1166271090981162E-3</v>
      </c>
      <c r="AQ983" s="25">
        <f t="shared" si="325"/>
        <v>0.1232184096127646</v>
      </c>
      <c r="AR983" s="2">
        <f t="shared" si="332"/>
        <v>1</v>
      </c>
      <c r="AS983" s="2">
        <f t="shared" si="333"/>
        <v>0</v>
      </c>
      <c r="AT983" s="2">
        <f t="shared" si="334"/>
        <v>0</v>
      </c>
    </row>
    <row r="984" spans="2:46" x14ac:dyDescent="0.2">
      <c r="B984" s="2">
        <v>1</v>
      </c>
      <c r="C984" s="2" t="s">
        <v>2019</v>
      </c>
      <c r="D984" s="3" t="s">
        <v>2022</v>
      </c>
      <c r="E984" s="2" t="s">
        <v>2023</v>
      </c>
      <c r="F984" s="2" t="s">
        <v>6</v>
      </c>
      <c r="G984" s="2" t="s">
        <v>7</v>
      </c>
      <c r="H984" s="2">
        <v>13</v>
      </c>
      <c r="I984" s="30">
        <v>22510</v>
      </c>
      <c r="J984" s="30">
        <v>22622</v>
      </c>
      <c r="K984" s="63">
        <v>258.11524200000002</v>
      </c>
      <c r="L984" s="2">
        <v>0.33235999999999999</v>
      </c>
      <c r="M984" s="67">
        <v>17160.064408911247</v>
      </c>
      <c r="N984" s="67">
        <v>5213884.4799999986</v>
      </c>
      <c r="O984" s="67">
        <v>207897</v>
      </c>
      <c r="P984" s="70">
        <v>200348</v>
      </c>
      <c r="Q984" s="63">
        <v>0</v>
      </c>
      <c r="R984" s="24">
        <f t="shared" si="316"/>
        <v>-3.6311250282591856E-2</v>
      </c>
      <c r="S984" s="24">
        <f t="shared" si="317"/>
        <v>-1.4478648364683374E-3</v>
      </c>
      <c r="T984" s="65">
        <f t="shared" si="318"/>
        <v>8.8563345415966754</v>
      </c>
      <c r="U984" s="67">
        <v>426607.00000000006</v>
      </c>
      <c r="V984" s="70">
        <v>458801</v>
      </c>
      <c r="W984" s="24">
        <f t="shared" si="319"/>
        <v>7.5465240842273795E-2</v>
      </c>
      <c r="X984" s="24">
        <f t="shared" si="320"/>
        <v>6.1746669155201437E-3</v>
      </c>
      <c r="Y984" s="63">
        <f t="shared" si="326"/>
        <v>18.951888049755667</v>
      </c>
      <c r="Z984" s="63">
        <f t="shared" si="327"/>
        <v>20.281186455662628</v>
      </c>
      <c r="AA984" s="24">
        <f t="shared" si="328"/>
        <v>7.0140999999999995E-2</v>
      </c>
      <c r="AB984" s="63">
        <v>0</v>
      </c>
      <c r="AC984" s="69">
        <v>0</v>
      </c>
      <c r="AD984" s="67">
        <f t="shared" si="314"/>
        <v>634504</v>
      </c>
      <c r="AE984" s="67">
        <f t="shared" si="315"/>
        <v>659149</v>
      </c>
      <c r="AF984" s="65">
        <f t="shared" si="321"/>
        <v>29.137520997259305</v>
      </c>
      <c r="AG984" s="21" t="s">
        <v>2640</v>
      </c>
      <c r="AH984" s="67">
        <v>0</v>
      </c>
      <c r="AI984" s="70">
        <v>0</v>
      </c>
      <c r="AJ984" s="21" t="s">
        <v>2640</v>
      </c>
      <c r="AK984" s="67">
        <f t="shared" si="329"/>
        <v>634504</v>
      </c>
      <c r="AL984" s="70">
        <f t="shared" si="330"/>
        <v>659149</v>
      </c>
      <c r="AM984" s="65">
        <f t="shared" si="322"/>
        <v>29.137520997259305</v>
      </c>
      <c r="AN984" s="25">
        <f t="shared" si="331"/>
        <v>3.8841362702205187E-2</v>
      </c>
      <c r="AO984" s="25">
        <f t="shared" si="323"/>
        <v>3.3698129008338684E-2</v>
      </c>
      <c r="AP984" s="24">
        <f t="shared" si="324"/>
        <v>4.7268020790518176E-3</v>
      </c>
      <c r="AQ984" s="25">
        <f t="shared" si="325"/>
        <v>0.12642186502758884</v>
      </c>
      <c r="AR984" s="2">
        <f t="shared" si="332"/>
        <v>1</v>
      </c>
      <c r="AS984" s="2">
        <f t="shared" si="333"/>
        <v>0</v>
      </c>
      <c r="AT984" s="2">
        <f t="shared" si="334"/>
        <v>0</v>
      </c>
    </row>
    <row r="985" spans="2:46" x14ac:dyDescent="0.2">
      <c r="B985" s="2">
        <v>1</v>
      </c>
      <c r="C985" s="2" t="s">
        <v>2019</v>
      </c>
      <c r="D985" s="3" t="s">
        <v>2024</v>
      </c>
      <c r="E985" s="2" t="s">
        <v>2025</v>
      </c>
      <c r="F985" s="2" t="s">
        <v>6</v>
      </c>
      <c r="G985" s="2" t="s">
        <v>7</v>
      </c>
      <c r="H985" s="2">
        <v>24</v>
      </c>
      <c r="I985" s="30">
        <v>25833</v>
      </c>
      <c r="J985" s="30">
        <v>25610</v>
      </c>
      <c r="K985" s="63">
        <v>309.95314300000001</v>
      </c>
      <c r="L985" s="2">
        <v>0.47770000000000001</v>
      </c>
      <c r="M985" s="67">
        <v>14731.819758387002</v>
      </c>
      <c r="N985" s="67">
        <v>12650820.989999998</v>
      </c>
      <c r="O985" s="67">
        <v>741667</v>
      </c>
      <c r="P985" s="70">
        <v>714735</v>
      </c>
      <c r="Q985" s="63">
        <v>0</v>
      </c>
      <c r="R985" s="24">
        <f t="shared" si="316"/>
        <v>-3.6312792668407812E-2</v>
      </c>
      <c r="S985" s="24">
        <f t="shared" si="317"/>
        <v>-2.1288736929633849E-3</v>
      </c>
      <c r="T985" s="65">
        <f t="shared" si="318"/>
        <v>27.90843420538852</v>
      </c>
      <c r="U985" s="67">
        <v>708500.99999999977</v>
      </c>
      <c r="V985" s="70">
        <v>732973</v>
      </c>
      <c r="W985" s="24">
        <f t="shared" si="319"/>
        <v>3.4540529935737974E-2</v>
      </c>
      <c r="X985" s="24">
        <f t="shared" si="320"/>
        <v>1.9344199099287261E-3</v>
      </c>
      <c r="Y985" s="63">
        <f t="shared" si="326"/>
        <v>27.426199047729639</v>
      </c>
      <c r="Z985" s="63">
        <f t="shared" si="327"/>
        <v>28.620577899258102</v>
      </c>
      <c r="AA985" s="24">
        <f t="shared" si="328"/>
        <v>4.3548999999999997E-2</v>
      </c>
      <c r="AB985" s="63">
        <v>0</v>
      </c>
      <c r="AC985" s="69">
        <v>0</v>
      </c>
      <c r="AD985" s="67">
        <f t="shared" si="314"/>
        <v>1450167.9999999998</v>
      </c>
      <c r="AE985" s="67">
        <f t="shared" si="315"/>
        <v>1447708</v>
      </c>
      <c r="AF985" s="65">
        <f t="shared" si="321"/>
        <v>56.529012104646625</v>
      </c>
      <c r="AG985" s="21" t="s">
        <v>2640</v>
      </c>
      <c r="AH985" s="67">
        <v>0</v>
      </c>
      <c r="AI985" s="70">
        <v>0</v>
      </c>
      <c r="AJ985" s="21" t="s">
        <v>2640</v>
      </c>
      <c r="AK985" s="67">
        <f t="shared" si="329"/>
        <v>1450167.9999999998</v>
      </c>
      <c r="AL985" s="70">
        <f t="shared" si="330"/>
        <v>1447708</v>
      </c>
      <c r="AM985" s="65">
        <f t="shared" si="322"/>
        <v>56.529012104646625</v>
      </c>
      <c r="AN985" s="25">
        <f t="shared" si="331"/>
        <v>-1.6963551809168094E-3</v>
      </c>
      <c r="AO985" s="25">
        <f t="shared" si="323"/>
        <v>6.9964098637789185E-3</v>
      </c>
      <c r="AP985" s="24">
        <f t="shared" si="324"/>
        <v>-1.9445378303465879E-4</v>
      </c>
      <c r="AQ985" s="25">
        <f t="shared" si="325"/>
        <v>0.114435893223401</v>
      </c>
      <c r="AR985" s="2">
        <f t="shared" si="332"/>
        <v>0</v>
      </c>
      <c r="AS985" s="2">
        <f t="shared" si="333"/>
        <v>1</v>
      </c>
      <c r="AT985" s="2">
        <f t="shared" si="334"/>
        <v>0</v>
      </c>
    </row>
    <row r="986" spans="2:46" x14ac:dyDescent="0.2">
      <c r="B986" s="2">
        <v>1</v>
      </c>
      <c r="C986" s="2" t="s">
        <v>2019</v>
      </c>
      <c r="D986" s="3" t="s">
        <v>2026</v>
      </c>
      <c r="E986" s="2" t="s">
        <v>2027</v>
      </c>
      <c r="F986" s="2" t="s">
        <v>6</v>
      </c>
      <c r="G986" s="2" t="s">
        <v>7</v>
      </c>
      <c r="H986" s="2">
        <v>51</v>
      </c>
      <c r="I986" s="30">
        <v>29224</v>
      </c>
      <c r="J986" s="30">
        <v>29137</v>
      </c>
      <c r="K986" s="63">
        <v>248.67941099999999</v>
      </c>
      <c r="L986" s="2">
        <v>0.33124399999999998</v>
      </c>
      <c r="M986" s="67">
        <v>14301.534946812308</v>
      </c>
      <c r="N986" s="67">
        <v>10564858.860000007</v>
      </c>
      <c r="O986" s="67">
        <v>663019</v>
      </c>
      <c r="P986" s="70">
        <v>638943</v>
      </c>
      <c r="Q986" s="63">
        <v>0</v>
      </c>
      <c r="R986" s="24">
        <f t="shared" si="316"/>
        <v>-3.6312684855185129E-2</v>
      </c>
      <c r="S986" s="24">
        <f t="shared" si="317"/>
        <v>-2.2788756876965968E-3</v>
      </c>
      <c r="T986" s="65">
        <f t="shared" si="318"/>
        <v>21.928921989223323</v>
      </c>
      <c r="U986" s="67">
        <v>592775.99999999988</v>
      </c>
      <c r="V986" s="70">
        <v>634257</v>
      </c>
      <c r="W986" s="24">
        <f t="shared" si="319"/>
        <v>6.9977529454634091E-2</v>
      </c>
      <c r="X986" s="24">
        <f t="shared" si="320"/>
        <v>3.9263184250433129E-3</v>
      </c>
      <c r="Y986" s="63">
        <f t="shared" si="326"/>
        <v>20.283876266082668</v>
      </c>
      <c r="Z986" s="63">
        <f t="shared" si="327"/>
        <v>21.768095548615165</v>
      </c>
      <c r="AA986" s="24">
        <f t="shared" si="328"/>
        <v>7.3172000000000001E-2</v>
      </c>
      <c r="AB986" s="63">
        <v>0</v>
      </c>
      <c r="AC986" s="69">
        <v>0</v>
      </c>
      <c r="AD986" s="67">
        <f t="shared" si="314"/>
        <v>1255795</v>
      </c>
      <c r="AE986" s="67">
        <f t="shared" si="315"/>
        <v>1273200</v>
      </c>
      <c r="AF986" s="65">
        <f t="shared" si="321"/>
        <v>43.697017537838484</v>
      </c>
      <c r="AG986" s="21" t="s">
        <v>2640</v>
      </c>
      <c r="AH986" s="67">
        <v>0</v>
      </c>
      <c r="AI986" s="70">
        <v>0</v>
      </c>
      <c r="AJ986" s="21" t="s">
        <v>2640</v>
      </c>
      <c r="AK986" s="67">
        <f t="shared" si="329"/>
        <v>1255795</v>
      </c>
      <c r="AL986" s="70">
        <f t="shared" si="330"/>
        <v>1273200</v>
      </c>
      <c r="AM986" s="65">
        <f t="shared" si="322"/>
        <v>43.697017537838484</v>
      </c>
      <c r="AN986" s="25">
        <f t="shared" si="331"/>
        <v>1.385974621654012E-2</v>
      </c>
      <c r="AO986" s="25">
        <f t="shared" si="323"/>
        <v>1.688702417655108E-2</v>
      </c>
      <c r="AP986" s="24">
        <f t="shared" si="324"/>
        <v>1.647442737346705E-3</v>
      </c>
      <c r="AQ986" s="25">
        <f t="shared" si="325"/>
        <v>0.12051273158229386</v>
      </c>
      <c r="AR986" s="2">
        <f t="shared" si="332"/>
        <v>1</v>
      </c>
      <c r="AS986" s="2">
        <f t="shared" si="333"/>
        <v>0</v>
      </c>
      <c r="AT986" s="2">
        <f t="shared" si="334"/>
        <v>0</v>
      </c>
    </row>
    <row r="987" spans="2:46" x14ac:dyDescent="0.2">
      <c r="B987" s="2">
        <v>1</v>
      </c>
      <c r="C987" s="2" t="s">
        <v>2019</v>
      </c>
      <c r="D987" s="3" t="s">
        <v>2028</v>
      </c>
      <c r="E987" s="2" t="s">
        <v>2029</v>
      </c>
      <c r="F987" s="2" t="s">
        <v>6</v>
      </c>
      <c r="G987" s="2" t="s">
        <v>7</v>
      </c>
      <c r="H987" s="2">
        <v>21</v>
      </c>
      <c r="I987" s="30">
        <v>31447</v>
      </c>
      <c r="J987" s="30">
        <v>31491</v>
      </c>
      <c r="K987" s="63">
        <v>209.209869</v>
      </c>
      <c r="L987" s="2">
        <v>0.303203</v>
      </c>
      <c r="M987" s="67">
        <v>15111.980561695489</v>
      </c>
      <c r="N987" s="67">
        <v>8398938.2099999972</v>
      </c>
      <c r="O987" s="67">
        <v>521083</v>
      </c>
      <c r="P987" s="70">
        <v>502161</v>
      </c>
      <c r="Q987" s="63">
        <v>0</v>
      </c>
      <c r="R987" s="24">
        <f t="shared" si="316"/>
        <v>-3.6312833080334617E-2</v>
      </c>
      <c r="S987" s="24">
        <f t="shared" si="317"/>
        <v>-2.2529038227083239E-3</v>
      </c>
      <c r="T987" s="65">
        <f t="shared" si="318"/>
        <v>15.946175097646947</v>
      </c>
      <c r="U987" s="67">
        <v>410387</v>
      </c>
      <c r="V987" s="70">
        <v>493153</v>
      </c>
      <c r="W987" s="24">
        <f t="shared" si="319"/>
        <v>0.20167792839441789</v>
      </c>
      <c r="X987" s="24">
        <f t="shared" si="320"/>
        <v>9.8543408619742694E-3</v>
      </c>
      <c r="Y987" s="63">
        <f t="shared" si="326"/>
        <v>13.050116068305403</v>
      </c>
      <c r="Z987" s="63">
        <f t="shared" si="327"/>
        <v>15.660125115112255</v>
      </c>
      <c r="AA987" s="24">
        <f t="shared" si="328"/>
        <v>0.19999900000000001</v>
      </c>
      <c r="AB987" s="63">
        <v>0</v>
      </c>
      <c r="AC987" s="69">
        <v>0</v>
      </c>
      <c r="AD987" s="67">
        <f t="shared" si="314"/>
        <v>931470</v>
      </c>
      <c r="AE987" s="67">
        <f t="shared" si="315"/>
        <v>995314</v>
      </c>
      <c r="AF987" s="65">
        <f t="shared" si="321"/>
        <v>31.606300212759201</v>
      </c>
      <c r="AG987" s="21" t="s">
        <v>2640</v>
      </c>
      <c r="AH987" s="67">
        <v>0</v>
      </c>
      <c r="AI987" s="70">
        <v>0</v>
      </c>
      <c r="AJ987" s="21" t="s">
        <v>2640</v>
      </c>
      <c r="AK987" s="67">
        <f t="shared" si="329"/>
        <v>931470</v>
      </c>
      <c r="AL987" s="70">
        <f t="shared" si="330"/>
        <v>995314</v>
      </c>
      <c r="AM987" s="65">
        <f t="shared" si="322"/>
        <v>31.606300212759201</v>
      </c>
      <c r="AN987" s="25">
        <f t="shared" si="331"/>
        <v>6.8541123170901913E-2</v>
      </c>
      <c r="AO987" s="25">
        <f t="shared" si="323"/>
        <v>6.7048131223376606E-2</v>
      </c>
      <c r="AP987" s="24">
        <f t="shared" si="324"/>
        <v>7.6014370392659455E-3</v>
      </c>
      <c r="AQ987" s="25">
        <f t="shared" si="325"/>
        <v>0.11850474132729694</v>
      </c>
      <c r="AR987" s="2">
        <f t="shared" si="332"/>
        <v>1</v>
      </c>
      <c r="AS987" s="2">
        <f t="shared" si="333"/>
        <v>0</v>
      </c>
      <c r="AT987" s="2">
        <f t="shared" si="334"/>
        <v>0</v>
      </c>
    </row>
    <row r="988" spans="2:46" x14ac:dyDescent="0.2">
      <c r="B988" s="2">
        <v>1</v>
      </c>
      <c r="C988" s="2" t="s">
        <v>2019</v>
      </c>
      <c r="D988" s="3" t="s">
        <v>2030</v>
      </c>
      <c r="E988" s="2" t="s">
        <v>2031</v>
      </c>
      <c r="F988" s="2" t="s">
        <v>6</v>
      </c>
      <c r="G988" s="2" t="s">
        <v>7</v>
      </c>
      <c r="H988" s="2">
        <v>19</v>
      </c>
      <c r="I988" s="30">
        <v>16169</v>
      </c>
      <c r="J988" s="30">
        <v>16070</v>
      </c>
      <c r="K988" s="63">
        <v>328.75388900000002</v>
      </c>
      <c r="L988" s="2">
        <v>0.275418</v>
      </c>
      <c r="M988" s="67">
        <v>14511.000854869468</v>
      </c>
      <c r="N988" s="67">
        <v>3756444.0200000009</v>
      </c>
      <c r="O988" s="67">
        <v>847380</v>
      </c>
      <c r="P988" s="70">
        <v>816610</v>
      </c>
      <c r="Q988" s="63">
        <v>0</v>
      </c>
      <c r="R988" s="24">
        <f t="shared" si="316"/>
        <v>-3.6311926172437392E-2</v>
      </c>
      <c r="S988" s="24">
        <f t="shared" si="317"/>
        <v>-8.1912574328739749E-3</v>
      </c>
      <c r="T988" s="65">
        <f t="shared" si="318"/>
        <v>50.815805849408839</v>
      </c>
      <c r="U988" s="67">
        <v>240923</v>
      </c>
      <c r="V988" s="70">
        <v>261357</v>
      </c>
      <c r="W988" s="24">
        <f t="shared" si="319"/>
        <v>8.4815480464712767E-2</v>
      </c>
      <c r="X988" s="24">
        <f t="shared" si="320"/>
        <v>5.4397190244831585E-3</v>
      </c>
      <c r="Y988" s="63">
        <f t="shared" si="326"/>
        <v>14.900303049044467</v>
      </c>
      <c r="Z988" s="63">
        <f t="shared" si="327"/>
        <v>16.263658991910393</v>
      </c>
      <c r="AA988" s="24">
        <f t="shared" si="328"/>
        <v>9.1498999999999997E-2</v>
      </c>
      <c r="AB988" s="63">
        <v>0</v>
      </c>
      <c r="AC988" s="69">
        <v>0</v>
      </c>
      <c r="AD988" s="67">
        <f t="shared" si="314"/>
        <v>1088303</v>
      </c>
      <c r="AE988" s="67">
        <f t="shared" si="315"/>
        <v>1077967</v>
      </c>
      <c r="AF988" s="65">
        <f t="shared" si="321"/>
        <v>67.079464841319222</v>
      </c>
      <c r="AG988" s="21" t="s">
        <v>2640</v>
      </c>
      <c r="AH988" s="67">
        <v>0</v>
      </c>
      <c r="AI988" s="70">
        <v>0</v>
      </c>
      <c r="AJ988" s="21" t="s">
        <v>2640</v>
      </c>
      <c r="AK988" s="67">
        <f t="shared" si="329"/>
        <v>1088303</v>
      </c>
      <c r="AL988" s="70">
        <f t="shared" si="330"/>
        <v>1077967</v>
      </c>
      <c r="AM988" s="65">
        <f t="shared" si="322"/>
        <v>67.079464841319222</v>
      </c>
      <c r="AN988" s="25">
        <f t="shared" si="331"/>
        <v>-9.4973550564502723E-3</v>
      </c>
      <c r="AO988" s="25">
        <f t="shared" si="323"/>
        <v>-3.3953163601585512E-3</v>
      </c>
      <c r="AP988" s="24">
        <f t="shared" si="324"/>
        <v>-2.7515384083908155E-3</v>
      </c>
      <c r="AQ988" s="25">
        <f t="shared" si="325"/>
        <v>0.28696474491851998</v>
      </c>
      <c r="AR988" s="2">
        <f t="shared" si="332"/>
        <v>0</v>
      </c>
      <c r="AS988" s="2">
        <f t="shared" si="333"/>
        <v>1</v>
      </c>
      <c r="AT988" s="2">
        <f t="shared" si="334"/>
        <v>0</v>
      </c>
    </row>
    <row r="989" spans="2:46" x14ac:dyDescent="0.2">
      <c r="B989" s="2">
        <v>1</v>
      </c>
      <c r="C989" s="2" t="s">
        <v>2019</v>
      </c>
      <c r="D989" s="3" t="s">
        <v>2032</v>
      </c>
      <c r="E989" s="2" t="s">
        <v>2033</v>
      </c>
      <c r="F989" s="2" t="s">
        <v>6</v>
      </c>
      <c r="G989" s="2" t="s">
        <v>7</v>
      </c>
      <c r="H989" s="2">
        <v>38</v>
      </c>
      <c r="I989" s="30">
        <v>24040</v>
      </c>
      <c r="J989" s="30">
        <v>24004</v>
      </c>
      <c r="K989" s="63">
        <v>274.38406099999997</v>
      </c>
      <c r="L989" s="2">
        <v>0.43218800000000002</v>
      </c>
      <c r="M989" s="67">
        <v>14459.49787049109</v>
      </c>
      <c r="N989" s="67">
        <v>6482861.9200000009</v>
      </c>
      <c r="O989" s="67">
        <v>502964</v>
      </c>
      <c r="P989" s="70">
        <v>484700</v>
      </c>
      <c r="Q989" s="63">
        <v>0</v>
      </c>
      <c r="R989" s="24">
        <f t="shared" si="316"/>
        <v>-3.6312738088610685E-2</v>
      </c>
      <c r="S989" s="24">
        <f t="shared" si="317"/>
        <v>-2.8172742571694318E-3</v>
      </c>
      <c r="T989" s="65">
        <f t="shared" si="318"/>
        <v>20.192467922012998</v>
      </c>
      <c r="U989" s="67">
        <v>588144.00000000012</v>
      </c>
      <c r="V989" s="70">
        <v>653908</v>
      </c>
      <c r="W989" s="24">
        <f t="shared" si="319"/>
        <v>0.11181615386707988</v>
      </c>
      <c r="X989" s="24">
        <f t="shared" si="320"/>
        <v>1.0144285164722416E-2</v>
      </c>
      <c r="Y989" s="63">
        <f t="shared" si="326"/>
        <v>24.465224625623964</v>
      </c>
      <c r="Z989" s="63">
        <f t="shared" si="327"/>
        <v>27.241626395600733</v>
      </c>
      <c r="AA989" s="24">
        <f t="shared" si="328"/>
        <v>0.113484</v>
      </c>
      <c r="AB989" s="63">
        <v>0</v>
      </c>
      <c r="AC989" s="69">
        <v>0</v>
      </c>
      <c r="AD989" s="67">
        <f t="shared" si="314"/>
        <v>1091108</v>
      </c>
      <c r="AE989" s="67">
        <f t="shared" si="315"/>
        <v>1138608</v>
      </c>
      <c r="AF989" s="65">
        <f t="shared" si="321"/>
        <v>47.434094317613734</v>
      </c>
      <c r="AG989" s="21" t="s">
        <v>2640</v>
      </c>
      <c r="AH989" s="67">
        <v>0</v>
      </c>
      <c r="AI989" s="70">
        <v>0</v>
      </c>
      <c r="AJ989" s="21" t="s">
        <v>2640</v>
      </c>
      <c r="AK989" s="67">
        <f t="shared" si="329"/>
        <v>1091108</v>
      </c>
      <c r="AL989" s="70">
        <f t="shared" si="330"/>
        <v>1138608</v>
      </c>
      <c r="AM989" s="65">
        <f t="shared" si="322"/>
        <v>47.434094317613734</v>
      </c>
      <c r="AN989" s="25">
        <f t="shared" si="331"/>
        <v>4.3533729016742614E-2</v>
      </c>
      <c r="AO989" s="25">
        <f t="shared" si="323"/>
        <v>4.5098768770308828E-2</v>
      </c>
      <c r="AP989" s="24">
        <f t="shared" si="324"/>
        <v>7.3270109075530016E-3</v>
      </c>
      <c r="AQ989" s="25">
        <f t="shared" si="325"/>
        <v>0.17563354179846544</v>
      </c>
      <c r="AR989" s="2">
        <f t="shared" si="332"/>
        <v>1</v>
      </c>
      <c r="AS989" s="2">
        <f t="shared" si="333"/>
        <v>0</v>
      </c>
      <c r="AT989" s="2">
        <f t="shared" si="334"/>
        <v>0</v>
      </c>
    </row>
    <row r="990" spans="2:46" x14ac:dyDescent="0.2">
      <c r="B990" s="2">
        <v>1</v>
      </c>
      <c r="C990" s="2" t="s">
        <v>2019</v>
      </c>
      <c r="D990" s="3" t="s">
        <v>2034</v>
      </c>
      <c r="E990" s="2" t="s">
        <v>2035</v>
      </c>
      <c r="F990" s="2" t="s">
        <v>6</v>
      </c>
      <c r="G990" s="2" t="s">
        <v>7</v>
      </c>
      <c r="H990" s="2">
        <v>24</v>
      </c>
      <c r="I990" s="30">
        <v>18978</v>
      </c>
      <c r="J990" s="30">
        <v>18925</v>
      </c>
      <c r="K990" s="63">
        <v>234.826156</v>
      </c>
      <c r="L990" s="2">
        <v>0.37801099999999999</v>
      </c>
      <c r="M990" s="67">
        <v>14945.081790459595</v>
      </c>
      <c r="N990" s="67">
        <v>5835773.6400000025</v>
      </c>
      <c r="O990" s="67">
        <v>399566</v>
      </c>
      <c r="P990" s="70">
        <v>385057</v>
      </c>
      <c r="Q990" s="63">
        <v>0</v>
      </c>
      <c r="R990" s="24">
        <f t="shared" si="316"/>
        <v>-3.6311898409774557E-2</v>
      </c>
      <c r="S990" s="24">
        <f t="shared" si="317"/>
        <v>-2.4862170630730622E-3</v>
      </c>
      <c r="T990" s="65">
        <f t="shared" si="318"/>
        <v>20.346472919418758</v>
      </c>
      <c r="U990" s="67">
        <v>444807.99999999994</v>
      </c>
      <c r="V990" s="70">
        <v>474190</v>
      </c>
      <c r="W990" s="24">
        <f t="shared" si="319"/>
        <v>6.6055466628298198E-2</v>
      </c>
      <c r="X990" s="24">
        <f t="shared" si="320"/>
        <v>5.0348080327529713E-3</v>
      </c>
      <c r="Y990" s="63">
        <f t="shared" si="326"/>
        <v>23.438086205079564</v>
      </c>
      <c r="Z990" s="63">
        <f t="shared" si="327"/>
        <v>25.056274768824306</v>
      </c>
      <c r="AA990" s="24">
        <f t="shared" si="328"/>
        <v>6.9041000000000005E-2</v>
      </c>
      <c r="AB990" s="63">
        <v>0</v>
      </c>
      <c r="AC990" s="69">
        <v>0</v>
      </c>
      <c r="AD990" s="67">
        <f t="shared" ref="AD990:AD1053" si="335">O990+U990+AB990</f>
        <v>844374</v>
      </c>
      <c r="AE990" s="67">
        <f t="shared" ref="AE990:AE1053" si="336">P990+V990+AC990</f>
        <v>859247</v>
      </c>
      <c r="AF990" s="65">
        <f t="shared" si="321"/>
        <v>45.402747688243068</v>
      </c>
      <c r="AG990" s="21" t="s">
        <v>2640</v>
      </c>
      <c r="AH990" s="67">
        <v>0</v>
      </c>
      <c r="AI990" s="70">
        <v>0</v>
      </c>
      <c r="AJ990" s="21" t="s">
        <v>2640</v>
      </c>
      <c r="AK990" s="67">
        <f t="shared" si="329"/>
        <v>844374</v>
      </c>
      <c r="AL990" s="70">
        <f t="shared" si="330"/>
        <v>859247</v>
      </c>
      <c r="AM990" s="65">
        <f t="shared" si="322"/>
        <v>45.402747688243068</v>
      </c>
      <c r="AN990" s="25">
        <f t="shared" si="331"/>
        <v>1.7614232555715831E-2</v>
      </c>
      <c r="AO990" s="25">
        <f t="shared" si="323"/>
        <v>2.046409011584549E-2</v>
      </c>
      <c r="AP990" s="24">
        <f t="shared" si="324"/>
        <v>2.5485909696798992E-3</v>
      </c>
      <c r="AQ990" s="25">
        <f t="shared" si="325"/>
        <v>0.14723789046759525</v>
      </c>
      <c r="AR990" s="2">
        <f t="shared" si="332"/>
        <v>1</v>
      </c>
      <c r="AS990" s="2">
        <f t="shared" si="333"/>
        <v>0</v>
      </c>
      <c r="AT990" s="2">
        <f t="shared" si="334"/>
        <v>0</v>
      </c>
    </row>
    <row r="991" spans="2:46" x14ac:dyDescent="0.2">
      <c r="B991" s="2">
        <v>1</v>
      </c>
      <c r="C991" s="2" t="s">
        <v>2019</v>
      </c>
      <c r="D991" s="3" t="s">
        <v>2036</v>
      </c>
      <c r="E991" s="2" t="s">
        <v>2037</v>
      </c>
      <c r="F991" s="2" t="s">
        <v>6</v>
      </c>
      <c r="G991" s="2" t="s">
        <v>7</v>
      </c>
      <c r="H991" s="2">
        <v>19</v>
      </c>
      <c r="I991" s="30">
        <v>24294</v>
      </c>
      <c r="J991" s="30">
        <v>24305</v>
      </c>
      <c r="K991" s="63">
        <v>229.62205299999999</v>
      </c>
      <c r="L991" s="2">
        <v>0.31479299999999999</v>
      </c>
      <c r="M991" s="67">
        <v>14317.440531127557</v>
      </c>
      <c r="N991" s="67">
        <v>6800541.1600000029</v>
      </c>
      <c r="O991" s="67">
        <v>664569</v>
      </c>
      <c r="P991" s="70">
        <v>640437</v>
      </c>
      <c r="Q991" s="63">
        <v>0</v>
      </c>
      <c r="R991" s="24">
        <f t="shared" si="316"/>
        <v>-3.6312256515124819E-2</v>
      </c>
      <c r="S991" s="24">
        <f t="shared" si="317"/>
        <v>-3.5485411281592758E-3</v>
      </c>
      <c r="T991" s="65">
        <f t="shared" si="318"/>
        <v>26.350010285949391</v>
      </c>
      <c r="U991" s="67">
        <v>500123</v>
      </c>
      <c r="V991" s="70">
        <v>519138</v>
      </c>
      <c r="W991" s="24">
        <f t="shared" si="319"/>
        <v>3.8020646920857493E-2</v>
      </c>
      <c r="X991" s="24">
        <f t="shared" si="320"/>
        <v>2.7961010091143968E-3</v>
      </c>
      <c r="Y991" s="63">
        <f t="shared" si="326"/>
        <v>20.586276446859308</v>
      </c>
      <c r="Z991" s="63">
        <f t="shared" si="327"/>
        <v>21.359308784200781</v>
      </c>
      <c r="AA991" s="24">
        <f t="shared" si="328"/>
        <v>3.7551000000000001E-2</v>
      </c>
      <c r="AB991" s="63">
        <v>0</v>
      </c>
      <c r="AC991" s="69">
        <v>0</v>
      </c>
      <c r="AD991" s="67">
        <f t="shared" si="335"/>
        <v>1164692</v>
      </c>
      <c r="AE991" s="67">
        <f t="shared" si="336"/>
        <v>1159575</v>
      </c>
      <c r="AF991" s="65">
        <f t="shared" si="321"/>
        <v>47.709319070150173</v>
      </c>
      <c r="AG991" s="21" t="s">
        <v>2640</v>
      </c>
      <c r="AH991" s="67">
        <v>0</v>
      </c>
      <c r="AI991" s="70">
        <v>0</v>
      </c>
      <c r="AJ991" s="21" t="s">
        <v>2640</v>
      </c>
      <c r="AK991" s="67">
        <f t="shared" si="329"/>
        <v>1164692</v>
      </c>
      <c r="AL991" s="70">
        <f t="shared" si="330"/>
        <v>1159575</v>
      </c>
      <c r="AM991" s="65">
        <f t="shared" si="322"/>
        <v>47.709319070150173</v>
      </c>
      <c r="AN991" s="25">
        <f t="shared" si="331"/>
        <v>-4.3934362045931459E-3</v>
      </c>
      <c r="AO991" s="25">
        <f t="shared" si="323"/>
        <v>-4.8440295887425266E-3</v>
      </c>
      <c r="AP991" s="24">
        <f t="shared" si="324"/>
        <v>-7.5244011904487872E-4</v>
      </c>
      <c r="AQ991" s="25">
        <f t="shared" si="325"/>
        <v>0.17051216553477921</v>
      </c>
      <c r="AR991" s="2">
        <f t="shared" si="332"/>
        <v>0</v>
      </c>
      <c r="AS991" s="2">
        <f t="shared" si="333"/>
        <v>1</v>
      </c>
      <c r="AT991" s="2">
        <f t="shared" si="334"/>
        <v>0</v>
      </c>
    </row>
    <row r="992" spans="2:46" x14ac:dyDescent="0.2">
      <c r="B992" s="2">
        <v>1</v>
      </c>
      <c r="C992" s="2" t="s">
        <v>2019</v>
      </c>
      <c r="D992" s="3" t="s">
        <v>2038</v>
      </c>
      <c r="E992" s="2" t="s">
        <v>2039</v>
      </c>
      <c r="F992" s="2" t="s">
        <v>6</v>
      </c>
      <c r="G992" s="2" t="s">
        <v>7</v>
      </c>
      <c r="H992" s="2">
        <v>17</v>
      </c>
      <c r="I992" s="30">
        <v>29863</v>
      </c>
      <c r="J992" s="30">
        <v>29903</v>
      </c>
      <c r="K992" s="63">
        <v>868.38086499999997</v>
      </c>
      <c r="L992" s="2">
        <v>0.518544</v>
      </c>
      <c r="M992" s="67">
        <v>14536.50805486199</v>
      </c>
      <c r="N992" s="67">
        <v>22581180.889999989</v>
      </c>
      <c r="O992" s="67">
        <v>2756406</v>
      </c>
      <c r="P992" s="70">
        <v>2656314</v>
      </c>
      <c r="Q992" s="63">
        <v>0</v>
      </c>
      <c r="R992" s="24">
        <f t="shared" si="316"/>
        <v>-3.6312502584887718E-2</v>
      </c>
      <c r="S992" s="24">
        <f t="shared" si="317"/>
        <v>-4.4325405516912296E-3</v>
      </c>
      <c r="T992" s="65">
        <f t="shared" si="318"/>
        <v>88.831020298966664</v>
      </c>
      <c r="U992" s="67">
        <v>0</v>
      </c>
      <c r="V992" s="70">
        <v>0</v>
      </c>
      <c r="W992" s="24">
        <f t="shared" si="319"/>
        <v>0</v>
      </c>
      <c r="X992" s="24">
        <f t="shared" si="320"/>
        <v>0</v>
      </c>
      <c r="Y992" s="63">
        <f t="shared" si="326"/>
        <v>0</v>
      </c>
      <c r="Z992" s="63">
        <f t="shared" si="327"/>
        <v>0</v>
      </c>
      <c r="AA992" s="24">
        <f t="shared" si="328"/>
        <v>0</v>
      </c>
      <c r="AB992" s="63">
        <v>0</v>
      </c>
      <c r="AC992" s="69">
        <v>0</v>
      </c>
      <c r="AD992" s="67">
        <f t="shared" si="335"/>
        <v>2756406</v>
      </c>
      <c r="AE992" s="67">
        <f t="shared" si="336"/>
        <v>2656314</v>
      </c>
      <c r="AF992" s="65">
        <f t="shared" si="321"/>
        <v>88.831020298966664</v>
      </c>
      <c r="AG992" s="21" t="s">
        <v>2640</v>
      </c>
      <c r="AH992" s="67">
        <v>0</v>
      </c>
      <c r="AI992" s="70">
        <v>0</v>
      </c>
      <c r="AJ992" s="21" t="s">
        <v>2640</v>
      </c>
      <c r="AK992" s="67">
        <f t="shared" si="329"/>
        <v>2756406</v>
      </c>
      <c r="AL992" s="70">
        <f t="shared" si="330"/>
        <v>2656314</v>
      </c>
      <c r="AM992" s="65">
        <f t="shared" si="322"/>
        <v>88.831020298966664</v>
      </c>
      <c r="AN992" s="25">
        <f t="shared" si="331"/>
        <v>-3.6312502584887711E-2</v>
      </c>
      <c r="AO992" s="25">
        <f t="shared" si="323"/>
        <v>-3.760158728865004E-2</v>
      </c>
      <c r="AP992" s="24">
        <f t="shared" si="324"/>
        <v>-4.4325405516912296E-3</v>
      </c>
      <c r="AQ992" s="25">
        <f t="shared" si="325"/>
        <v>0.11763397197603341</v>
      </c>
      <c r="AR992" s="2">
        <f t="shared" si="332"/>
        <v>0</v>
      </c>
      <c r="AS992" s="2">
        <f t="shared" si="333"/>
        <v>1</v>
      </c>
      <c r="AT992" s="2">
        <f t="shared" si="334"/>
        <v>0</v>
      </c>
    </row>
    <row r="993" spans="2:46" x14ac:dyDescent="0.2">
      <c r="B993" s="2">
        <v>1</v>
      </c>
      <c r="C993" s="2" t="s">
        <v>2019</v>
      </c>
      <c r="D993" s="3" t="s">
        <v>2040</v>
      </c>
      <c r="E993" s="2" t="s">
        <v>2041</v>
      </c>
      <c r="F993" s="2" t="s">
        <v>316</v>
      </c>
      <c r="G993" s="2" t="s">
        <v>7</v>
      </c>
      <c r="H993" s="2">
        <v>20</v>
      </c>
      <c r="I993" s="30">
        <v>216635</v>
      </c>
      <c r="J993" s="30">
        <v>216873</v>
      </c>
      <c r="K993" s="63">
        <v>655.55170099999998</v>
      </c>
      <c r="L993" s="2">
        <v>0.55412399999999995</v>
      </c>
      <c r="M993" s="67">
        <v>15609.320252477517</v>
      </c>
      <c r="N993" s="67">
        <v>187096412.87</v>
      </c>
      <c r="O993" s="67">
        <v>20413837</v>
      </c>
      <c r="P993" s="70">
        <v>19703476</v>
      </c>
      <c r="Q993" s="63">
        <v>0</v>
      </c>
      <c r="R993" s="24">
        <f t="shared" si="316"/>
        <v>-3.4798014699539359E-2</v>
      </c>
      <c r="S993" s="24">
        <f t="shared" si="317"/>
        <v>-3.7967644013227522E-3</v>
      </c>
      <c r="T993" s="65">
        <f t="shared" si="318"/>
        <v>90.852600369801678</v>
      </c>
      <c r="U993" s="67">
        <v>8619534.9999999981</v>
      </c>
      <c r="V993" s="70">
        <v>8629005</v>
      </c>
      <c r="W993" s="24">
        <f t="shared" si="319"/>
        <v>1.0986671554791272E-3</v>
      </c>
      <c r="X993" s="24">
        <f t="shared" si="320"/>
        <v>5.0615614990875813E-5</v>
      </c>
      <c r="Y993" s="63">
        <f t="shared" si="326"/>
        <v>39.788284441572223</v>
      </c>
      <c r="Z993" s="63">
        <f t="shared" si="327"/>
        <v>39.788286232034416</v>
      </c>
      <c r="AA993" s="24">
        <f t="shared" si="328"/>
        <v>0</v>
      </c>
      <c r="AB993" s="63">
        <v>0</v>
      </c>
      <c r="AC993" s="69">
        <v>0</v>
      </c>
      <c r="AD993" s="67">
        <f t="shared" si="335"/>
        <v>29033372</v>
      </c>
      <c r="AE993" s="67">
        <f t="shared" si="336"/>
        <v>28332481</v>
      </c>
      <c r="AF993" s="65">
        <f t="shared" si="321"/>
        <v>130.64088660183609</v>
      </c>
      <c r="AG993" s="21" t="s">
        <v>2640</v>
      </c>
      <c r="AH993" s="67">
        <v>0</v>
      </c>
      <c r="AI993" s="70">
        <v>0</v>
      </c>
      <c r="AJ993" s="21" t="s">
        <v>2640</v>
      </c>
      <c r="AK993" s="67">
        <f t="shared" si="329"/>
        <v>29033372</v>
      </c>
      <c r="AL993" s="70">
        <f t="shared" si="330"/>
        <v>28332481</v>
      </c>
      <c r="AM993" s="65">
        <f t="shared" si="322"/>
        <v>130.64088660183609</v>
      </c>
      <c r="AN993" s="25">
        <f t="shared" si="331"/>
        <v>-2.4140874852566212E-2</v>
      </c>
      <c r="AO993" s="25">
        <f t="shared" si="323"/>
        <v>-2.5211798719461109E-2</v>
      </c>
      <c r="AP993" s="24">
        <f t="shared" si="324"/>
        <v>-3.7461487863318862E-3</v>
      </c>
      <c r="AQ993" s="25">
        <f t="shared" si="325"/>
        <v>0.15143251848279007</v>
      </c>
      <c r="AR993" s="2">
        <f t="shared" si="332"/>
        <v>0</v>
      </c>
      <c r="AS993" s="2">
        <f t="shared" si="333"/>
        <v>1</v>
      </c>
      <c r="AT993" s="2">
        <f t="shared" si="334"/>
        <v>0</v>
      </c>
    </row>
    <row r="994" spans="2:46" x14ac:dyDescent="0.2">
      <c r="B994" s="2">
        <v>1</v>
      </c>
      <c r="C994" s="2" t="s">
        <v>2019</v>
      </c>
      <c r="D994" s="3" t="s">
        <v>2042</v>
      </c>
      <c r="E994" s="2" t="s">
        <v>2043</v>
      </c>
      <c r="F994" s="2" t="s">
        <v>6</v>
      </c>
      <c r="G994" s="2" t="s">
        <v>7</v>
      </c>
      <c r="H994" s="2">
        <v>14</v>
      </c>
      <c r="I994" s="30">
        <v>28735</v>
      </c>
      <c r="J994" s="30">
        <v>28838</v>
      </c>
      <c r="K994" s="63">
        <v>371.60690799999998</v>
      </c>
      <c r="L994" s="2">
        <v>0.43452499999999999</v>
      </c>
      <c r="M994" s="67">
        <v>14765.804051187783</v>
      </c>
      <c r="N994" s="67">
        <v>17276542.39999998</v>
      </c>
      <c r="O994" s="67">
        <v>1291992</v>
      </c>
      <c r="P994" s="70">
        <v>1245077</v>
      </c>
      <c r="Q994" s="63">
        <v>0</v>
      </c>
      <c r="R994" s="24">
        <f t="shared" si="316"/>
        <v>-3.6312144347643072E-2</v>
      </c>
      <c r="S994" s="24">
        <f t="shared" si="317"/>
        <v>-2.7155317837208016E-3</v>
      </c>
      <c r="T994" s="65">
        <f t="shared" si="318"/>
        <v>43.174873430889797</v>
      </c>
      <c r="U994" s="67">
        <v>277668</v>
      </c>
      <c r="V994" s="70">
        <v>334396</v>
      </c>
      <c r="W994" s="24">
        <f t="shared" si="319"/>
        <v>0.20430153996859568</v>
      </c>
      <c r="X994" s="24">
        <f t="shared" si="320"/>
        <v>3.2835273798766623E-3</v>
      </c>
      <c r="Y994" s="63">
        <f t="shared" si="326"/>
        <v>9.6630589872977204</v>
      </c>
      <c r="Z994" s="63">
        <f t="shared" si="327"/>
        <v>11.595672376725155</v>
      </c>
      <c r="AA994" s="24">
        <f t="shared" si="328"/>
        <v>0.2</v>
      </c>
      <c r="AB994" s="63">
        <v>0</v>
      </c>
      <c r="AC994" s="69">
        <v>0</v>
      </c>
      <c r="AD994" s="67">
        <f t="shared" si="335"/>
        <v>1569660</v>
      </c>
      <c r="AE994" s="67">
        <f t="shared" si="336"/>
        <v>1579473</v>
      </c>
      <c r="AF994" s="65">
        <f t="shared" si="321"/>
        <v>54.770545807614951</v>
      </c>
      <c r="AG994" s="21" t="s">
        <v>2640</v>
      </c>
      <c r="AH994" s="67">
        <v>0</v>
      </c>
      <c r="AI994" s="70">
        <v>0</v>
      </c>
      <c r="AJ994" s="21" t="s">
        <v>2640</v>
      </c>
      <c r="AK994" s="67">
        <f t="shared" si="329"/>
        <v>1569660</v>
      </c>
      <c r="AL994" s="70">
        <f t="shared" si="330"/>
        <v>1579473</v>
      </c>
      <c r="AM994" s="65">
        <f t="shared" si="322"/>
        <v>54.770545807614951</v>
      </c>
      <c r="AN994" s="25">
        <f t="shared" si="331"/>
        <v>6.2516723366843772E-3</v>
      </c>
      <c r="AO994" s="25">
        <f t="shared" si="323"/>
        <v>2.6576671265214902E-3</v>
      </c>
      <c r="AP994" s="24">
        <f t="shared" si="324"/>
        <v>5.6799559615586107E-4</v>
      </c>
      <c r="AQ994" s="25">
        <f t="shared" si="325"/>
        <v>9.142298056120314E-2</v>
      </c>
      <c r="AR994" s="2">
        <f t="shared" si="332"/>
        <v>1</v>
      </c>
      <c r="AS994" s="2">
        <f t="shared" si="333"/>
        <v>0</v>
      </c>
      <c r="AT994" s="2">
        <f t="shared" si="334"/>
        <v>0</v>
      </c>
    </row>
    <row r="995" spans="2:46" x14ac:dyDescent="0.2">
      <c r="B995" s="2">
        <v>1</v>
      </c>
      <c r="C995" s="2" t="s">
        <v>2019</v>
      </c>
      <c r="D995" s="3" t="s">
        <v>2044</v>
      </c>
      <c r="E995" s="2" t="s">
        <v>2045</v>
      </c>
      <c r="F995" s="2" t="s">
        <v>6</v>
      </c>
      <c r="G995" s="2" t="s">
        <v>7</v>
      </c>
      <c r="H995" s="2">
        <v>5</v>
      </c>
      <c r="I995" s="30">
        <v>18477</v>
      </c>
      <c r="J995" s="30">
        <v>18617</v>
      </c>
      <c r="K995" s="63">
        <v>265.14529700000003</v>
      </c>
      <c r="L995" s="2">
        <v>0.40678199999999998</v>
      </c>
      <c r="M995" s="67">
        <v>17222.38024570559</v>
      </c>
      <c r="N995" s="67">
        <v>8403878.6600000001</v>
      </c>
      <c r="O995" s="67">
        <v>380410</v>
      </c>
      <c r="P995" s="70">
        <v>366596</v>
      </c>
      <c r="Q995" s="63">
        <v>0</v>
      </c>
      <c r="R995" s="24">
        <f t="shared" si="316"/>
        <v>-3.6313451276254516E-2</v>
      </c>
      <c r="S995" s="24">
        <f t="shared" si="317"/>
        <v>-1.6437648089507281E-3</v>
      </c>
      <c r="T995" s="65">
        <f t="shared" si="318"/>
        <v>19.691464790245476</v>
      </c>
      <c r="U995" s="67">
        <v>385803</v>
      </c>
      <c r="V995" s="70">
        <v>456572</v>
      </c>
      <c r="W995" s="24">
        <f t="shared" si="319"/>
        <v>0.18343299559619797</v>
      </c>
      <c r="X995" s="24">
        <f t="shared" si="320"/>
        <v>8.4209925991482609E-3</v>
      </c>
      <c r="Y995" s="63">
        <f t="shared" si="326"/>
        <v>20.880175353141745</v>
      </c>
      <c r="Z995" s="63">
        <f t="shared" si="327"/>
        <v>24.52446688510501</v>
      </c>
      <c r="AA995" s="24">
        <f t="shared" si="328"/>
        <v>0.17453399999999999</v>
      </c>
      <c r="AB995" s="63">
        <v>0</v>
      </c>
      <c r="AC995" s="69">
        <v>0</v>
      </c>
      <c r="AD995" s="67">
        <f t="shared" si="335"/>
        <v>766213</v>
      </c>
      <c r="AE995" s="67">
        <f t="shared" si="336"/>
        <v>823168</v>
      </c>
      <c r="AF995" s="65">
        <f t="shared" si="321"/>
        <v>44.21593167535049</v>
      </c>
      <c r="AG995" s="21" t="s">
        <v>2640</v>
      </c>
      <c r="AH995" s="67">
        <v>0</v>
      </c>
      <c r="AI995" s="70">
        <v>0</v>
      </c>
      <c r="AJ995" s="21" t="s">
        <v>2640</v>
      </c>
      <c r="AK995" s="67">
        <f t="shared" si="329"/>
        <v>766213</v>
      </c>
      <c r="AL995" s="70">
        <f t="shared" si="330"/>
        <v>823168</v>
      </c>
      <c r="AM995" s="65">
        <f t="shared" si="322"/>
        <v>44.21593167535049</v>
      </c>
      <c r="AN995" s="25">
        <f t="shared" si="331"/>
        <v>7.4333116248353912E-2</v>
      </c>
      <c r="AO995" s="25">
        <f t="shared" si="323"/>
        <v>6.6254121981030201E-2</v>
      </c>
      <c r="AP995" s="24">
        <f t="shared" si="324"/>
        <v>6.7772277901975327E-3</v>
      </c>
      <c r="AQ995" s="25">
        <f t="shared" si="325"/>
        <v>9.7950962085880472E-2</v>
      </c>
      <c r="AR995" s="2">
        <f t="shared" si="332"/>
        <v>1</v>
      </c>
      <c r="AS995" s="2">
        <f t="shared" si="333"/>
        <v>0</v>
      </c>
      <c r="AT995" s="2">
        <f t="shared" si="334"/>
        <v>0</v>
      </c>
    </row>
    <row r="996" spans="2:46" x14ac:dyDescent="0.2">
      <c r="B996" s="2">
        <v>1</v>
      </c>
      <c r="C996" s="2" t="s">
        <v>2019</v>
      </c>
      <c r="D996" s="3" t="s">
        <v>2046</v>
      </c>
      <c r="E996" s="2" t="s">
        <v>2047</v>
      </c>
      <c r="F996" s="2" t="s">
        <v>6</v>
      </c>
      <c r="G996" s="2" t="s">
        <v>7</v>
      </c>
      <c r="H996" s="2">
        <v>7</v>
      </c>
      <c r="I996" s="30">
        <v>20119</v>
      </c>
      <c r="J996" s="30">
        <v>20152</v>
      </c>
      <c r="K996" s="63">
        <v>284.84294399999999</v>
      </c>
      <c r="L996" s="2">
        <v>0.38646200000000003</v>
      </c>
      <c r="M996" s="67">
        <v>15866.756578284101</v>
      </c>
      <c r="N996" s="67">
        <v>6355658.4999999991</v>
      </c>
      <c r="O996" s="67">
        <v>412988</v>
      </c>
      <c r="P996" s="70">
        <v>397991</v>
      </c>
      <c r="Q996" s="63">
        <v>0</v>
      </c>
      <c r="R996" s="24">
        <f t="shared" si="316"/>
        <v>-3.6313403779286602E-2</v>
      </c>
      <c r="S996" s="24">
        <f t="shared" si="317"/>
        <v>-2.3596296119434363E-3</v>
      </c>
      <c r="T996" s="65">
        <f t="shared" si="318"/>
        <v>19.749454148471617</v>
      </c>
      <c r="U996" s="67">
        <v>442649.99999999994</v>
      </c>
      <c r="V996" s="70">
        <v>468793</v>
      </c>
      <c r="W996" s="24">
        <f t="shared" si="319"/>
        <v>5.9060205580029557E-2</v>
      </c>
      <c r="X996" s="24">
        <f t="shared" si="320"/>
        <v>4.1133424648287916E-3</v>
      </c>
      <c r="Y996" s="63">
        <f t="shared" si="326"/>
        <v>22.00159053630896</v>
      </c>
      <c r="Z996" s="63">
        <f t="shared" si="327"/>
        <v>23.262852322350138</v>
      </c>
      <c r="AA996" s="24">
        <f t="shared" si="328"/>
        <v>5.7326000000000002E-2</v>
      </c>
      <c r="AB996" s="63">
        <v>0</v>
      </c>
      <c r="AC996" s="69">
        <v>0</v>
      </c>
      <c r="AD996" s="67">
        <f t="shared" si="335"/>
        <v>855638</v>
      </c>
      <c r="AE996" s="67">
        <f t="shared" si="336"/>
        <v>866784</v>
      </c>
      <c r="AF996" s="65">
        <f t="shared" si="321"/>
        <v>43.012306470821756</v>
      </c>
      <c r="AG996" s="21" t="s">
        <v>2640</v>
      </c>
      <c r="AH996" s="67">
        <v>0</v>
      </c>
      <c r="AI996" s="70">
        <v>0</v>
      </c>
      <c r="AJ996" s="21" t="s">
        <v>2640</v>
      </c>
      <c r="AK996" s="67">
        <f t="shared" si="329"/>
        <v>855638</v>
      </c>
      <c r="AL996" s="70">
        <f t="shared" si="330"/>
        <v>866784</v>
      </c>
      <c r="AM996" s="65">
        <f t="shared" si="322"/>
        <v>43.012306470821756</v>
      </c>
      <c r="AN996" s="25">
        <f t="shared" si="331"/>
        <v>1.3026536923325052E-2</v>
      </c>
      <c r="AO996" s="25">
        <f t="shared" si="323"/>
        <v>1.1367650672904794E-2</v>
      </c>
      <c r="AP996" s="24">
        <f t="shared" si="324"/>
        <v>1.7537128528853465E-3</v>
      </c>
      <c r="AQ996" s="25">
        <f t="shared" si="325"/>
        <v>0.13637988888169497</v>
      </c>
      <c r="AR996" s="2">
        <f t="shared" si="332"/>
        <v>1</v>
      </c>
      <c r="AS996" s="2">
        <f t="shared" si="333"/>
        <v>0</v>
      </c>
      <c r="AT996" s="2">
        <f t="shared" si="334"/>
        <v>0</v>
      </c>
    </row>
    <row r="997" spans="2:46" x14ac:dyDescent="0.2">
      <c r="B997" s="2">
        <v>1</v>
      </c>
      <c r="C997" s="2" t="s">
        <v>2019</v>
      </c>
      <c r="D997" s="3" t="s">
        <v>2048</v>
      </c>
      <c r="E997" s="2" t="s">
        <v>2049</v>
      </c>
      <c r="F997" s="2" t="s">
        <v>6</v>
      </c>
      <c r="G997" s="2" t="s">
        <v>7</v>
      </c>
      <c r="H997" s="2">
        <v>16</v>
      </c>
      <c r="I997" s="30">
        <v>31365</v>
      </c>
      <c r="J997" s="30">
        <v>31387</v>
      </c>
      <c r="K997" s="63">
        <v>336.11855200000002</v>
      </c>
      <c r="L997" s="2">
        <v>0.36248000000000002</v>
      </c>
      <c r="M997" s="67">
        <v>16127.284046818417</v>
      </c>
      <c r="N997" s="67">
        <v>9272070.3399999961</v>
      </c>
      <c r="O997" s="67">
        <v>980731</v>
      </c>
      <c r="P997" s="70">
        <v>945118</v>
      </c>
      <c r="Q997" s="63">
        <v>0</v>
      </c>
      <c r="R997" s="24">
        <f t="shared" si="316"/>
        <v>-3.6312709601307613E-2</v>
      </c>
      <c r="S997" s="24">
        <f t="shared" si="317"/>
        <v>-3.8408897575296021E-3</v>
      </c>
      <c r="T997" s="65">
        <f t="shared" si="318"/>
        <v>30.111766017778059</v>
      </c>
      <c r="U997" s="67">
        <v>569110.00000000012</v>
      </c>
      <c r="V997" s="70">
        <v>641671</v>
      </c>
      <c r="W997" s="24">
        <f t="shared" si="319"/>
        <v>0.12749907750698442</v>
      </c>
      <c r="X997" s="24">
        <f t="shared" si="320"/>
        <v>7.8257603037122682E-3</v>
      </c>
      <c r="Y997" s="63">
        <f t="shared" si="326"/>
        <v>18.144747329826242</v>
      </c>
      <c r="Z997" s="63">
        <f t="shared" si="327"/>
        <v>20.443846178354097</v>
      </c>
      <c r="AA997" s="24">
        <f t="shared" si="328"/>
        <v>0.12670899999999999</v>
      </c>
      <c r="AB997" s="63">
        <v>0</v>
      </c>
      <c r="AC997" s="69">
        <v>0</v>
      </c>
      <c r="AD997" s="67">
        <f t="shared" si="335"/>
        <v>1549841</v>
      </c>
      <c r="AE997" s="67">
        <f t="shared" si="336"/>
        <v>1586789</v>
      </c>
      <c r="AF997" s="65">
        <f t="shared" si="321"/>
        <v>50.555612196132159</v>
      </c>
      <c r="AG997" s="21" t="s">
        <v>2640</v>
      </c>
      <c r="AH997" s="67">
        <v>0</v>
      </c>
      <c r="AI997" s="70">
        <v>0</v>
      </c>
      <c r="AJ997" s="21" t="s">
        <v>2640</v>
      </c>
      <c r="AK997" s="67">
        <f t="shared" si="329"/>
        <v>1549841</v>
      </c>
      <c r="AL997" s="70">
        <f t="shared" si="330"/>
        <v>1586789</v>
      </c>
      <c r="AM997" s="65">
        <f t="shared" si="322"/>
        <v>50.555612196132159</v>
      </c>
      <c r="AN997" s="25">
        <f t="shared" si="331"/>
        <v>2.3839864863556971E-2</v>
      </c>
      <c r="AO997" s="25">
        <f t="shared" si="323"/>
        <v>2.3122227719930777E-2</v>
      </c>
      <c r="AP997" s="24">
        <f t="shared" si="324"/>
        <v>3.9848705461826787E-3</v>
      </c>
      <c r="AQ997" s="25">
        <f t="shared" si="325"/>
        <v>0.17113642819927105</v>
      </c>
      <c r="AR997" s="2">
        <f t="shared" si="332"/>
        <v>1</v>
      </c>
      <c r="AS997" s="2">
        <f t="shared" si="333"/>
        <v>0</v>
      </c>
      <c r="AT997" s="2">
        <f t="shared" si="334"/>
        <v>0</v>
      </c>
    </row>
    <row r="998" spans="2:46" x14ac:dyDescent="0.2">
      <c r="B998" s="2">
        <v>1</v>
      </c>
      <c r="C998" s="2" t="s">
        <v>2019</v>
      </c>
      <c r="D998" s="3" t="s">
        <v>2050</v>
      </c>
      <c r="E998" s="2" t="s">
        <v>2051</v>
      </c>
      <c r="F998" s="2" t="s">
        <v>6</v>
      </c>
      <c r="G998" s="2" t="s">
        <v>7</v>
      </c>
      <c r="H998" s="2">
        <v>33</v>
      </c>
      <c r="I998" s="30">
        <v>30130</v>
      </c>
      <c r="J998" s="30">
        <v>30095</v>
      </c>
      <c r="K998" s="63">
        <v>409.77534500000002</v>
      </c>
      <c r="L998" s="2">
        <v>0.271648</v>
      </c>
      <c r="M998" s="67">
        <v>15647.434601193145</v>
      </c>
      <c r="N998" s="67">
        <v>5987913.6199999992</v>
      </c>
      <c r="O998" s="67">
        <v>980734</v>
      </c>
      <c r="P998" s="70">
        <v>945121</v>
      </c>
      <c r="Q998" s="63">
        <v>0</v>
      </c>
      <c r="R998" s="24">
        <f t="shared" si="316"/>
        <v>-3.6312598523146944E-2</v>
      </c>
      <c r="S998" s="24">
        <f t="shared" si="317"/>
        <v>-5.9474805850656216E-3</v>
      </c>
      <c r="T998" s="65">
        <f t="shared" si="318"/>
        <v>31.4045854793155</v>
      </c>
      <c r="U998" s="67">
        <v>398511.00000000012</v>
      </c>
      <c r="V998" s="70">
        <v>437774</v>
      </c>
      <c r="W998" s="24">
        <f t="shared" si="319"/>
        <v>9.852425654498842E-2</v>
      </c>
      <c r="X998" s="24">
        <f t="shared" si="320"/>
        <v>6.5570418165116903E-3</v>
      </c>
      <c r="Y998" s="63">
        <f t="shared" si="326"/>
        <v>13.22638566213077</v>
      </c>
      <c r="Z998" s="63">
        <f t="shared" si="327"/>
        <v>14.546403056986211</v>
      </c>
      <c r="AA998" s="24">
        <f t="shared" si="328"/>
        <v>9.9802000000000002E-2</v>
      </c>
      <c r="AB998" s="63">
        <v>0</v>
      </c>
      <c r="AC998" s="69">
        <v>0</v>
      </c>
      <c r="AD998" s="67">
        <f t="shared" si="335"/>
        <v>1379245</v>
      </c>
      <c r="AE998" s="67">
        <f t="shared" si="336"/>
        <v>1382895</v>
      </c>
      <c r="AF998" s="65">
        <f t="shared" si="321"/>
        <v>45.950988536301715</v>
      </c>
      <c r="AG998" s="21" t="s">
        <v>2640</v>
      </c>
      <c r="AH998" s="67">
        <v>0</v>
      </c>
      <c r="AI998" s="70">
        <v>0</v>
      </c>
      <c r="AJ998" s="21" t="s">
        <v>2640</v>
      </c>
      <c r="AK998" s="67">
        <f t="shared" si="329"/>
        <v>1379245</v>
      </c>
      <c r="AL998" s="70">
        <f t="shared" si="330"/>
        <v>1382895</v>
      </c>
      <c r="AM998" s="65">
        <f t="shared" si="322"/>
        <v>45.950988536301715</v>
      </c>
      <c r="AN998" s="25">
        <f t="shared" si="331"/>
        <v>2.64637537203325E-3</v>
      </c>
      <c r="AO998" s="25">
        <f t="shared" si="323"/>
        <v>3.8124369483092391E-3</v>
      </c>
      <c r="AP998" s="24">
        <f t="shared" si="324"/>
        <v>6.0956123144608766E-4</v>
      </c>
      <c r="AQ998" s="25">
        <f t="shared" si="325"/>
        <v>0.23094772031798283</v>
      </c>
      <c r="AR998" s="2">
        <f t="shared" si="332"/>
        <v>1</v>
      </c>
      <c r="AS998" s="2">
        <f t="shared" si="333"/>
        <v>0</v>
      </c>
      <c r="AT998" s="2">
        <f t="shared" si="334"/>
        <v>0</v>
      </c>
    </row>
    <row r="999" spans="2:46" x14ac:dyDescent="0.2">
      <c r="B999" s="2">
        <v>1</v>
      </c>
      <c r="C999" s="2" t="s">
        <v>2052</v>
      </c>
      <c r="D999" s="3" t="s">
        <v>2053</v>
      </c>
      <c r="E999" s="2" t="s">
        <v>2054</v>
      </c>
      <c r="F999" s="2" t="s">
        <v>6</v>
      </c>
      <c r="G999" s="2" t="s">
        <v>38</v>
      </c>
      <c r="H999" s="2">
        <v>6</v>
      </c>
      <c r="I999" s="30">
        <v>23794</v>
      </c>
      <c r="J999" s="30">
        <v>23740</v>
      </c>
      <c r="K999" s="63">
        <v>346.52679000000001</v>
      </c>
      <c r="L999" s="2">
        <v>0.36681599999999998</v>
      </c>
      <c r="M999" s="67">
        <v>18482.311051044806</v>
      </c>
      <c r="N999" s="67">
        <v>9991321.2300000042</v>
      </c>
      <c r="O999" s="67">
        <v>1255414</v>
      </c>
      <c r="P999" s="70">
        <v>1209827</v>
      </c>
      <c r="Q999" s="63">
        <v>0</v>
      </c>
      <c r="R999" s="24">
        <f t="shared" si="316"/>
        <v>-3.6312324062022561E-2</v>
      </c>
      <c r="S999" s="24">
        <f t="shared" si="317"/>
        <v>-4.5626598275231292E-3</v>
      </c>
      <c r="T999" s="65">
        <f t="shared" si="318"/>
        <v>50.961541701769164</v>
      </c>
      <c r="U999" s="67">
        <v>229923.99999999997</v>
      </c>
      <c r="V999" s="70">
        <v>275283</v>
      </c>
      <c r="W999" s="24">
        <f t="shared" si="319"/>
        <v>0.19727823106765729</v>
      </c>
      <c r="X999" s="24">
        <f t="shared" si="320"/>
        <v>4.5398400227394161E-3</v>
      </c>
      <c r="Y999" s="63">
        <f t="shared" si="326"/>
        <v>9.6631083466420087</v>
      </c>
      <c r="Z999" s="63">
        <f t="shared" si="327"/>
        <v>11.595745577085088</v>
      </c>
      <c r="AA999" s="24">
        <f t="shared" si="328"/>
        <v>0.20000200000000001</v>
      </c>
      <c r="AB999" s="63">
        <v>0</v>
      </c>
      <c r="AC999" s="69">
        <v>0</v>
      </c>
      <c r="AD999" s="67">
        <f t="shared" si="335"/>
        <v>1485338</v>
      </c>
      <c r="AE999" s="67">
        <f t="shared" si="336"/>
        <v>1485110</v>
      </c>
      <c r="AF999" s="65">
        <f t="shared" si="321"/>
        <v>62.557287278854254</v>
      </c>
      <c r="AG999" s="21" t="s">
        <v>2640</v>
      </c>
      <c r="AH999" s="67">
        <v>-1276539</v>
      </c>
      <c r="AI999" s="70">
        <v>-1276539</v>
      </c>
      <c r="AJ999" s="21" t="s">
        <v>2640</v>
      </c>
      <c r="AK999" s="67">
        <f t="shared" si="329"/>
        <v>208799</v>
      </c>
      <c r="AL999" s="70">
        <f t="shared" si="330"/>
        <v>208571</v>
      </c>
      <c r="AM999" s="65">
        <f t="shared" si="322"/>
        <v>8.7856360572872791</v>
      </c>
      <c r="AN999" s="25">
        <f t="shared" si="331"/>
        <v>-1.0919592526784131E-3</v>
      </c>
      <c r="AO999" s="25">
        <f t="shared" si="323"/>
        <v>1.1801988855000278E-3</v>
      </c>
      <c r="AP999" s="24">
        <f t="shared" si="324"/>
        <v>-2.2819804783716268E-5</v>
      </c>
      <c r="AQ999" s="25">
        <f t="shared" si="325"/>
        <v>2.0875217120809149E-2</v>
      </c>
      <c r="AR999" s="2">
        <f t="shared" si="332"/>
        <v>0</v>
      </c>
      <c r="AS999" s="2">
        <f t="shared" si="333"/>
        <v>1</v>
      </c>
      <c r="AT999" s="2">
        <f t="shared" si="334"/>
        <v>0</v>
      </c>
    </row>
    <row r="1000" spans="2:46" x14ac:dyDescent="0.2">
      <c r="B1000" s="2">
        <v>1</v>
      </c>
      <c r="C1000" s="2" t="s">
        <v>2052</v>
      </c>
      <c r="D1000" s="3" t="s">
        <v>2055</v>
      </c>
      <c r="E1000" s="2" t="s">
        <v>2056</v>
      </c>
      <c r="F1000" s="2" t="s">
        <v>6</v>
      </c>
      <c r="G1000" s="2" t="s">
        <v>38</v>
      </c>
      <c r="H1000" s="2">
        <v>9</v>
      </c>
      <c r="I1000" s="30">
        <v>27502</v>
      </c>
      <c r="J1000" s="30">
        <v>27651</v>
      </c>
      <c r="K1000" s="63">
        <v>417.534086</v>
      </c>
      <c r="L1000" s="2">
        <v>0.23156299999999999</v>
      </c>
      <c r="M1000" s="67">
        <v>24148.04308584936</v>
      </c>
      <c r="N1000" s="67">
        <v>17996144.459999993</v>
      </c>
      <c r="O1000" s="67">
        <v>1236176</v>
      </c>
      <c r="P1000" s="70">
        <v>1191287</v>
      </c>
      <c r="Q1000" s="63">
        <v>0</v>
      </c>
      <c r="R1000" s="24">
        <f t="shared" si="316"/>
        <v>-3.6312790411721307E-2</v>
      </c>
      <c r="S1000" s="24">
        <f t="shared" si="317"/>
        <v>-2.4943676185626715E-3</v>
      </c>
      <c r="T1000" s="65">
        <f t="shared" si="318"/>
        <v>43.08296264149579</v>
      </c>
      <c r="U1000" s="67">
        <v>252683</v>
      </c>
      <c r="V1000" s="70">
        <v>264467</v>
      </c>
      <c r="W1000" s="24">
        <f t="shared" si="319"/>
        <v>4.6635507731030534E-2</v>
      </c>
      <c r="X1000" s="24">
        <f t="shared" si="320"/>
        <v>6.5480692412712516E-4</v>
      </c>
      <c r="Y1000" s="63">
        <f t="shared" si="326"/>
        <v>9.1878045233073955</v>
      </c>
      <c r="Z1000" s="63">
        <f t="shared" si="327"/>
        <v>9.5644642146757803</v>
      </c>
      <c r="AA1000" s="24">
        <f t="shared" si="328"/>
        <v>4.0995999999999998E-2</v>
      </c>
      <c r="AB1000" s="63">
        <v>0</v>
      </c>
      <c r="AC1000" s="69">
        <v>0</v>
      </c>
      <c r="AD1000" s="67">
        <f t="shared" si="335"/>
        <v>1488859</v>
      </c>
      <c r="AE1000" s="67">
        <f t="shared" si="336"/>
        <v>1455754</v>
      </c>
      <c r="AF1000" s="65">
        <f t="shared" si="321"/>
        <v>52.64742685617157</v>
      </c>
      <c r="AG1000" s="21" t="s">
        <v>2640</v>
      </c>
      <c r="AH1000" s="67">
        <v>-1256977</v>
      </c>
      <c r="AI1000" s="70">
        <v>-1256977</v>
      </c>
      <c r="AJ1000" s="21" t="s">
        <v>2640</v>
      </c>
      <c r="AK1000" s="67">
        <f t="shared" si="329"/>
        <v>231882</v>
      </c>
      <c r="AL1000" s="70">
        <f t="shared" si="330"/>
        <v>198777</v>
      </c>
      <c r="AM1000" s="65">
        <f t="shared" si="322"/>
        <v>7.1887815992188351</v>
      </c>
      <c r="AN1000" s="25">
        <f t="shared" si="331"/>
        <v>-0.14276657955339353</v>
      </c>
      <c r="AO1000" s="25">
        <f t="shared" si="323"/>
        <v>-0.14738586202587356</v>
      </c>
      <c r="AP1000" s="24">
        <f t="shared" si="324"/>
        <v>-1.8395606944355465E-3</v>
      </c>
      <c r="AQ1000" s="25">
        <f t="shared" si="325"/>
        <v>1.1045532582927491E-2</v>
      </c>
      <c r="AR1000" s="2">
        <f t="shared" si="332"/>
        <v>0</v>
      </c>
      <c r="AS1000" s="2">
        <f t="shared" si="333"/>
        <v>1</v>
      </c>
      <c r="AT1000" s="2">
        <f t="shared" si="334"/>
        <v>0</v>
      </c>
    </row>
    <row r="1001" spans="2:46" x14ac:dyDescent="0.2">
      <c r="B1001" s="2">
        <v>1</v>
      </c>
      <c r="C1001" s="2" t="s">
        <v>2052</v>
      </c>
      <c r="D1001" s="3" t="s">
        <v>2057</v>
      </c>
      <c r="E1001" s="2" t="s">
        <v>2058</v>
      </c>
      <c r="F1001" s="2" t="s">
        <v>6</v>
      </c>
      <c r="G1001" s="2" t="s">
        <v>7</v>
      </c>
      <c r="H1001" s="2">
        <v>41</v>
      </c>
      <c r="I1001" s="30">
        <v>39914</v>
      </c>
      <c r="J1001" s="30">
        <v>40090</v>
      </c>
      <c r="K1001" s="63">
        <v>517.12085300000001</v>
      </c>
      <c r="L1001" s="2">
        <v>0.34099600000000002</v>
      </c>
      <c r="M1001" s="67">
        <v>17962.067741768482</v>
      </c>
      <c r="N1001" s="67">
        <v>15329936.850000016</v>
      </c>
      <c r="O1001" s="67">
        <v>1742239</v>
      </c>
      <c r="P1001" s="70">
        <v>1678974</v>
      </c>
      <c r="Q1001" s="63">
        <v>0</v>
      </c>
      <c r="R1001" s="24">
        <f t="shared" si="316"/>
        <v>-3.6312469184767382E-2</v>
      </c>
      <c r="S1001" s="24">
        <f t="shared" si="317"/>
        <v>-4.1268924079096861E-3</v>
      </c>
      <c r="T1001" s="65">
        <f t="shared" si="318"/>
        <v>41.88011973060614</v>
      </c>
      <c r="U1001" s="67">
        <v>385692.99999999994</v>
      </c>
      <c r="V1001" s="70">
        <v>464872</v>
      </c>
      <c r="W1001" s="24">
        <f t="shared" si="319"/>
        <v>0.20529021786757884</v>
      </c>
      <c r="X1001" s="24">
        <f t="shared" si="320"/>
        <v>5.1649919223248448E-3</v>
      </c>
      <c r="Y1001" s="63">
        <f t="shared" si="326"/>
        <v>9.6631006664328289</v>
      </c>
      <c r="Z1001" s="63">
        <f t="shared" si="327"/>
        <v>11.595709653280119</v>
      </c>
      <c r="AA1001" s="24">
        <f t="shared" si="328"/>
        <v>0.19999900000000001</v>
      </c>
      <c r="AB1001" s="63">
        <v>0</v>
      </c>
      <c r="AC1001" s="69">
        <v>0</v>
      </c>
      <c r="AD1001" s="67">
        <f t="shared" si="335"/>
        <v>2127932</v>
      </c>
      <c r="AE1001" s="67">
        <f t="shared" si="336"/>
        <v>2143846</v>
      </c>
      <c r="AF1001" s="65">
        <f t="shared" si="321"/>
        <v>53.475829383886257</v>
      </c>
      <c r="AG1001" s="21" t="s">
        <v>2640</v>
      </c>
      <c r="AH1001" s="67">
        <v>0</v>
      </c>
      <c r="AI1001" s="70">
        <v>0</v>
      </c>
      <c r="AJ1001" s="21" t="s">
        <v>2640</v>
      </c>
      <c r="AK1001" s="67">
        <f t="shared" si="329"/>
        <v>2127932</v>
      </c>
      <c r="AL1001" s="70">
        <f t="shared" si="330"/>
        <v>2143846</v>
      </c>
      <c r="AM1001" s="65">
        <f t="shared" si="322"/>
        <v>53.475829383886257</v>
      </c>
      <c r="AN1001" s="25">
        <f t="shared" si="331"/>
        <v>7.4786224371831429E-3</v>
      </c>
      <c r="AO1001" s="25">
        <f t="shared" si="323"/>
        <v>3.055668145615531E-3</v>
      </c>
      <c r="AP1001" s="24">
        <f t="shared" si="324"/>
        <v>1.0380995144151546E-3</v>
      </c>
      <c r="AQ1001" s="25">
        <f t="shared" si="325"/>
        <v>0.13984702096147236</v>
      </c>
      <c r="AR1001" s="2">
        <f t="shared" si="332"/>
        <v>1</v>
      </c>
      <c r="AS1001" s="2">
        <f t="shared" si="333"/>
        <v>0</v>
      </c>
      <c r="AT1001" s="2">
        <f t="shared" si="334"/>
        <v>0</v>
      </c>
    </row>
    <row r="1002" spans="2:46" x14ac:dyDescent="0.2">
      <c r="B1002" s="2">
        <v>1</v>
      </c>
      <c r="C1002" s="2" t="s">
        <v>2052</v>
      </c>
      <c r="D1002" s="3" t="s">
        <v>2059</v>
      </c>
      <c r="E1002" s="2" t="s">
        <v>2060</v>
      </c>
      <c r="F1002" s="2" t="s">
        <v>14</v>
      </c>
      <c r="G1002" s="2" t="s">
        <v>7</v>
      </c>
      <c r="H1002" s="2">
        <v>28</v>
      </c>
      <c r="I1002" s="30">
        <v>85626</v>
      </c>
      <c r="J1002" s="30">
        <v>86966</v>
      </c>
      <c r="K1002" s="63">
        <v>439.856312</v>
      </c>
      <c r="L1002" s="2">
        <v>0.41248000000000001</v>
      </c>
      <c r="M1002" s="67">
        <v>21649.323885197784</v>
      </c>
      <c r="N1002" s="67">
        <v>48965929.269999981</v>
      </c>
      <c r="O1002" s="67">
        <v>4668180</v>
      </c>
      <c r="P1002" s="70">
        <v>4498667</v>
      </c>
      <c r="Q1002" s="63">
        <v>0</v>
      </c>
      <c r="R1002" s="24">
        <f t="shared" si="316"/>
        <v>-3.6312438680599302E-2</v>
      </c>
      <c r="S1002" s="24">
        <f t="shared" si="317"/>
        <v>-3.4618560808945117E-3</v>
      </c>
      <c r="T1002" s="65">
        <f t="shared" si="318"/>
        <v>51.729032035508126</v>
      </c>
      <c r="U1002" s="67">
        <v>1718108</v>
      </c>
      <c r="V1002" s="70">
        <v>1836986</v>
      </c>
      <c r="W1002" s="24">
        <f t="shared" si="319"/>
        <v>6.9191226628360969E-2</v>
      </c>
      <c r="X1002" s="24">
        <f t="shared" si="320"/>
        <v>2.4277697119665029E-3</v>
      </c>
      <c r="Y1002" s="63">
        <f t="shared" si="326"/>
        <v>20.065260551701584</v>
      </c>
      <c r="Z1002" s="63">
        <f t="shared" si="327"/>
        <v>21.123036589011797</v>
      </c>
      <c r="AA1002" s="24">
        <f t="shared" si="328"/>
        <v>5.2717E-2</v>
      </c>
      <c r="AB1002" s="63">
        <v>991995</v>
      </c>
      <c r="AC1002" s="69">
        <v>991995</v>
      </c>
      <c r="AD1002" s="67">
        <f t="shared" si="335"/>
        <v>7378283</v>
      </c>
      <c r="AE1002" s="67">
        <f t="shared" si="336"/>
        <v>7327648</v>
      </c>
      <c r="AF1002" s="65">
        <f t="shared" si="321"/>
        <v>84.258767794310415</v>
      </c>
      <c r="AG1002" s="21" t="s">
        <v>2640</v>
      </c>
      <c r="AH1002" s="67">
        <v>0</v>
      </c>
      <c r="AI1002" s="70">
        <v>0</v>
      </c>
      <c r="AJ1002" s="21" t="s">
        <v>2640</v>
      </c>
      <c r="AK1002" s="67">
        <f t="shared" si="329"/>
        <v>7378283</v>
      </c>
      <c r="AL1002" s="70">
        <f t="shared" si="330"/>
        <v>7327648</v>
      </c>
      <c r="AM1002" s="65">
        <f t="shared" si="322"/>
        <v>84.258767794310415</v>
      </c>
      <c r="AN1002" s="25">
        <f t="shared" si="331"/>
        <v>-6.8627077600574554E-3</v>
      </c>
      <c r="AO1002" s="25">
        <f t="shared" si="323"/>
        <v>-2.2165285452506511E-2</v>
      </c>
      <c r="AP1002" s="24">
        <f t="shared" si="324"/>
        <v>-1.0340863689280091E-3</v>
      </c>
      <c r="AQ1002" s="25">
        <f t="shared" si="325"/>
        <v>0.14964789005831122</v>
      </c>
      <c r="AR1002" s="2">
        <f t="shared" si="332"/>
        <v>0</v>
      </c>
      <c r="AS1002" s="2">
        <f t="shared" si="333"/>
        <v>1</v>
      </c>
      <c r="AT1002" s="2">
        <f t="shared" si="334"/>
        <v>0</v>
      </c>
    </row>
    <row r="1003" spans="2:46" x14ac:dyDescent="0.2">
      <c r="B1003" s="2">
        <v>1</v>
      </c>
      <c r="C1003" s="2" t="s">
        <v>2052</v>
      </c>
      <c r="D1003" s="3" t="s">
        <v>2061</v>
      </c>
      <c r="E1003" s="2" t="s">
        <v>2062</v>
      </c>
      <c r="F1003" s="2" t="s">
        <v>14</v>
      </c>
      <c r="G1003" s="2" t="s">
        <v>7</v>
      </c>
      <c r="H1003" s="2">
        <v>39</v>
      </c>
      <c r="I1003" s="30">
        <v>77055</v>
      </c>
      <c r="J1003" s="30">
        <v>77177</v>
      </c>
      <c r="K1003" s="63">
        <v>602.48197000000005</v>
      </c>
      <c r="L1003" s="2">
        <v>0.43517</v>
      </c>
      <c r="M1003" s="67">
        <v>17368.045649095202</v>
      </c>
      <c r="N1003" s="67">
        <v>44031996.709999993</v>
      </c>
      <c r="O1003" s="67">
        <v>4105392</v>
      </c>
      <c r="P1003" s="70">
        <v>3956315</v>
      </c>
      <c r="Q1003" s="63">
        <v>0</v>
      </c>
      <c r="R1003" s="24">
        <f t="shared" si="316"/>
        <v>-3.6312488551641375E-2</v>
      </c>
      <c r="S1003" s="24">
        <f t="shared" si="317"/>
        <v>-3.3856515974471698E-3</v>
      </c>
      <c r="T1003" s="65">
        <f t="shared" si="318"/>
        <v>51.26287624551356</v>
      </c>
      <c r="U1003" s="67">
        <v>2230994.9999999995</v>
      </c>
      <c r="V1003" s="70">
        <v>2234527</v>
      </c>
      <c r="W1003" s="24">
        <f t="shared" si="319"/>
        <v>1.5831501191174713E-3</v>
      </c>
      <c r="X1003" s="24">
        <f t="shared" si="320"/>
        <v>8.0214395528384528E-5</v>
      </c>
      <c r="Y1003" s="63">
        <f t="shared" si="326"/>
        <v>28.953280124586328</v>
      </c>
      <c r="Z1003" s="63">
        <f t="shared" si="327"/>
        <v>28.953276235147776</v>
      </c>
      <c r="AA1003" s="24">
        <f t="shared" si="328"/>
        <v>0</v>
      </c>
      <c r="AB1003" s="63">
        <v>380349</v>
      </c>
      <c r="AC1003" s="69">
        <v>380349</v>
      </c>
      <c r="AD1003" s="67">
        <f t="shared" si="335"/>
        <v>6716736</v>
      </c>
      <c r="AE1003" s="67">
        <f t="shared" si="336"/>
        <v>6571191</v>
      </c>
      <c r="AF1003" s="65">
        <f t="shared" si="321"/>
        <v>85.144421265402912</v>
      </c>
      <c r="AG1003" s="21" t="s">
        <v>2640</v>
      </c>
      <c r="AH1003" s="67">
        <v>0</v>
      </c>
      <c r="AI1003" s="70">
        <v>0</v>
      </c>
      <c r="AJ1003" s="21" t="s">
        <v>2640</v>
      </c>
      <c r="AK1003" s="67">
        <f t="shared" si="329"/>
        <v>6716736</v>
      </c>
      <c r="AL1003" s="70">
        <f t="shared" si="330"/>
        <v>6571191</v>
      </c>
      <c r="AM1003" s="65">
        <f t="shared" si="322"/>
        <v>85.144421265402912</v>
      </c>
      <c r="AN1003" s="25">
        <f t="shared" si="331"/>
        <v>-2.1669007089157592E-2</v>
      </c>
      <c r="AO1003" s="25">
        <f t="shared" si="323"/>
        <v>-2.3215534955427497E-2</v>
      </c>
      <c r="AP1003" s="24">
        <f t="shared" si="324"/>
        <v>-3.305437201918796E-3</v>
      </c>
      <c r="AQ1003" s="25">
        <f t="shared" si="325"/>
        <v>0.14923672535857621</v>
      </c>
      <c r="AR1003" s="2">
        <f t="shared" si="332"/>
        <v>0</v>
      </c>
      <c r="AS1003" s="2">
        <f t="shared" si="333"/>
        <v>1</v>
      </c>
      <c r="AT1003" s="2">
        <f t="shared" si="334"/>
        <v>0</v>
      </c>
    </row>
    <row r="1004" spans="2:46" x14ac:dyDescent="0.2">
      <c r="B1004" s="2">
        <v>1</v>
      </c>
      <c r="C1004" s="2" t="s">
        <v>2052</v>
      </c>
      <c r="D1004" s="3" t="s">
        <v>2063</v>
      </c>
      <c r="E1004" s="2" t="s">
        <v>2064</v>
      </c>
      <c r="F1004" s="2" t="s">
        <v>14</v>
      </c>
      <c r="G1004" s="2" t="s">
        <v>7</v>
      </c>
      <c r="H1004" s="2">
        <v>38</v>
      </c>
      <c r="I1004" s="30">
        <v>148435</v>
      </c>
      <c r="J1004" s="30">
        <v>149784</v>
      </c>
      <c r="K1004" s="63">
        <v>520.23494500000004</v>
      </c>
      <c r="L1004" s="2">
        <v>0.37834600000000002</v>
      </c>
      <c r="M1004" s="67">
        <v>17989.039033482819</v>
      </c>
      <c r="N1004" s="67">
        <v>92194427.590000048</v>
      </c>
      <c r="O1004" s="67">
        <v>11844206</v>
      </c>
      <c r="P1004" s="70">
        <v>11414114</v>
      </c>
      <c r="Q1004" s="63">
        <v>0</v>
      </c>
      <c r="R1004" s="24">
        <f t="shared" si="316"/>
        <v>-3.6312438334828001E-2</v>
      </c>
      <c r="S1004" s="24">
        <f t="shared" si="317"/>
        <v>-4.665054182153741E-3</v>
      </c>
      <c r="T1004" s="65">
        <f t="shared" si="318"/>
        <v>76.203826843988679</v>
      </c>
      <c r="U1004" s="67">
        <v>1434336.9999999995</v>
      </c>
      <c r="V1004" s="70">
        <v>1736847</v>
      </c>
      <c r="W1004" s="24">
        <f t="shared" si="319"/>
        <v>0.21090580526054925</v>
      </c>
      <c r="X1004" s="24">
        <f t="shared" si="320"/>
        <v>3.2812178339595493E-3</v>
      </c>
      <c r="Y1004" s="63">
        <f t="shared" si="326"/>
        <v>9.6630646410886882</v>
      </c>
      <c r="Z1004" s="63">
        <f t="shared" si="327"/>
        <v>11.595677775997435</v>
      </c>
      <c r="AA1004" s="24">
        <f t="shared" si="328"/>
        <v>0.2</v>
      </c>
      <c r="AB1004" s="63">
        <v>0</v>
      </c>
      <c r="AC1004" s="69">
        <v>0</v>
      </c>
      <c r="AD1004" s="67">
        <f t="shared" si="335"/>
        <v>13278543</v>
      </c>
      <c r="AE1004" s="67">
        <f t="shared" si="336"/>
        <v>13150961</v>
      </c>
      <c r="AF1004" s="65">
        <f t="shared" si="321"/>
        <v>87.799504619986109</v>
      </c>
      <c r="AG1004" s="21" t="s">
        <v>2640</v>
      </c>
      <c r="AH1004" s="67">
        <v>0</v>
      </c>
      <c r="AI1004" s="70">
        <v>0</v>
      </c>
      <c r="AJ1004" s="21" t="s">
        <v>2640</v>
      </c>
      <c r="AK1004" s="67">
        <f t="shared" si="329"/>
        <v>13278543</v>
      </c>
      <c r="AL1004" s="70">
        <f t="shared" si="330"/>
        <v>13150961</v>
      </c>
      <c r="AM1004" s="65">
        <f t="shared" si="322"/>
        <v>87.799504619986109</v>
      </c>
      <c r="AN1004" s="25">
        <f t="shared" si="331"/>
        <v>-9.6081324585084379E-3</v>
      </c>
      <c r="AO1004" s="25">
        <f t="shared" si="323"/>
        <v>-1.8527901120805268E-2</v>
      </c>
      <c r="AP1004" s="24">
        <f t="shared" si="324"/>
        <v>-1.383836348194197E-3</v>
      </c>
      <c r="AQ1004" s="25">
        <f t="shared" si="325"/>
        <v>0.1426437729890134</v>
      </c>
      <c r="AR1004" s="2">
        <f t="shared" si="332"/>
        <v>0</v>
      </c>
      <c r="AS1004" s="2">
        <f t="shared" si="333"/>
        <v>1</v>
      </c>
      <c r="AT1004" s="2">
        <f t="shared" si="334"/>
        <v>0</v>
      </c>
    </row>
    <row r="1005" spans="2:46" x14ac:dyDescent="0.2">
      <c r="B1005" s="2">
        <v>1</v>
      </c>
      <c r="C1005" s="2" t="s">
        <v>2052</v>
      </c>
      <c r="D1005" s="3" t="s">
        <v>2065</v>
      </c>
      <c r="E1005" s="2" t="s">
        <v>2066</v>
      </c>
      <c r="F1005" s="2" t="s">
        <v>6</v>
      </c>
      <c r="G1005" s="2" t="s">
        <v>38</v>
      </c>
      <c r="H1005" s="2">
        <v>10</v>
      </c>
      <c r="I1005" s="30">
        <v>17599</v>
      </c>
      <c r="J1005" s="30">
        <v>17597</v>
      </c>
      <c r="K1005" s="63">
        <v>552.19384000000002</v>
      </c>
      <c r="L1005" s="2">
        <v>0.43835800000000003</v>
      </c>
      <c r="M1005" s="67">
        <v>17963.363657274294</v>
      </c>
      <c r="N1005" s="67">
        <v>16762211.479999995</v>
      </c>
      <c r="O1005" s="67">
        <v>562448</v>
      </c>
      <c r="P1005" s="70">
        <v>542269</v>
      </c>
      <c r="Q1005" s="63">
        <v>0</v>
      </c>
      <c r="R1005" s="24">
        <f t="shared" si="316"/>
        <v>-3.5877094415839306E-2</v>
      </c>
      <c r="S1005" s="24">
        <f t="shared" si="317"/>
        <v>-1.2038387669835082E-3</v>
      </c>
      <c r="T1005" s="65">
        <f t="shared" si="318"/>
        <v>30.815991362164006</v>
      </c>
      <c r="U1005" s="67">
        <v>0</v>
      </c>
      <c r="V1005" s="70">
        <v>0</v>
      </c>
      <c r="W1005" s="24">
        <f t="shared" si="319"/>
        <v>0</v>
      </c>
      <c r="X1005" s="24">
        <f t="shared" si="320"/>
        <v>0</v>
      </c>
      <c r="Y1005" s="63">
        <f t="shared" si="326"/>
        <v>0</v>
      </c>
      <c r="Z1005" s="63">
        <f t="shared" si="327"/>
        <v>0</v>
      </c>
      <c r="AA1005" s="24">
        <f t="shared" si="328"/>
        <v>0</v>
      </c>
      <c r="AB1005" s="63">
        <v>0</v>
      </c>
      <c r="AC1005" s="69">
        <v>0</v>
      </c>
      <c r="AD1005" s="67">
        <f t="shared" si="335"/>
        <v>562448</v>
      </c>
      <c r="AE1005" s="67">
        <f t="shared" si="336"/>
        <v>542269</v>
      </c>
      <c r="AF1005" s="65">
        <f t="shared" si="321"/>
        <v>30.815991362164006</v>
      </c>
      <c r="AG1005" s="21" t="s">
        <v>2640</v>
      </c>
      <c r="AH1005" s="67">
        <v>-416420</v>
      </c>
      <c r="AI1005" s="70">
        <v>-416420</v>
      </c>
      <c r="AJ1005" s="21" t="s">
        <v>2640</v>
      </c>
      <c r="AK1005" s="67">
        <f t="shared" si="329"/>
        <v>146028</v>
      </c>
      <c r="AL1005" s="70">
        <f t="shared" si="330"/>
        <v>125849</v>
      </c>
      <c r="AM1005" s="65">
        <f t="shared" si="322"/>
        <v>7.1517304085923739</v>
      </c>
      <c r="AN1005" s="25">
        <f t="shared" si="331"/>
        <v>-0.13818582737557181</v>
      </c>
      <c r="AO1005" s="25">
        <f t="shared" si="323"/>
        <v>-0.13808787725082039</v>
      </c>
      <c r="AP1005" s="24">
        <f t="shared" si="324"/>
        <v>-1.2038387669835082E-3</v>
      </c>
      <c r="AQ1005" s="25">
        <f t="shared" si="325"/>
        <v>7.5078995483476643E-3</v>
      </c>
      <c r="AR1005" s="2">
        <f t="shared" si="332"/>
        <v>0</v>
      </c>
      <c r="AS1005" s="2">
        <f t="shared" si="333"/>
        <v>1</v>
      </c>
      <c r="AT1005" s="2">
        <f t="shared" si="334"/>
        <v>0</v>
      </c>
    </row>
    <row r="1006" spans="2:46" x14ac:dyDescent="0.2">
      <c r="B1006" s="2">
        <v>1</v>
      </c>
      <c r="C1006" s="2" t="s">
        <v>2052</v>
      </c>
      <c r="D1006" s="3" t="s">
        <v>2067</v>
      </c>
      <c r="E1006" s="2" t="s">
        <v>2068</v>
      </c>
      <c r="F1006" s="2" t="s">
        <v>6</v>
      </c>
      <c r="G1006" s="2" t="s">
        <v>7</v>
      </c>
      <c r="H1006" s="2">
        <v>14</v>
      </c>
      <c r="I1006" s="30">
        <v>25158</v>
      </c>
      <c r="J1006" s="30">
        <v>25118</v>
      </c>
      <c r="K1006" s="63">
        <v>787.07874800000002</v>
      </c>
      <c r="L1006" s="2">
        <v>0.289516</v>
      </c>
      <c r="M1006" s="67">
        <v>17845.189758832668</v>
      </c>
      <c r="N1006" s="67">
        <v>13643493.889999993</v>
      </c>
      <c r="O1006" s="67">
        <v>1383746</v>
      </c>
      <c r="P1006" s="70">
        <v>1333499</v>
      </c>
      <c r="Q1006" s="63">
        <v>0</v>
      </c>
      <c r="R1006" s="24">
        <f t="shared" si="316"/>
        <v>-3.6312300089756389E-2</v>
      </c>
      <c r="S1006" s="24">
        <f t="shared" si="317"/>
        <v>-3.6828542897526101E-3</v>
      </c>
      <c r="T1006" s="65">
        <f t="shared" si="318"/>
        <v>53.089378135201848</v>
      </c>
      <c r="U1006" s="67">
        <v>0</v>
      </c>
      <c r="V1006" s="70">
        <v>0</v>
      </c>
      <c r="W1006" s="24">
        <f t="shared" si="319"/>
        <v>0</v>
      </c>
      <c r="X1006" s="24">
        <f t="shared" si="320"/>
        <v>0</v>
      </c>
      <c r="Y1006" s="63">
        <f t="shared" si="326"/>
        <v>0</v>
      </c>
      <c r="Z1006" s="63">
        <f t="shared" si="327"/>
        <v>0</v>
      </c>
      <c r="AA1006" s="24">
        <f t="shared" si="328"/>
        <v>0</v>
      </c>
      <c r="AB1006" s="63">
        <v>1031813</v>
      </c>
      <c r="AC1006" s="69">
        <v>1031813</v>
      </c>
      <c r="AD1006" s="67">
        <f t="shared" si="335"/>
        <v>2415559</v>
      </c>
      <c r="AE1006" s="67">
        <f t="shared" si="336"/>
        <v>2365312</v>
      </c>
      <c r="AF1006" s="65">
        <f t="shared" si="321"/>
        <v>94.168007006927297</v>
      </c>
      <c r="AG1006" s="21" t="s">
        <v>2640</v>
      </c>
      <c r="AH1006" s="67">
        <v>0</v>
      </c>
      <c r="AI1006" s="70">
        <v>0</v>
      </c>
      <c r="AJ1006" s="21" t="s">
        <v>2640</v>
      </c>
      <c r="AK1006" s="67">
        <f t="shared" si="329"/>
        <v>2415559</v>
      </c>
      <c r="AL1006" s="70">
        <f t="shared" si="330"/>
        <v>2365312</v>
      </c>
      <c r="AM1006" s="65">
        <f t="shared" si="322"/>
        <v>94.168007006927297</v>
      </c>
      <c r="AN1006" s="25">
        <f t="shared" si="331"/>
        <v>-2.0801396281357649E-2</v>
      </c>
      <c r="AO1006" s="25">
        <f t="shared" si="323"/>
        <v>-1.9242038683270901E-2</v>
      </c>
      <c r="AP1006" s="24">
        <f t="shared" si="324"/>
        <v>-3.6828542897526101E-3</v>
      </c>
      <c r="AQ1006" s="25">
        <f t="shared" si="325"/>
        <v>0.17336556303467521</v>
      </c>
      <c r="AR1006" s="2">
        <f t="shared" si="332"/>
        <v>0</v>
      </c>
      <c r="AS1006" s="2">
        <f t="shared" si="333"/>
        <v>1</v>
      </c>
      <c r="AT1006" s="2">
        <f t="shared" si="334"/>
        <v>0</v>
      </c>
    </row>
    <row r="1007" spans="2:46" x14ac:dyDescent="0.2">
      <c r="B1007" s="2">
        <v>1</v>
      </c>
      <c r="C1007" s="2" t="s">
        <v>2052</v>
      </c>
      <c r="D1007" s="3" t="s">
        <v>2069</v>
      </c>
      <c r="E1007" s="2" t="s">
        <v>2070</v>
      </c>
      <c r="F1007" s="2" t="s">
        <v>6</v>
      </c>
      <c r="G1007" s="2" t="s">
        <v>38</v>
      </c>
      <c r="H1007" s="2">
        <v>3</v>
      </c>
      <c r="I1007" s="30">
        <v>11523</v>
      </c>
      <c r="J1007" s="30">
        <v>11576</v>
      </c>
      <c r="K1007" s="63">
        <v>529.14953400000002</v>
      </c>
      <c r="L1007" s="2">
        <v>0.332648</v>
      </c>
      <c r="M1007" s="67">
        <v>19309.981059034977</v>
      </c>
      <c r="N1007" s="67">
        <v>10419428.569999998</v>
      </c>
      <c r="O1007" s="67">
        <v>443453</v>
      </c>
      <c r="P1007" s="70">
        <v>427350</v>
      </c>
      <c r="Q1007" s="63">
        <v>0</v>
      </c>
      <c r="R1007" s="24">
        <f t="shared" si="316"/>
        <v>-3.6312754677496839E-2</v>
      </c>
      <c r="S1007" s="24">
        <f t="shared" si="317"/>
        <v>-1.5454782276990073E-3</v>
      </c>
      <c r="T1007" s="65">
        <f t="shared" si="318"/>
        <v>36.916897028334482</v>
      </c>
      <c r="U1007" s="67">
        <v>0</v>
      </c>
      <c r="V1007" s="70">
        <v>0</v>
      </c>
      <c r="W1007" s="24">
        <f t="shared" si="319"/>
        <v>0</v>
      </c>
      <c r="X1007" s="24">
        <f t="shared" si="320"/>
        <v>0</v>
      </c>
      <c r="Y1007" s="63">
        <f t="shared" si="326"/>
        <v>0</v>
      </c>
      <c r="Z1007" s="63">
        <f t="shared" si="327"/>
        <v>0</v>
      </c>
      <c r="AA1007" s="24">
        <f t="shared" si="328"/>
        <v>0</v>
      </c>
      <c r="AB1007" s="63">
        <v>632669</v>
      </c>
      <c r="AC1007" s="69">
        <v>632669</v>
      </c>
      <c r="AD1007" s="67">
        <f t="shared" si="335"/>
        <v>1076122</v>
      </c>
      <c r="AE1007" s="67">
        <f t="shared" si="336"/>
        <v>1060019</v>
      </c>
      <c r="AF1007" s="65">
        <f t="shared" si="321"/>
        <v>91.570404284727019</v>
      </c>
      <c r="AG1007" s="21" t="s">
        <v>2640</v>
      </c>
      <c r="AH1007" s="67">
        <v>-212136</v>
      </c>
      <c r="AI1007" s="70">
        <v>-212136</v>
      </c>
      <c r="AJ1007" s="21" t="s">
        <v>2640</v>
      </c>
      <c r="AK1007" s="67">
        <f t="shared" si="329"/>
        <v>863986</v>
      </c>
      <c r="AL1007" s="70">
        <f t="shared" si="330"/>
        <v>847883</v>
      </c>
      <c r="AM1007" s="65">
        <f t="shared" si="322"/>
        <v>73.244903248099519</v>
      </c>
      <c r="AN1007" s="25">
        <f t="shared" si="331"/>
        <v>-1.8638033486653719E-2</v>
      </c>
      <c r="AO1007" s="25">
        <f t="shared" si="323"/>
        <v>-2.3131138551028774E-2</v>
      </c>
      <c r="AP1007" s="24">
        <f t="shared" si="324"/>
        <v>-1.5454782276990073E-3</v>
      </c>
      <c r="AQ1007" s="25">
        <f t="shared" si="325"/>
        <v>8.1375191960263146E-2</v>
      </c>
      <c r="AR1007" s="2">
        <f t="shared" si="332"/>
        <v>0</v>
      </c>
      <c r="AS1007" s="2">
        <f t="shared" si="333"/>
        <v>1</v>
      </c>
      <c r="AT1007" s="2">
        <f t="shared" si="334"/>
        <v>0</v>
      </c>
    </row>
    <row r="1008" spans="2:46" x14ac:dyDescent="0.2">
      <c r="B1008" s="2">
        <v>1</v>
      </c>
      <c r="C1008" s="2" t="s">
        <v>2052</v>
      </c>
      <c r="D1008" s="3" t="s">
        <v>2071</v>
      </c>
      <c r="E1008" s="2" t="s">
        <v>2072</v>
      </c>
      <c r="F1008" s="2" t="s">
        <v>6</v>
      </c>
      <c r="G1008" s="2" t="s">
        <v>38</v>
      </c>
      <c r="H1008" s="2">
        <v>8</v>
      </c>
      <c r="I1008" s="30">
        <v>40979</v>
      </c>
      <c r="J1008" s="30">
        <v>41452</v>
      </c>
      <c r="K1008" s="63">
        <v>370.40864099999999</v>
      </c>
      <c r="L1008" s="2">
        <v>0.15276600000000001</v>
      </c>
      <c r="M1008" s="67">
        <v>21557.234254897099</v>
      </c>
      <c r="N1008" s="67">
        <v>21445531.460000012</v>
      </c>
      <c r="O1008" s="67">
        <v>676455</v>
      </c>
      <c r="P1008" s="70">
        <v>651891</v>
      </c>
      <c r="Q1008" s="63">
        <v>0</v>
      </c>
      <c r="R1008" s="24">
        <f t="shared" si="316"/>
        <v>-3.6312836774064827E-2</v>
      </c>
      <c r="S1008" s="24">
        <f t="shared" si="317"/>
        <v>-1.1454134417613535E-3</v>
      </c>
      <c r="T1008" s="65">
        <f t="shared" si="318"/>
        <v>15.726406446009843</v>
      </c>
      <c r="U1008" s="67">
        <v>264765</v>
      </c>
      <c r="V1008" s="70">
        <v>280370</v>
      </c>
      <c r="W1008" s="24">
        <f t="shared" si="319"/>
        <v>5.8939059165675323E-2</v>
      </c>
      <c r="X1008" s="24">
        <f t="shared" si="320"/>
        <v>7.2765741567684097E-4</v>
      </c>
      <c r="Y1008" s="63">
        <f t="shared" si="326"/>
        <v>6.4609922155250255</v>
      </c>
      <c r="Z1008" s="63">
        <f t="shared" si="327"/>
        <v>6.7637267200617579</v>
      </c>
      <c r="AA1008" s="24">
        <f t="shared" si="328"/>
        <v>4.6856000000000002E-2</v>
      </c>
      <c r="AB1008" s="63">
        <v>5335989</v>
      </c>
      <c r="AC1008" s="69">
        <v>5335989</v>
      </c>
      <c r="AD1008" s="67">
        <f t="shared" si="335"/>
        <v>6277209</v>
      </c>
      <c r="AE1008" s="67">
        <f t="shared" si="336"/>
        <v>6268250</v>
      </c>
      <c r="AF1008" s="65">
        <f t="shared" si="321"/>
        <v>151.21707034642478</v>
      </c>
      <c r="AG1008" s="21" t="s">
        <v>2640</v>
      </c>
      <c r="AH1008" s="67">
        <v>-687839</v>
      </c>
      <c r="AI1008" s="70">
        <v>-687839</v>
      </c>
      <c r="AJ1008" s="21" t="s">
        <v>2640</v>
      </c>
      <c r="AK1008" s="67">
        <f t="shared" si="329"/>
        <v>5589370</v>
      </c>
      <c r="AL1008" s="70">
        <f t="shared" si="330"/>
        <v>5580411</v>
      </c>
      <c r="AM1008" s="65">
        <f t="shared" si="322"/>
        <v>134.6234439834025</v>
      </c>
      <c r="AN1008" s="25">
        <f t="shared" si="331"/>
        <v>-1.6028640079293374E-3</v>
      </c>
      <c r="AO1008" s="25">
        <f t="shared" si="323"/>
        <v>-1.2995362447672854E-2</v>
      </c>
      <c r="AP1008" s="24">
        <f t="shared" si="324"/>
        <v>-4.1775602608451256E-4</v>
      </c>
      <c r="AQ1008" s="25">
        <f t="shared" si="325"/>
        <v>0.26021322952096226</v>
      </c>
      <c r="AR1008" s="2">
        <f t="shared" si="332"/>
        <v>0</v>
      </c>
      <c r="AS1008" s="2">
        <f t="shared" si="333"/>
        <v>1</v>
      </c>
      <c r="AT1008" s="2">
        <f t="shared" si="334"/>
        <v>0</v>
      </c>
    </row>
    <row r="1009" spans="2:46" x14ac:dyDescent="0.2">
      <c r="B1009" s="2">
        <v>1</v>
      </c>
      <c r="C1009" s="2" t="s">
        <v>2052</v>
      </c>
      <c r="D1009" s="3" t="s">
        <v>2073</v>
      </c>
      <c r="E1009" s="2" t="s">
        <v>2074</v>
      </c>
      <c r="F1009" s="2" t="s">
        <v>6</v>
      </c>
      <c r="G1009" s="2" t="s">
        <v>7</v>
      </c>
      <c r="H1009" s="2">
        <v>13</v>
      </c>
      <c r="I1009" s="30">
        <v>7906</v>
      </c>
      <c r="J1009" s="30">
        <v>7932</v>
      </c>
      <c r="K1009" s="63">
        <v>376.73903200000001</v>
      </c>
      <c r="L1009" s="2">
        <v>0.44756499999999999</v>
      </c>
      <c r="M1009" s="67">
        <v>19427.51280690113</v>
      </c>
      <c r="N1009" s="67">
        <v>3909789.0999999996</v>
      </c>
      <c r="O1009" s="67">
        <v>133183</v>
      </c>
      <c r="P1009" s="70">
        <v>128420</v>
      </c>
      <c r="Q1009" s="63">
        <v>0</v>
      </c>
      <c r="R1009" s="24">
        <f t="shared" si="316"/>
        <v>-3.5762822582461773E-2</v>
      </c>
      <c r="S1009" s="24">
        <f t="shared" si="317"/>
        <v>-1.2182242771099853E-3</v>
      </c>
      <c r="T1009" s="65">
        <f t="shared" si="318"/>
        <v>16.190115985879981</v>
      </c>
      <c r="U1009" s="67">
        <v>76397</v>
      </c>
      <c r="V1009" s="70">
        <v>91978</v>
      </c>
      <c r="W1009" s="24">
        <f t="shared" si="319"/>
        <v>0.20394779899734283</v>
      </c>
      <c r="X1009" s="24">
        <f t="shared" si="320"/>
        <v>3.9851254380958816E-3</v>
      </c>
      <c r="Y1009" s="63">
        <f t="shared" si="326"/>
        <v>9.6631672147735905</v>
      </c>
      <c r="Z1009" s="63">
        <f t="shared" si="327"/>
        <v>11.595814422592031</v>
      </c>
      <c r="AA1009" s="24">
        <f t="shared" si="328"/>
        <v>0.20000100000000001</v>
      </c>
      <c r="AB1009" s="63">
        <v>22063</v>
      </c>
      <c r="AC1009" s="69">
        <v>22063</v>
      </c>
      <c r="AD1009" s="67">
        <f t="shared" si="335"/>
        <v>231643</v>
      </c>
      <c r="AE1009" s="67">
        <f t="shared" si="336"/>
        <v>242461</v>
      </c>
      <c r="AF1009" s="65">
        <f t="shared" si="321"/>
        <v>30.567448310640444</v>
      </c>
      <c r="AG1009" s="21" t="s">
        <v>2640</v>
      </c>
      <c r="AH1009" s="67">
        <v>0</v>
      </c>
      <c r="AI1009" s="70">
        <v>0</v>
      </c>
      <c r="AJ1009" s="21" t="s">
        <v>2640</v>
      </c>
      <c r="AK1009" s="67">
        <f t="shared" si="329"/>
        <v>231643</v>
      </c>
      <c r="AL1009" s="70">
        <f t="shared" si="330"/>
        <v>242461</v>
      </c>
      <c r="AM1009" s="65">
        <f t="shared" si="322"/>
        <v>30.567448310640444</v>
      </c>
      <c r="AN1009" s="25">
        <f t="shared" si="331"/>
        <v>4.6701173788977E-2</v>
      </c>
      <c r="AO1009" s="25">
        <f t="shared" si="323"/>
        <v>4.3270231968690398E-2</v>
      </c>
      <c r="AP1009" s="24">
        <f t="shared" si="324"/>
        <v>2.7669011609858961E-3</v>
      </c>
      <c r="AQ1009" s="25">
        <f t="shared" si="325"/>
        <v>6.2013830873895483E-2</v>
      </c>
      <c r="AR1009" s="2">
        <f t="shared" si="332"/>
        <v>1</v>
      </c>
      <c r="AS1009" s="2">
        <f t="shared" si="333"/>
        <v>0</v>
      </c>
      <c r="AT1009" s="2">
        <f t="shared" si="334"/>
        <v>0</v>
      </c>
    </row>
    <row r="1010" spans="2:46" x14ac:dyDescent="0.2">
      <c r="B1010" s="2">
        <v>1</v>
      </c>
      <c r="C1010" s="2" t="s">
        <v>2052</v>
      </c>
      <c r="D1010" s="3" t="s">
        <v>2075</v>
      </c>
      <c r="E1010" s="2" t="s">
        <v>2076</v>
      </c>
      <c r="F1010" s="2" t="s">
        <v>6</v>
      </c>
      <c r="G1010" s="2" t="s">
        <v>7</v>
      </c>
      <c r="H1010" s="2">
        <v>12</v>
      </c>
      <c r="I1010" s="30">
        <v>11222</v>
      </c>
      <c r="J1010" s="30">
        <v>11252</v>
      </c>
      <c r="K1010" s="63">
        <v>633.35664799999995</v>
      </c>
      <c r="L1010" s="2">
        <v>0.26401599999999997</v>
      </c>
      <c r="M1010" s="67">
        <v>17473.115776924096</v>
      </c>
      <c r="N1010" s="67">
        <v>5103487.3999999994</v>
      </c>
      <c r="O1010" s="67">
        <v>408238</v>
      </c>
      <c r="P1010" s="70">
        <v>393414</v>
      </c>
      <c r="Q1010" s="63">
        <v>0</v>
      </c>
      <c r="R1010" s="24">
        <f t="shared" si="316"/>
        <v>-3.6312151245107005E-2</v>
      </c>
      <c r="S1010" s="24">
        <f t="shared" si="317"/>
        <v>-2.9046804347944511E-3</v>
      </c>
      <c r="T1010" s="65">
        <f t="shared" si="318"/>
        <v>34.963917525773198</v>
      </c>
      <c r="U1010" s="67">
        <v>108439.00000000001</v>
      </c>
      <c r="V1010" s="70">
        <v>130475</v>
      </c>
      <c r="W1010" s="24">
        <f t="shared" si="319"/>
        <v>0.20321102186482709</v>
      </c>
      <c r="X1010" s="24">
        <f t="shared" si="320"/>
        <v>4.3178317634329786E-3</v>
      </c>
      <c r="Y1010" s="63">
        <f t="shared" si="326"/>
        <v>9.6630725360898246</v>
      </c>
      <c r="Z1010" s="63">
        <f t="shared" si="327"/>
        <v>11.595716317099182</v>
      </c>
      <c r="AA1010" s="24">
        <f t="shared" si="328"/>
        <v>0.20000299999999999</v>
      </c>
      <c r="AB1010" s="63">
        <v>0</v>
      </c>
      <c r="AC1010" s="69">
        <v>0</v>
      </c>
      <c r="AD1010" s="67">
        <f t="shared" si="335"/>
        <v>516677</v>
      </c>
      <c r="AE1010" s="67">
        <f t="shared" si="336"/>
        <v>523889</v>
      </c>
      <c r="AF1010" s="65">
        <f t="shared" si="321"/>
        <v>46.55963384287238</v>
      </c>
      <c r="AG1010" s="21" t="s">
        <v>2640</v>
      </c>
      <c r="AH1010" s="67">
        <v>0</v>
      </c>
      <c r="AI1010" s="70">
        <v>0</v>
      </c>
      <c r="AJ1010" s="21" t="s">
        <v>2640</v>
      </c>
      <c r="AK1010" s="67">
        <f t="shared" si="329"/>
        <v>516677</v>
      </c>
      <c r="AL1010" s="70">
        <f t="shared" si="330"/>
        <v>523889</v>
      </c>
      <c r="AM1010" s="65">
        <f t="shared" si="322"/>
        <v>46.55963384287238</v>
      </c>
      <c r="AN1010" s="25">
        <f t="shared" si="331"/>
        <v>1.3958430508809178E-2</v>
      </c>
      <c r="AO1010" s="25">
        <f t="shared" si="323"/>
        <v>1.1255021966748657E-2</v>
      </c>
      <c r="AP1010" s="24">
        <f t="shared" si="324"/>
        <v>1.4131513286385307E-3</v>
      </c>
      <c r="AQ1010" s="25">
        <f t="shared" si="325"/>
        <v>0.10265313871451903</v>
      </c>
      <c r="AR1010" s="2">
        <f t="shared" si="332"/>
        <v>1</v>
      </c>
      <c r="AS1010" s="2">
        <f t="shared" si="333"/>
        <v>0</v>
      </c>
      <c r="AT1010" s="2">
        <f t="shared" si="334"/>
        <v>0</v>
      </c>
    </row>
    <row r="1011" spans="2:46" x14ac:dyDescent="0.2">
      <c r="B1011" s="2">
        <v>1</v>
      </c>
      <c r="C1011" s="2" t="s">
        <v>2052</v>
      </c>
      <c r="D1011" s="3" t="s">
        <v>2077</v>
      </c>
      <c r="E1011" s="2" t="s">
        <v>2078</v>
      </c>
      <c r="F1011" s="2" t="s">
        <v>6</v>
      </c>
      <c r="G1011" s="2" t="s">
        <v>38</v>
      </c>
      <c r="H1011" s="2">
        <v>6</v>
      </c>
      <c r="I1011" s="30">
        <v>11827</v>
      </c>
      <c r="J1011" s="30">
        <v>11793</v>
      </c>
      <c r="K1011" s="63">
        <v>455.484779</v>
      </c>
      <c r="L1011" s="2">
        <v>0.214558</v>
      </c>
      <c r="M1011" s="67">
        <v>16280.633847231955</v>
      </c>
      <c r="N1011" s="67">
        <v>7873870.8200000003</v>
      </c>
      <c r="O1011" s="67">
        <v>388379</v>
      </c>
      <c r="P1011" s="70">
        <v>374276</v>
      </c>
      <c r="Q1011" s="63">
        <v>0</v>
      </c>
      <c r="R1011" s="24">
        <f t="shared" si="316"/>
        <v>-3.6312467975868956E-2</v>
      </c>
      <c r="S1011" s="24">
        <f t="shared" si="317"/>
        <v>-1.7911139669929204E-3</v>
      </c>
      <c r="T1011" s="65">
        <f t="shared" si="318"/>
        <v>31.737132197066057</v>
      </c>
      <c r="U1011" s="67">
        <v>78058</v>
      </c>
      <c r="V1011" s="70">
        <v>93400</v>
      </c>
      <c r="W1011" s="24">
        <f t="shared" si="319"/>
        <v>0.19654615798508801</v>
      </c>
      <c r="X1011" s="24">
        <f t="shared" si="320"/>
        <v>1.9484698632635173E-3</v>
      </c>
      <c r="Y1011" s="63">
        <f t="shared" si="326"/>
        <v>6.5999830895408813</v>
      </c>
      <c r="Z1011" s="63">
        <f t="shared" si="327"/>
        <v>7.9199525142033407</v>
      </c>
      <c r="AA1011" s="24">
        <f t="shared" si="328"/>
        <v>0.19999600000000001</v>
      </c>
      <c r="AB1011" s="63">
        <v>522421</v>
      </c>
      <c r="AC1011" s="69">
        <v>522421</v>
      </c>
      <c r="AD1011" s="67">
        <f t="shared" si="335"/>
        <v>988858</v>
      </c>
      <c r="AE1011" s="67">
        <f t="shared" si="336"/>
        <v>990097</v>
      </c>
      <c r="AF1011" s="65">
        <f t="shared" si="321"/>
        <v>83.956330026286778</v>
      </c>
      <c r="AG1011" s="21" t="s">
        <v>2640</v>
      </c>
      <c r="AH1011" s="67">
        <v>-265858</v>
      </c>
      <c r="AI1011" s="70">
        <v>-265858</v>
      </c>
      <c r="AJ1011" s="21" t="s">
        <v>2640</v>
      </c>
      <c r="AK1011" s="67">
        <f t="shared" si="329"/>
        <v>723000</v>
      </c>
      <c r="AL1011" s="70">
        <f t="shared" si="330"/>
        <v>724239</v>
      </c>
      <c r="AM1011" s="65">
        <f t="shared" si="322"/>
        <v>61.412617654540831</v>
      </c>
      <c r="AN1011" s="25">
        <f t="shared" si="331"/>
        <v>1.7136929460580912E-3</v>
      </c>
      <c r="AO1011" s="25">
        <f t="shared" si="323"/>
        <v>4.6016998620392879E-3</v>
      </c>
      <c r="AP1011" s="24">
        <f t="shared" si="324"/>
        <v>1.5735589627059694E-4</v>
      </c>
      <c r="AQ1011" s="25">
        <f t="shared" si="325"/>
        <v>9.1980045971848945E-2</v>
      </c>
      <c r="AR1011" s="2">
        <f t="shared" si="332"/>
        <v>1</v>
      </c>
      <c r="AS1011" s="2">
        <f t="shared" si="333"/>
        <v>0</v>
      </c>
      <c r="AT1011" s="2">
        <f t="shared" si="334"/>
        <v>0</v>
      </c>
    </row>
    <row r="1012" spans="2:46" x14ac:dyDescent="0.2">
      <c r="B1012" s="2">
        <v>1</v>
      </c>
      <c r="C1012" s="2" t="s">
        <v>2052</v>
      </c>
      <c r="D1012" s="3" t="s">
        <v>2079</v>
      </c>
      <c r="E1012" s="2" t="s">
        <v>2080</v>
      </c>
      <c r="F1012" s="2" t="s">
        <v>6</v>
      </c>
      <c r="G1012" s="2" t="s">
        <v>7</v>
      </c>
      <c r="H1012" s="2">
        <v>11</v>
      </c>
      <c r="I1012" s="30">
        <v>13007</v>
      </c>
      <c r="J1012" s="30">
        <v>13141</v>
      </c>
      <c r="K1012" s="63">
        <v>435.63260000000002</v>
      </c>
      <c r="L1012" s="2">
        <v>0.42218699999999998</v>
      </c>
      <c r="M1012" s="67">
        <v>16645.789684723641</v>
      </c>
      <c r="N1012" s="67">
        <v>5760583.9899999984</v>
      </c>
      <c r="O1012" s="67">
        <v>477286</v>
      </c>
      <c r="P1012" s="70">
        <v>459955</v>
      </c>
      <c r="Q1012" s="63">
        <v>0</v>
      </c>
      <c r="R1012" s="24">
        <f t="shared" si="316"/>
        <v>-3.6311561621333976E-2</v>
      </c>
      <c r="S1012" s="24">
        <f t="shared" si="317"/>
        <v>-3.0085491384355297E-3</v>
      </c>
      <c r="T1012" s="65">
        <f t="shared" si="318"/>
        <v>35.00152195418918</v>
      </c>
      <c r="U1012" s="67">
        <v>125687</v>
      </c>
      <c r="V1012" s="70">
        <v>152378</v>
      </c>
      <c r="W1012" s="24">
        <f t="shared" si="319"/>
        <v>0.21236086468767645</v>
      </c>
      <c r="X1012" s="24">
        <f t="shared" si="320"/>
        <v>4.6333844010145245E-3</v>
      </c>
      <c r="Y1012" s="63">
        <f t="shared" si="326"/>
        <v>9.6630276005227955</v>
      </c>
      <c r="Z1012" s="63">
        <f t="shared" si="327"/>
        <v>11.595616771935164</v>
      </c>
      <c r="AA1012" s="24">
        <f t="shared" si="328"/>
        <v>0.19999800000000001</v>
      </c>
      <c r="AB1012" s="63">
        <v>0</v>
      </c>
      <c r="AC1012" s="69">
        <v>0</v>
      </c>
      <c r="AD1012" s="67">
        <f t="shared" si="335"/>
        <v>602973</v>
      </c>
      <c r="AE1012" s="67">
        <f t="shared" si="336"/>
        <v>612333</v>
      </c>
      <c r="AF1012" s="65">
        <f t="shared" si="321"/>
        <v>46.597138726124342</v>
      </c>
      <c r="AG1012" s="21" t="s">
        <v>2640</v>
      </c>
      <c r="AH1012" s="67">
        <v>0</v>
      </c>
      <c r="AI1012" s="70">
        <v>0</v>
      </c>
      <c r="AJ1012" s="21" t="s">
        <v>2640</v>
      </c>
      <c r="AK1012" s="67">
        <f t="shared" si="329"/>
        <v>602973</v>
      </c>
      <c r="AL1012" s="70">
        <f t="shared" si="330"/>
        <v>612333</v>
      </c>
      <c r="AM1012" s="65">
        <f t="shared" si="322"/>
        <v>46.597138726124342</v>
      </c>
      <c r="AN1012" s="25">
        <f t="shared" si="331"/>
        <v>1.5523083123124917E-2</v>
      </c>
      <c r="AO1012" s="25">
        <f t="shared" si="323"/>
        <v>5.167699732325115E-3</v>
      </c>
      <c r="AP1012" s="24">
        <f t="shared" si="324"/>
        <v>1.6248352625789946E-3</v>
      </c>
      <c r="AQ1012" s="25">
        <f t="shared" si="325"/>
        <v>0.10629703534623755</v>
      </c>
      <c r="AR1012" s="2">
        <f t="shared" si="332"/>
        <v>1</v>
      </c>
      <c r="AS1012" s="2">
        <f t="shared" si="333"/>
        <v>0</v>
      </c>
      <c r="AT1012" s="2">
        <f t="shared" si="334"/>
        <v>0</v>
      </c>
    </row>
    <row r="1013" spans="2:46" x14ac:dyDescent="0.2">
      <c r="B1013" s="2">
        <v>1</v>
      </c>
      <c r="C1013" s="2" t="s">
        <v>2052</v>
      </c>
      <c r="D1013" s="3" t="s">
        <v>2081</v>
      </c>
      <c r="E1013" s="2" t="s">
        <v>2082</v>
      </c>
      <c r="F1013" s="2" t="s">
        <v>6</v>
      </c>
      <c r="G1013" s="2" t="s">
        <v>7</v>
      </c>
      <c r="H1013" s="2">
        <v>10</v>
      </c>
      <c r="I1013" s="30">
        <v>7009</v>
      </c>
      <c r="J1013" s="30">
        <v>7103</v>
      </c>
      <c r="K1013" s="63">
        <v>255.87695299999999</v>
      </c>
      <c r="L1013" s="2">
        <v>0.47991200000000001</v>
      </c>
      <c r="M1013" s="67">
        <v>19320.48514851485</v>
      </c>
      <c r="N1013" s="67">
        <v>3121819.12</v>
      </c>
      <c r="O1013" s="67">
        <v>118558</v>
      </c>
      <c r="P1013" s="70">
        <v>114253</v>
      </c>
      <c r="Q1013" s="63">
        <v>0</v>
      </c>
      <c r="R1013" s="24">
        <f t="shared" si="316"/>
        <v>-3.6311341284434584E-2</v>
      </c>
      <c r="S1013" s="24">
        <f t="shared" si="317"/>
        <v>-1.3790036624543448E-3</v>
      </c>
      <c r="T1013" s="65">
        <f t="shared" si="318"/>
        <v>16.085175278051526</v>
      </c>
      <c r="U1013" s="67">
        <v>188211</v>
      </c>
      <c r="V1013" s="70">
        <v>201622</v>
      </c>
      <c r="W1013" s="24">
        <f t="shared" si="319"/>
        <v>7.1255133865714582E-2</v>
      </c>
      <c r="X1013" s="24">
        <f t="shared" si="320"/>
        <v>4.2958927101452308E-3</v>
      </c>
      <c r="Y1013" s="63">
        <f t="shared" si="326"/>
        <v>26.85276073619632</v>
      </c>
      <c r="Z1013" s="63">
        <f t="shared" si="327"/>
        <v>28.385470927776996</v>
      </c>
      <c r="AA1013" s="24">
        <f t="shared" si="328"/>
        <v>5.7077999999999997E-2</v>
      </c>
      <c r="AB1013" s="63">
        <v>0</v>
      </c>
      <c r="AC1013" s="69">
        <v>0</v>
      </c>
      <c r="AD1013" s="67">
        <f t="shared" si="335"/>
        <v>306769</v>
      </c>
      <c r="AE1013" s="67">
        <f t="shared" si="336"/>
        <v>315875</v>
      </c>
      <c r="AF1013" s="65">
        <f t="shared" si="321"/>
        <v>44.470646205828523</v>
      </c>
      <c r="AG1013" s="21" t="s">
        <v>2640</v>
      </c>
      <c r="AH1013" s="67">
        <v>0</v>
      </c>
      <c r="AI1013" s="70">
        <v>0</v>
      </c>
      <c r="AJ1013" s="21" t="s">
        <v>2640</v>
      </c>
      <c r="AK1013" s="67">
        <f t="shared" si="329"/>
        <v>306769</v>
      </c>
      <c r="AL1013" s="70">
        <f t="shared" si="330"/>
        <v>315875</v>
      </c>
      <c r="AM1013" s="65">
        <f t="shared" si="322"/>
        <v>44.470646205828523</v>
      </c>
      <c r="AN1013" s="25">
        <f t="shared" si="331"/>
        <v>2.968357298162461E-2</v>
      </c>
      <c r="AO1013" s="25">
        <f t="shared" si="323"/>
        <v>1.6056900327777957E-2</v>
      </c>
      <c r="AP1013" s="24">
        <f t="shared" si="324"/>
        <v>2.9168890476908862E-3</v>
      </c>
      <c r="AQ1013" s="25">
        <f t="shared" si="325"/>
        <v>0.10118299230610132</v>
      </c>
      <c r="AR1013" s="2">
        <f t="shared" si="332"/>
        <v>1</v>
      </c>
      <c r="AS1013" s="2">
        <f t="shared" si="333"/>
        <v>0</v>
      </c>
      <c r="AT1013" s="2">
        <f t="shared" si="334"/>
        <v>0</v>
      </c>
    </row>
    <row r="1014" spans="2:46" x14ac:dyDescent="0.2">
      <c r="B1014" s="2">
        <v>1</v>
      </c>
      <c r="C1014" s="2" t="s">
        <v>2052</v>
      </c>
      <c r="D1014" s="3" t="s">
        <v>2083</v>
      </c>
      <c r="E1014" s="2" t="s">
        <v>2084</v>
      </c>
      <c r="F1014" s="2" t="s">
        <v>6</v>
      </c>
      <c r="G1014" s="2" t="s">
        <v>7</v>
      </c>
      <c r="H1014" s="2">
        <v>11</v>
      </c>
      <c r="I1014" s="30">
        <v>7761</v>
      </c>
      <c r="J1014" s="30">
        <v>7862</v>
      </c>
      <c r="K1014" s="63">
        <v>535.70109400000001</v>
      </c>
      <c r="L1014" s="2">
        <v>0.31959100000000001</v>
      </c>
      <c r="M1014" s="67">
        <v>14738.510263522885</v>
      </c>
      <c r="N1014" s="67">
        <v>3813404.939999999</v>
      </c>
      <c r="O1014" s="67">
        <v>109855</v>
      </c>
      <c r="P1014" s="70">
        <v>105866</v>
      </c>
      <c r="Q1014" s="63">
        <v>0</v>
      </c>
      <c r="R1014" s="24">
        <f t="shared" si="316"/>
        <v>-3.6311501524737166E-2</v>
      </c>
      <c r="S1014" s="24">
        <f t="shared" si="317"/>
        <v>-1.0460467909290537E-3</v>
      </c>
      <c r="T1014" s="65">
        <f t="shared" si="318"/>
        <v>13.465530399389468</v>
      </c>
      <c r="U1014" s="67">
        <v>74995</v>
      </c>
      <c r="V1014" s="70">
        <v>91165</v>
      </c>
      <c r="W1014" s="24">
        <f t="shared" si="319"/>
        <v>0.21561437429161945</v>
      </c>
      <c r="X1014" s="24">
        <f t="shared" si="320"/>
        <v>4.2403049910561047E-3</v>
      </c>
      <c r="Y1014" s="63">
        <f t="shared" si="326"/>
        <v>9.6630588841644123</v>
      </c>
      <c r="Z1014" s="63">
        <f t="shared" si="327"/>
        <v>11.595649961841771</v>
      </c>
      <c r="AA1014" s="24">
        <f t="shared" si="328"/>
        <v>0.19999800000000001</v>
      </c>
      <c r="AB1014" s="63">
        <v>0</v>
      </c>
      <c r="AC1014" s="69">
        <v>0</v>
      </c>
      <c r="AD1014" s="67">
        <f t="shared" si="335"/>
        <v>184850</v>
      </c>
      <c r="AE1014" s="67">
        <f t="shared" si="336"/>
        <v>197031</v>
      </c>
      <c r="AF1014" s="65">
        <f t="shared" si="321"/>
        <v>25.061180361231237</v>
      </c>
      <c r="AG1014" s="21" t="s">
        <v>2640</v>
      </c>
      <c r="AH1014" s="67">
        <v>0</v>
      </c>
      <c r="AI1014" s="70">
        <v>0</v>
      </c>
      <c r="AJ1014" s="21" t="s">
        <v>2640</v>
      </c>
      <c r="AK1014" s="67">
        <f t="shared" si="329"/>
        <v>184850</v>
      </c>
      <c r="AL1014" s="70">
        <f t="shared" si="330"/>
        <v>197031</v>
      </c>
      <c r="AM1014" s="65">
        <f t="shared" si="322"/>
        <v>25.061180361231237</v>
      </c>
      <c r="AN1014" s="25">
        <f t="shared" si="331"/>
        <v>6.5896672978090348E-2</v>
      </c>
      <c r="AO1014" s="25">
        <f t="shared" si="323"/>
        <v>5.2203520603276488E-2</v>
      </c>
      <c r="AP1014" s="24">
        <f t="shared" si="324"/>
        <v>3.1942582001270505E-3</v>
      </c>
      <c r="AQ1014" s="25">
        <f t="shared" si="325"/>
        <v>5.1667998311241518E-2</v>
      </c>
      <c r="AR1014" s="2">
        <f t="shared" si="332"/>
        <v>1</v>
      </c>
      <c r="AS1014" s="2">
        <f t="shared" si="333"/>
        <v>0</v>
      </c>
      <c r="AT1014" s="2">
        <f t="shared" si="334"/>
        <v>0</v>
      </c>
    </row>
    <row r="1015" spans="2:46" x14ac:dyDescent="0.2">
      <c r="B1015" s="2">
        <v>1</v>
      </c>
      <c r="C1015" s="2" t="s">
        <v>2052</v>
      </c>
      <c r="D1015" s="3" t="s">
        <v>2085</v>
      </c>
      <c r="E1015" s="2" t="s">
        <v>2086</v>
      </c>
      <c r="F1015" s="2" t="s">
        <v>6</v>
      </c>
      <c r="G1015" s="2" t="s">
        <v>38</v>
      </c>
      <c r="H1015" s="2">
        <v>4</v>
      </c>
      <c r="I1015" s="30">
        <v>24170</v>
      </c>
      <c r="J1015" s="30">
        <v>24130</v>
      </c>
      <c r="K1015" s="63">
        <v>275.40667200000001</v>
      </c>
      <c r="L1015" s="2">
        <v>0.229488</v>
      </c>
      <c r="M1015" s="67">
        <v>20491.288774894387</v>
      </c>
      <c r="N1015" s="67">
        <v>9344380.0199999977</v>
      </c>
      <c r="O1015" s="67">
        <v>750114</v>
      </c>
      <c r="P1015" s="70">
        <v>722876</v>
      </c>
      <c r="Q1015" s="63">
        <v>0</v>
      </c>
      <c r="R1015" s="24">
        <f t="shared" si="316"/>
        <v>-3.6311813937614845E-2</v>
      </c>
      <c r="S1015" s="24">
        <f t="shared" si="317"/>
        <v>-2.9149071358080328E-3</v>
      </c>
      <c r="T1015" s="65">
        <f t="shared" si="318"/>
        <v>29.957563199336924</v>
      </c>
      <c r="U1015" s="67">
        <v>233557</v>
      </c>
      <c r="V1015" s="70">
        <v>272689</v>
      </c>
      <c r="W1015" s="24">
        <f t="shared" si="319"/>
        <v>0.16754796473665956</v>
      </c>
      <c r="X1015" s="24">
        <f t="shared" si="320"/>
        <v>4.1877577662985509E-3</v>
      </c>
      <c r="Y1015" s="63">
        <f t="shared" si="326"/>
        <v>9.6630947455523373</v>
      </c>
      <c r="Z1015" s="63">
        <f t="shared" si="327"/>
        <v>11.30082884376295</v>
      </c>
      <c r="AA1015" s="24">
        <f t="shared" si="328"/>
        <v>0.16948299999999999</v>
      </c>
      <c r="AB1015" s="63">
        <v>0</v>
      </c>
      <c r="AC1015" s="69">
        <v>0</v>
      </c>
      <c r="AD1015" s="67">
        <f t="shared" si="335"/>
        <v>983671</v>
      </c>
      <c r="AE1015" s="67">
        <f t="shared" si="336"/>
        <v>995565</v>
      </c>
      <c r="AF1015" s="65">
        <f t="shared" si="321"/>
        <v>41.258392043099875</v>
      </c>
      <c r="AG1015" s="21" t="s">
        <v>2640</v>
      </c>
      <c r="AH1015" s="67">
        <v>-762736</v>
      </c>
      <c r="AI1015" s="70">
        <v>-762736</v>
      </c>
      <c r="AJ1015" s="21" t="s">
        <v>2640</v>
      </c>
      <c r="AK1015" s="67">
        <f t="shared" si="329"/>
        <v>220935</v>
      </c>
      <c r="AL1015" s="70">
        <f t="shared" si="330"/>
        <v>232829</v>
      </c>
      <c r="AM1015" s="65">
        <f t="shared" si="322"/>
        <v>9.6489432242022382</v>
      </c>
      <c r="AN1015" s="25">
        <f t="shared" si="331"/>
        <v>5.3834838300857717E-2</v>
      </c>
      <c r="AO1015" s="25">
        <f t="shared" si="323"/>
        <v>5.5581767166669405E-2</v>
      </c>
      <c r="AP1015" s="24">
        <f t="shared" si="324"/>
        <v>1.2728506304905184E-3</v>
      </c>
      <c r="AQ1015" s="25">
        <f t="shared" si="325"/>
        <v>2.4916473805824527E-2</v>
      </c>
      <c r="AR1015" s="2">
        <f t="shared" si="332"/>
        <v>1</v>
      </c>
      <c r="AS1015" s="2">
        <f t="shared" si="333"/>
        <v>0</v>
      </c>
      <c r="AT1015" s="2">
        <f t="shared" si="334"/>
        <v>0</v>
      </c>
    </row>
    <row r="1016" spans="2:46" x14ac:dyDescent="0.2">
      <c r="B1016" s="2">
        <v>1</v>
      </c>
      <c r="C1016" s="2" t="s">
        <v>2087</v>
      </c>
      <c r="D1016" s="3" t="s">
        <v>2088</v>
      </c>
      <c r="E1016" s="2" t="s">
        <v>2089</v>
      </c>
      <c r="F1016" s="2" t="s">
        <v>6</v>
      </c>
      <c r="G1016" s="2" t="s">
        <v>7</v>
      </c>
      <c r="H1016" s="2">
        <v>7</v>
      </c>
      <c r="I1016" s="30">
        <v>29875</v>
      </c>
      <c r="J1016" s="30">
        <v>30462</v>
      </c>
      <c r="K1016" s="63">
        <v>684.65087700000004</v>
      </c>
      <c r="L1016" s="2">
        <v>0.52695099999999995</v>
      </c>
      <c r="M1016" s="67">
        <v>20820.852520202712</v>
      </c>
      <c r="N1016" s="67">
        <v>19537157.540000003</v>
      </c>
      <c r="O1016" s="67">
        <v>2123613</v>
      </c>
      <c r="P1016" s="70">
        <v>2046499</v>
      </c>
      <c r="Q1016" s="63">
        <v>0</v>
      </c>
      <c r="R1016" s="24">
        <f t="shared" si="316"/>
        <v>-3.6312642651933236E-2</v>
      </c>
      <c r="S1016" s="24">
        <f t="shared" si="317"/>
        <v>-3.947042953516563E-3</v>
      </c>
      <c r="T1016" s="65">
        <f t="shared" si="318"/>
        <v>67.182030070251457</v>
      </c>
      <c r="U1016" s="67">
        <v>154925</v>
      </c>
      <c r="V1016" s="70">
        <v>189563</v>
      </c>
      <c r="W1016" s="24">
        <f t="shared" si="319"/>
        <v>0.22357915120219451</v>
      </c>
      <c r="X1016" s="24">
        <f t="shared" si="320"/>
        <v>1.7729293490664044E-3</v>
      </c>
      <c r="Y1016" s="63">
        <f t="shared" si="326"/>
        <v>5.1857740585774055</v>
      </c>
      <c r="Z1016" s="63">
        <f t="shared" si="327"/>
        <v>6.2229334909067031</v>
      </c>
      <c r="AA1016" s="24">
        <f t="shared" si="328"/>
        <v>0.20000100000000001</v>
      </c>
      <c r="AB1016" s="63">
        <v>0</v>
      </c>
      <c r="AC1016" s="69">
        <v>0</v>
      </c>
      <c r="AD1016" s="67">
        <f t="shared" si="335"/>
        <v>2278538</v>
      </c>
      <c r="AE1016" s="67">
        <f t="shared" si="336"/>
        <v>2236062</v>
      </c>
      <c r="AF1016" s="65">
        <f t="shared" si="321"/>
        <v>73.404963561158169</v>
      </c>
      <c r="AG1016" s="21" t="s">
        <v>2640</v>
      </c>
      <c r="AH1016" s="67">
        <v>0</v>
      </c>
      <c r="AI1016" s="70">
        <v>0</v>
      </c>
      <c r="AJ1016" s="21" t="s">
        <v>2640</v>
      </c>
      <c r="AK1016" s="67">
        <f t="shared" si="329"/>
        <v>2278538</v>
      </c>
      <c r="AL1016" s="70">
        <f t="shared" si="330"/>
        <v>2236062</v>
      </c>
      <c r="AM1016" s="65">
        <f t="shared" si="322"/>
        <v>73.404963561158169</v>
      </c>
      <c r="AN1016" s="25">
        <f t="shared" si="331"/>
        <v>-1.8641778192858754E-2</v>
      </c>
      <c r="AO1016" s="25">
        <f t="shared" si="323"/>
        <v>-3.7552462855743318E-2</v>
      </c>
      <c r="AP1016" s="24">
        <f t="shared" si="324"/>
        <v>-2.1741136044501584E-3</v>
      </c>
      <c r="AQ1016" s="25">
        <f t="shared" si="325"/>
        <v>0.1144517566294856</v>
      </c>
      <c r="AR1016" s="2">
        <f t="shared" si="332"/>
        <v>0</v>
      </c>
      <c r="AS1016" s="2">
        <f t="shared" si="333"/>
        <v>1</v>
      </c>
      <c r="AT1016" s="2">
        <f t="shared" si="334"/>
        <v>0</v>
      </c>
    </row>
    <row r="1017" spans="2:46" x14ac:dyDescent="0.2">
      <c r="B1017" s="2">
        <v>1</v>
      </c>
      <c r="C1017" s="2" t="s">
        <v>2087</v>
      </c>
      <c r="D1017" s="3" t="s">
        <v>2090</v>
      </c>
      <c r="E1017" s="2" t="s">
        <v>2091</v>
      </c>
      <c r="F1017" s="2" t="s">
        <v>14</v>
      </c>
      <c r="G1017" s="2" t="s">
        <v>7</v>
      </c>
      <c r="H1017" s="2">
        <v>12</v>
      </c>
      <c r="I1017" s="30">
        <v>97849</v>
      </c>
      <c r="J1017" s="30">
        <v>99615</v>
      </c>
      <c r="K1017" s="63">
        <v>387.34845200000001</v>
      </c>
      <c r="L1017" s="2">
        <v>0.49267699999999998</v>
      </c>
      <c r="M1017" s="67">
        <v>22716.658095741484</v>
      </c>
      <c r="N1017" s="67">
        <v>47724894.63000001</v>
      </c>
      <c r="O1017" s="67">
        <v>3912898</v>
      </c>
      <c r="P1017" s="70">
        <v>3770811</v>
      </c>
      <c r="Q1017" s="63">
        <v>0</v>
      </c>
      <c r="R1017" s="24">
        <f t="shared" si="316"/>
        <v>-3.6312472239245719E-2</v>
      </c>
      <c r="S1017" s="24">
        <f t="shared" si="317"/>
        <v>-2.9772092971931613E-3</v>
      </c>
      <c r="T1017" s="65">
        <f t="shared" si="318"/>
        <v>37.853847312151785</v>
      </c>
      <c r="U1017" s="67">
        <v>3646689</v>
      </c>
      <c r="V1017" s="70">
        <v>3712505</v>
      </c>
      <c r="W1017" s="24">
        <f t="shared" si="319"/>
        <v>1.8048152721551025E-2</v>
      </c>
      <c r="X1017" s="24">
        <f t="shared" si="320"/>
        <v>1.379070619437845E-3</v>
      </c>
      <c r="Y1017" s="63">
        <f t="shared" si="326"/>
        <v>37.268536213962328</v>
      </c>
      <c r="Z1017" s="63">
        <f t="shared" si="327"/>
        <v>37.268533855343073</v>
      </c>
      <c r="AA1017" s="24">
        <f t="shared" si="328"/>
        <v>0</v>
      </c>
      <c r="AB1017" s="63">
        <v>0</v>
      </c>
      <c r="AC1017" s="69">
        <v>0</v>
      </c>
      <c r="AD1017" s="67">
        <f t="shared" si="335"/>
        <v>7559587</v>
      </c>
      <c r="AE1017" s="67">
        <f t="shared" si="336"/>
        <v>7483316</v>
      </c>
      <c r="AF1017" s="65">
        <f t="shared" si="321"/>
        <v>75.122381167494851</v>
      </c>
      <c r="AG1017" s="21" t="s">
        <v>2640</v>
      </c>
      <c r="AH1017" s="67">
        <v>0</v>
      </c>
      <c r="AI1017" s="70">
        <v>0</v>
      </c>
      <c r="AJ1017" s="21" t="s">
        <v>2640</v>
      </c>
      <c r="AK1017" s="67">
        <f t="shared" si="329"/>
        <v>7559587</v>
      </c>
      <c r="AL1017" s="70">
        <f t="shared" si="330"/>
        <v>7483316</v>
      </c>
      <c r="AM1017" s="65">
        <f t="shared" si="322"/>
        <v>75.122381167494851</v>
      </c>
      <c r="AN1017" s="25">
        <f t="shared" si="331"/>
        <v>-1.0089307788904342E-2</v>
      </c>
      <c r="AO1017" s="25">
        <f t="shared" si="323"/>
        <v>-2.7638695757029708E-2</v>
      </c>
      <c r="AP1017" s="24">
        <f t="shared" si="324"/>
        <v>-1.5981386777553161E-3</v>
      </c>
      <c r="AQ1017" s="25">
        <f t="shared" si="325"/>
        <v>0.15680110051612278</v>
      </c>
      <c r="AR1017" s="2">
        <f t="shared" si="332"/>
        <v>0</v>
      </c>
      <c r="AS1017" s="2">
        <f t="shared" si="333"/>
        <v>1</v>
      </c>
      <c r="AT1017" s="2">
        <f t="shared" si="334"/>
        <v>0</v>
      </c>
    </row>
    <row r="1018" spans="2:46" x14ac:dyDescent="0.2">
      <c r="B1018" s="2">
        <v>1</v>
      </c>
      <c r="C1018" s="2" t="s">
        <v>2087</v>
      </c>
      <c r="D1018" s="3" t="s">
        <v>2092</v>
      </c>
      <c r="E1018" s="2" t="s">
        <v>2093</v>
      </c>
      <c r="F1018" s="2" t="s">
        <v>6</v>
      </c>
      <c r="G1018" s="2" t="s">
        <v>7</v>
      </c>
      <c r="H1018" s="2">
        <v>4</v>
      </c>
      <c r="I1018" s="30">
        <v>27358</v>
      </c>
      <c r="J1018" s="30">
        <v>27658</v>
      </c>
      <c r="K1018" s="63">
        <v>891.90794700000004</v>
      </c>
      <c r="L1018" s="2">
        <v>0.59702599999999995</v>
      </c>
      <c r="M1018" s="67">
        <v>27967.92652544162</v>
      </c>
      <c r="N1018" s="67">
        <v>33842342.809999995</v>
      </c>
      <c r="O1018" s="67">
        <v>1731349</v>
      </c>
      <c r="P1018" s="70">
        <v>1668479</v>
      </c>
      <c r="Q1018" s="63">
        <v>0</v>
      </c>
      <c r="R1018" s="24">
        <f t="shared" si="316"/>
        <v>-3.6312724932985763E-2</v>
      </c>
      <c r="S1018" s="24">
        <f t="shared" si="317"/>
        <v>-1.8577319056475809E-3</v>
      </c>
      <c r="T1018" s="65">
        <f t="shared" si="318"/>
        <v>60.325366982428228</v>
      </c>
      <c r="U1018" s="67">
        <v>0</v>
      </c>
      <c r="V1018" s="70">
        <v>0</v>
      </c>
      <c r="W1018" s="24">
        <f t="shared" si="319"/>
        <v>0</v>
      </c>
      <c r="X1018" s="24">
        <f t="shared" si="320"/>
        <v>0</v>
      </c>
      <c r="Y1018" s="63">
        <f t="shared" si="326"/>
        <v>0</v>
      </c>
      <c r="Z1018" s="63">
        <f t="shared" si="327"/>
        <v>0</v>
      </c>
      <c r="AA1018" s="24">
        <f t="shared" si="328"/>
        <v>0</v>
      </c>
      <c r="AB1018" s="63">
        <v>0</v>
      </c>
      <c r="AC1018" s="69">
        <v>0</v>
      </c>
      <c r="AD1018" s="67">
        <f t="shared" si="335"/>
        <v>1731349</v>
      </c>
      <c r="AE1018" s="67">
        <f t="shared" si="336"/>
        <v>1668479</v>
      </c>
      <c r="AF1018" s="65">
        <f t="shared" si="321"/>
        <v>60.325366982428228</v>
      </c>
      <c r="AG1018" s="21" t="s">
        <v>2640</v>
      </c>
      <c r="AH1018" s="67">
        <v>0</v>
      </c>
      <c r="AI1018" s="70">
        <v>0</v>
      </c>
      <c r="AJ1018" s="21" t="s">
        <v>2640</v>
      </c>
      <c r="AK1018" s="67">
        <f t="shared" si="329"/>
        <v>1731349</v>
      </c>
      <c r="AL1018" s="70">
        <f t="shared" si="330"/>
        <v>1668479</v>
      </c>
      <c r="AM1018" s="65">
        <f t="shared" si="322"/>
        <v>60.325366982428228</v>
      </c>
      <c r="AN1018" s="25">
        <f t="shared" si="331"/>
        <v>-3.6312724932985783E-2</v>
      </c>
      <c r="AO1018" s="25">
        <f t="shared" si="323"/>
        <v>-4.6765620388915519E-2</v>
      </c>
      <c r="AP1018" s="24">
        <f t="shared" si="324"/>
        <v>-1.8577319056475809E-3</v>
      </c>
      <c r="AQ1018" s="25">
        <f t="shared" si="325"/>
        <v>4.9301521746508196E-2</v>
      </c>
      <c r="AR1018" s="2">
        <f t="shared" si="332"/>
        <v>0</v>
      </c>
      <c r="AS1018" s="2">
        <f t="shared" si="333"/>
        <v>1</v>
      </c>
      <c r="AT1018" s="2">
        <f t="shared" si="334"/>
        <v>0</v>
      </c>
    </row>
    <row r="1019" spans="2:46" x14ac:dyDescent="0.2">
      <c r="B1019" s="2">
        <v>1</v>
      </c>
      <c r="C1019" s="2" t="s">
        <v>2087</v>
      </c>
      <c r="D1019" s="3" t="s">
        <v>2094</v>
      </c>
      <c r="E1019" s="2" t="s">
        <v>2095</v>
      </c>
      <c r="F1019" s="2" t="s">
        <v>6</v>
      </c>
      <c r="G1019" s="2" t="s">
        <v>7</v>
      </c>
      <c r="H1019" s="2">
        <v>10</v>
      </c>
      <c r="I1019" s="30">
        <v>55517</v>
      </c>
      <c r="J1019" s="30">
        <v>55782</v>
      </c>
      <c r="K1019" s="63">
        <v>538.06238599999995</v>
      </c>
      <c r="L1019" s="2">
        <v>0.214671</v>
      </c>
      <c r="M1019" s="67">
        <v>18102.053075014075</v>
      </c>
      <c r="N1019" s="67">
        <v>20986071.509999994</v>
      </c>
      <c r="O1019" s="67">
        <v>5624315</v>
      </c>
      <c r="P1019" s="70">
        <v>5420082</v>
      </c>
      <c r="Q1019" s="63">
        <v>0</v>
      </c>
      <c r="R1019" s="24">
        <f t="shared" si="316"/>
        <v>-3.6312510945777365E-2</v>
      </c>
      <c r="S1019" s="24">
        <f t="shared" si="317"/>
        <v>-9.7318357036323688E-3</v>
      </c>
      <c r="T1019" s="65">
        <f t="shared" si="318"/>
        <v>97.165429708508114</v>
      </c>
      <c r="U1019" s="67">
        <v>443358</v>
      </c>
      <c r="V1019" s="70">
        <v>534569</v>
      </c>
      <c r="W1019" s="24">
        <f t="shared" si="319"/>
        <v>0.2057276512434647</v>
      </c>
      <c r="X1019" s="24">
        <f t="shared" si="320"/>
        <v>4.3462636614259795E-3</v>
      </c>
      <c r="Y1019" s="63">
        <f t="shared" si="326"/>
        <v>7.9859862744744854</v>
      </c>
      <c r="Z1019" s="63">
        <f t="shared" si="327"/>
        <v>9.5831809544297446</v>
      </c>
      <c r="AA1019" s="24">
        <f t="shared" si="328"/>
        <v>0.2</v>
      </c>
      <c r="AB1019" s="63">
        <v>0</v>
      </c>
      <c r="AC1019" s="69">
        <v>0</v>
      </c>
      <c r="AD1019" s="67">
        <f t="shared" si="335"/>
        <v>6067673</v>
      </c>
      <c r="AE1019" s="67">
        <f t="shared" si="336"/>
        <v>5954651</v>
      </c>
      <c r="AF1019" s="65">
        <f t="shared" si="321"/>
        <v>106.74861066293786</v>
      </c>
      <c r="AG1019" s="21" t="s">
        <v>2640</v>
      </c>
      <c r="AH1019" s="67">
        <v>0</v>
      </c>
      <c r="AI1019" s="70">
        <v>0</v>
      </c>
      <c r="AJ1019" s="21" t="s">
        <v>2640</v>
      </c>
      <c r="AK1019" s="67">
        <f t="shared" si="329"/>
        <v>6067673</v>
      </c>
      <c r="AL1019" s="70">
        <f t="shared" si="330"/>
        <v>5954651</v>
      </c>
      <c r="AM1019" s="65">
        <f t="shared" si="322"/>
        <v>106.74861066293786</v>
      </c>
      <c r="AN1019" s="25">
        <f t="shared" si="331"/>
        <v>-1.8626910184513897E-2</v>
      </c>
      <c r="AO1019" s="25">
        <f t="shared" si="323"/>
        <v>-2.3289056912868977E-2</v>
      </c>
      <c r="AP1019" s="24">
        <f t="shared" si="324"/>
        <v>-5.3855720422063894E-3</v>
      </c>
      <c r="AQ1019" s="25">
        <f t="shared" si="325"/>
        <v>0.28374300531486191</v>
      </c>
      <c r="AR1019" s="2">
        <f t="shared" si="332"/>
        <v>0</v>
      </c>
      <c r="AS1019" s="2">
        <f t="shared" si="333"/>
        <v>1</v>
      </c>
      <c r="AT1019" s="2">
        <f t="shared" si="334"/>
        <v>0</v>
      </c>
    </row>
    <row r="1020" spans="2:46" x14ac:dyDescent="0.2">
      <c r="B1020" s="2">
        <v>1</v>
      </c>
      <c r="C1020" s="2" t="s">
        <v>2087</v>
      </c>
      <c r="D1020" s="3" t="s">
        <v>2096</v>
      </c>
      <c r="E1020" s="2" t="s">
        <v>2097</v>
      </c>
      <c r="F1020" s="2" t="s">
        <v>6</v>
      </c>
      <c r="G1020" s="2" t="s">
        <v>7</v>
      </c>
      <c r="H1020" s="2">
        <v>8</v>
      </c>
      <c r="I1020" s="30">
        <v>22193</v>
      </c>
      <c r="J1020" s="30">
        <v>22332</v>
      </c>
      <c r="K1020" s="63">
        <v>358.52686699999998</v>
      </c>
      <c r="L1020" s="2">
        <v>0.32706600000000002</v>
      </c>
      <c r="M1020" s="67">
        <v>22797.048208259683</v>
      </c>
      <c r="N1020" s="67">
        <v>6825714.6700000009</v>
      </c>
      <c r="O1020" s="67">
        <v>315874</v>
      </c>
      <c r="P1020" s="70">
        <v>304404</v>
      </c>
      <c r="Q1020" s="63">
        <v>0</v>
      </c>
      <c r="R1020" s="24">
        <f t="shared" si="316"/>
        <v>-3.6311947168807812E-2</v>
      </c>
      <c r="S1020" s="24">
        <f t="shared" si="317"/>
        <v>-1.6804101188718453E-3</v>
      </c>
      <c r="T1020" s="65">
        <f t="shared" si="318"/>
        <v>13.630843632455669</v>
      </c>
      <c r="U1020" s="67">
        <v>387847</v>
      </c>
      <c r="V1020" s="70">
        <v>370762</v>
      </c>
      <c r="W1020" s="24">
        <f t="shared" si="319"/>
        <v>-4.4050875731925232E-2</v>
      </c>
      <c r="X1020" s="24">
        <f t="shared" si="320"/>
        <v>-2.503034601649998E-3</v>
      </c>
      <c r="Y1020" s="63">
        <f t="shared" si="326"/>
        <v>17.476096066327219</v>
      </c>
      <c r="Z1020" s="63">
        <f t="shared" si="327"/>
        <v>16.602274762672398</v>
      </c>
      <c r="AA1020" s="24">
        <f t="shared" si="328"/>
        <v>-5.0000999999999997E-2</v>
      </c>
      <c r="AB1020" s="63">
        <v>0</v>
      </c>
      <c r="AC1020" s="69">
        <v>0</v>
      </c>
      <c r="AD1020" s="67">
        <f t="shared" si="335"/>
        <v>703721</v>
      </c>
      <c r="AE1020" s="67">
        <f t="shared" si="336"/>
        <v>675166</v>
      </c>
      <c r="AF1020" s="65">
        <f t="shared" si="321"/>
        <v>30.233118395128066</v>
      </c>
      <c r="AG1020" s="21" t="s">
        <v>2640</v>
      </c>
      <c r="AH1020" s="67">
        <v>0</v>
      </c>
      <c r="AI1020" s="70">
        <v>0</v>
      </c>
      <c r="AJ1020" s="21" t="s">
        <v>2640</v>
      </c>
      <c r="AK1020" s="67">
        <f t="shared" si="329"/>
        <v>703721</v>
      </c>
      <c r="AL1020" s="70">
        <f t="shared" si="330"/>
        <v>675166</v>
      </c>
      <c r="AM1020" s="65">
        <f t="shared" si="322"/>
        <v>30.233118395128066</v>
      </c>
      <c r="AN1020" s="25">
        <f t="shared" si="331"/>
        <v>-4.0577160550843303E-2</v>
      </c>
      <c r="AO1020" s="25">
        <f t="shared" si="323"/>
        <v>-4.65488502644128E-2</v>
      </c>
      <c r="AP1020" s="24">
        <f t="shared" si="324"/>
        <v>-4.1834447205218433E-3</v>
      </c>
      <c r="AQ1020" s="25">
        <f t="shared" si="325"/>
        <v>9.8915063497665934E-2</v>
      </c>
      <c r="AR1020" s="2">
        <f t="shared" si="332"/>
        <v>0</v>
      </c>
      <c r="AS1020" s="2">
        <f t="shared" si="333"/>
        <v>1</v>
      </c>
      <c r="AT1020" s="2">
        <f t="shared" si="334"/>
        <v>0</v>
      </c>
    </row>
    <row r="1021" spans="2:46" x14ac:dyDescent="0.2">
      <c r="B1021" s="2">
        <v>1</v>
      </c>
      <c r="C1021" s="2" t="s">
        <v>2087</v>
      </c>
      <c r="D1021" s="3" t="s">
        <v>2098</v>
      </c>
      <c r="E1021" s="2" t="s">
        <v>2099</v>
      </c>
      <c r="F1021" s="2" t="s">
        <v>6</v>
      </c>
      <c r="G1021" s="2" t="s">
        <v>38</v>
      </c>
      <c r="H1021" s="2">
        <v>10</v>
      </c>
      <c r="I1021" s="30">
        <v>71905</v>
      </c>
      <c r="J1021" s="30">
        <v>71813</v>
      </c>
      <c r="K1021" s="63">
        <v>272.710373</v>
      </c>
      <c r="L1021" s="2">
        <v>0.16583800000000001</v>
      </c>
      <c r="M1021" s="67">
        <v>22266.202712317543</v>
      </c>
      <c r="N1021" s="67">
        <v>12560549.360000001</v>
      </c>
      <c r="O1021" s="67">
        <v>2258770</v>
      </c>
      <c r="P1021" s="70">
        <v>2176748</v>
      </c>
      <c r="Q1021" s="63">
        <v>0</v>
      </c>
      <c r="R1021" s="24">
        <f t="shared" si="316"/>
        <v>-3.6312683451613093E-2</v>
      </c>
      <c r="S1021" s="24">
        <f t="shared" si="317"/>
        <v>-6.5301283924097406E-3</v>
      </c>
      <c r="T1021" s="65">
        <f t="shared" si="318"/>
        <v>30.31133638756214</v>
      </c>
      <c r="U1021" s="67">
        <v>532020</v>
      </c>
      <c r="V1021" s="70">
        <v>573496</v>
      </c>
      <c r="W1021" s="24">
        <f t="shared" si="319"/>
        <v>7.7959475207698858E-2</v>
      </c>
      <c r="X1021" s="24">
        <f t="shared" si="320"/>
        <v>3.3020848699566747E-3</v>
      </c>
      <c r="Y1021" s="63">
        <f t="shared" si="326"/>
        <v>7.3989291426187327</v>
      </c>
      <c r="Z1021" s="63">
        <f t="shared" si="327"/>
        <v>7.985963544205088</v>
      </c>
      <c r="AA1021" s="24">
        <f t="shared" si="328"/>
        <v>7.9339999999999994E-2</v>
      </c>
      <c r="AB1021" s="63">
        <v>0</v>
      </c>
      <c r="AC1021" s="69">
        <v>0</v>
      </c>
      <c r="AD1021" s="67">
        <f t="shared" si="335"/>
        <v>2790790</v>
      </c>
      <c r="AE1021" s="67">
        <f t="shared" si="336"/>
        <v>2750244</v>
      </c>
      <c r="AF1021" s="65">
        <f t="shared" si="321"/>
        <v>38.297299931767228</v>
      </c>
      <c r="AG1021" s="21" t="s">
        <v>2640</v>
      </c>
      <c r="AH1021" s="67">
        <v>-2296778</v>
      </c>
      <c r="AI1021" s="70">
        <v>-2296778</v>
      </c>
      <c r="AJ1021" s="21" t="s">
        <v>2640</v>
      </c>
      <c r="AK1021" s="67">
        <f t="shared" si="329"/>
        <v>494012</v>
      </c>
      <c r="AL1021" s="70">
        <f t="shared" si="330"/>
        <v>453466</v>
      </c>
      <c r="AM1021" s="65">
        <f t="shared" si="322"/>
        <v>6.3145391502931227</v>
      </c>
      <c r="AN1021" s="25">
        <f t="shared" si="331"/>
        <v>-8.2074929353942824E-2</v>
      </c>
      <c r="AO1021" s="25">
        <f t="shared" si="323"/>
        <v>-8.0898970871503106E-2</v>
      </c>
      <c r="AP1021" s="24">
        <f t="shared" si="324"/>
        <v>-3.2280435224530655E-3</v>
      </c>
      <c r="AQ1021" s="25">
        <f t="shared" si="325"/>
        <v>3.6102401814055683E-2</v>
      </c>
      <c r="AR1021" s="2">
        <f t="shared" si="332"/>
        <v>0</v>
      </c>
      <c r="AS1021" s="2">
        <f t="shared" si="333"/>
        <v>1</v>
      </c>
      <c r="AT1021" s="2">
        <f t="shared" si="334"/>
        <v>0</v>
      </c>
    </row>
    <row r="1022" spans="2:46" x14ac:dyDescent="0.2">
      <c r="B1022" s="2">
        <v>1</v>
      </c>
      <c r="C1022" s="2" t="s">
        <v>2087</v>
      </c>
      <c r="D1022" s="3" t="s">
        <v>2100</v>
      </c>
      <c r="E1022" s="2" t="s">
        <v>2101</v>
      </c>
      <c r="F1022" s="2" t="s">
        <v>14</v>
      </c>
      <c r="G1022" s="2" t="s">
        <v>7</v>
      </c>
      <c r="H1022" s="2">
        <v>34</v>
      </c>
      <c r="I1022" s="30">
        <v>224593</v>
      </c>
      <c r="J1022" s="30">
        <v>225610</v>
      </c>
      <c r="K1022" s="63">
        <v>627.07310399999994</v>
      </c>
      <c r="L1022" s="2">
        <v>0.25869799999999998</v>
      </c>
      <c r="M1022" s="67">
        <v>24375.464912402123</v>
      </c>
      <c r="N1022" s="67">
        <v>98777342.900000051</v>
      </c>
      <c r="O1022" s="67">
        <v>22417233</v>
      </c>
      <c r="P1022" s="70">
        <v>21603208</v>
      </c>
      <c r="Q1022" s="63">
        <v>0</v>
      </c>
      <c r="R1022" s="24">
        <f t="shared" si="316"/>
        <v>-3.631246550365963E-2</v>
      </c>
      <c r="S1022" s="24">
        <f t="shared" si="317"/>
        <v>-8.2410092851363751E-3</v>
      </c>
      <c r="T1022" s="65">
        <f t="shared" si="318"/>
        <v>95.754656265236477</v>
      </c>
      <c r="U1022" s="67">
        <v>2170256.9999999995</v>
      </c>
      <c r="V1022" s="70">
        <v>2558215</v>
      </c>
      <c r="W1022" s="24">
        <f t="shared" si="319"/>
        <v>0.17876131720805444</v>
      </c>
      <c r="X1022" s="24">
        <f t="shared" si="320"/>
        <v>3.9276010936309591E-3</v>
      </c>
      <c r="Y1022" s="63">
        <f t="shared" si="326"/>
        <v>9.6630660795305268</v>
      </c>
      <c r="Z1022" s="63">
        <f t="shared" si="327"/>
        <v>11.339102876645539</v>
      </c>
      <c r="AA1022" s="24">
        <f t="shared" si="328"/>
        <v>0.17344799999999999</v>
      </c>
      <c r="AB1022" s="63">
        <v>0</v>
      </c>
      <c r="AC1022" s="69">
        <v>0</v>
      </c>
      <c r="AD1022" s="67">
        <f t="shared" si="335"/>
        <v>24587490</v>
      </c>
      <c r="AE1022" s="67">
        <f t="shared" si="336"/>
        <v>24161423</v>
      </c>
      <c r="AF1022" s="65">
        <f t="shared" si="321"/>
        <v>107.093759141882</v>
      </c>
      <c r="AG1022" s="21" t="s">
        <v>2640</v>
      </c>
      <c r="AH1022" s="67">
        <v>0</v>
      </c>
      <c r="AI1022" s="70">
        <v>0</v>
      </c>
      <c r="AJ1022" s="21" t="s">
        <v>2640</v>
      </c>
      <c r="AK1022" s="67">
        <f t="shared" si="329"/>
        <v>24587490</v>
      </c>
      <c r="AL1022" s="70">
        <f t="shared" si="330"/>
        <v>24161423</v>
      </c>
      <c r="AM1022" s="65">
        <f t="shared" si="322"/>
        <v>107.093759141882</v>
      </c>
      <c r="AN1022" s="25">
        <f t="shared" si="331"/>
        <v>-1.732860897960711E-2</v>
      </c>
      <c r="AO1022" s="25">
        <f t="shared" si="323"/>
        <v>-2.1758274352009721E-2</v>
      </c>
      <c r="AP1022" s="24">
        <f t="shared" si="324"/>
        <v>-4.3134081915054204E-3</v>
      </c>
      <c r="AQ1022" s="25">
        <f t="shared" si="325"/>
        <v>0.24460490929038736</v>
      </c>
      <c r="AR1022" s="2">
        <f t="shared" si="332"/>
        <v>0</v>
      </c>
      <c r="AS1022" s="2">
        <f t="shared" si="333"/>
        <v>1</v>
      </c>
      <c r="AT1022" s="2">
        <f t="shared" si="334"/>
        <v>0</v>
      </c>
    </row>
    <row r="1023" spans="2:46" x14ac:dyDescent="0.2">
      <c r="B1023" s="2">
        <v>1</v>
      </c>
      <c r="C1023" s="2" t="s">
        <v>2087</v>
      </c>
      <c r="D1023" s="3" t="s">
        <v>2102</v>
      </c>
      <c r="E1023" s="2" t="s">
        <v>2103</v>
      </c>
      <c r="F1023" s="2" t="s">
        <v>14</v>
      </c>
      <c r="G1023" s="2" t="s">
        <v>7</v>
      </c>
      <c r="H1023" s="2">
        <v>25</v>
      </c>
      <c r="I1023" s="30">
        <v>100738</v>
      </c>
      <c r="J1023" s="30">
        <v>102146</v>
      </c>
      <c r="K1023" s="63">
        <v>313.50928099999999</v>
      </c>
      <c r="L1023" s="2">
        <v>0.400561</v>
      </c>
      <c r="M1023" s="67">
        <v>24616.00406893497</v>
      </c>
      <c r="N1023" s="67">
        <v>37257149.5</v>
      </c>
      <c r="O1023" s="67">
        <v>2682809</v>
      </c>
      <c r="P1023" s="70">
        <v>2585390</v>
      </c>
      <c r="Q1023" s="63">
        <v>0</v>
      </c>
      <c r="R1023" s="24">
        <f t="shared" si="316"/>
        <v>-3.6312312952580639E-2</v>
      </c>
      <c r="S1023" s="24">
        <f t="shared" si="317"/>
        <v>-2.6147733067984711E-3</v>
      </c>
      <c r="T1023" s="65">
        <f t="shared" si="318"/>
        <v>25.310731697765942</v>
      </c>
      <c r="U1023" s="67">
        <v>3529829.0000000005</v>
      </c>
      <c r="V1023" s="70">
        <v>3579165</v>
      </c>
      <c r="W1023" s="24">
        <f t="shared" si="319"/>
        <v>1.3976881033047173E-2</v>
      </c>
      <c r="X1023" s="24">
        <f t="shared" si="320"/>
        <v>1.3242022178857117E-3</v>
      </c>
      <c r="Y1023" s="63">
        <f t="shared" si="326"/>
        <v>35.039697035875243</v>
      </c>
      <c r="Z1023" s="63">
        <f t="shared" si="327"/>
        <v>35.039698079219939</v>
      </c>
      <c r="AA1023" s="24">
        <f t="shared" si="328"/>
        <v>0</v>
      </c>
      <c r="AB1023" s="63">
        <v>0</v>
      </c>
      <c r="AC1023" s="69">
        <v>0</v>
      </c>
      <c r="AD1023" s="67">
        <f t="shared" si="335"/>
        <v>6212638</v>
      </c>
      <c r="AE1023" s="67">
        <f t="shared" si="336"/>
        <v>6164555</v>
      </c>
      <c r="AF1023" s="65">
        <f t="shared" si="321"/>
        <v>60.350429776985884</v>
      </c>
      <c r="AG1023" s="21" t="s">
        <v>2640</v>
      </c>
      <c r="AH1023" s="67">
        <v>0</v>
      </c>
      <c r="AI1023" s="70">
        <v>0</v>
      </c>
      <c r="AJ1023" s="21" t="s">
        <v>2640</v>
      </c>
      <c r="AK1023" s="67">
        <f t="shared" si="329"/>
        <v>6212638</v>
      </c>
      <c r="AL1023" s="70">
        <f t="shared" si="330"/>
        <v>6164555</v>
      </c>
      <c r="AM1023" s="65">
        <f t="shared" si="322"/>
        <v>60.350429776985884</v>
      </c>
      <c r="AN1023" s="25">
        <f t="shared" si="331"/>
        <v>-7.7395463891506309E-3</v>
      </c>
      <c r="AO1023" s="25">
        <f t="shared" si="323"/>
        <v>-2.1417054257144241E-2</v>
      </c>
      <c r="AP1023" s="24">
        <f t="shared" si="324"/>
        <v>-1.2905710889127469E-3</v>
      </c>
      <c r="AQ1023" s="25">
        <f t="shared" si="325"/>
        <v>0.16545965224741629</v>
      </c>
      <c r="AR1023" s="2">
        <f t="shared" si="332"/>
        <v>0</v>
      </c>
      <c r="AS1023" s="2">
        <f t="shared" si="333"/>
        <v>1</v>
      </c>
      <c r="AT1023" s="2">
        <f t="shared" si="334"/>
        <v>0</v>
      </c>
    </row>
    <row r="1024" spans="2:46" x14ac:dyDescent="0.2">
      <c r="B1024" s="2">
        <v>1</v>
      </c>
      <c r="C1024" s="2" t="s">
        <v>2087</v>
      </c>
      <c r="D1024" s="3" t="s">
        <v>2104</v>
      </c>
      <c r="E1024" s="2" t="s">
        <v>2105</v>
      </c>
      <c r="F1024" s="2" t="s">
        <v>6</v>
      </c>
      <c r="G1024" s="2" t="s">
        <v>7</v>
      </c>
      <c r="H1024" s="2">
        <v>26</v>
      </c>
      <c r="I1024" s="30">
        <v>22515</v>
      </c>
      <c r="J1024" s="30">
        <v>22896</v>
      </c>
      <c r="K1024" s="63">
        <v>396.12801400000001</v>
      </c>
      <c r="L1024" s="2">
        <v>0.320577</v>
      </c>
      <c r="M1024" s="67">
        <v>22497.799499203276</v>
      </c>
      <c r="N1024" s="67">
        <v>8861790.5299999993</v>
      </c>
      <c r="O1024" s="67">
        <v>251137</v>
      </c>
      <c r="P1024" s="70">
        <v>242018</v>
      </c>
      <c r="Q1024" s="63">
        <v>0</v>
      </c>
      <c r="R1024" s="24">
        <f t="shared" si="316"/>
        <v>-3.6310858216829889E-2</v>
      </c>
      <c r="S1024" s="24">
        <f t="shared" si="317"/>
        <v>-1.0290245486089143E-3</v>
      </c>
      <c r="T1024" s="65">
        <f t="shared" si="318"/>
        <v>10.570317959468904</v>
      </c>
      <c r="U1024" s="67">
        <v>217562</v>
      </c>
      <c r="V1024" s="70">
        <v>265492</v>
      </c>
      <c r="W1024" s="24">
        <f t="shared" si="319"/>
        <v>0.22030501650104339</v>
      </c>
      <c r="X1024" s="24">
        <f t="shared" si="320"/>
        <v>5.4086135118790717E-3</v>
      </c>
      <c r="Y1024" s="63">
        <f t="shared" si="326"/>
        <v>9.6629802353986225</v>
      </c>
      <c r="Z1024" s="63">
        <f t="shared" si="327"/>
        <v>11.595562543675751</v>
      </c>
      <c r="AA1024" s="24">
        <f t="shared" si="328"/>
        <v>0.19999900000000001</v>
      </c>
      <c r="AB1024" s="63">
        <v>0</v>
      </c>
      <c r="AC1024" s="69">
        <v>0</v>
      </c>
      <c r="AD1024" s="67">
        <f t="shared" si="335"/>
        <v>468699</v>
      </c>
      <c r="AE1024" s="67">
        <f t="shared" si="336"/>
        <v>507510</v>
      </c>
      <c r="AF1024" s="65">
        <f t="shared" si="321"/>
        <v>22.165880503144653</v>
      </c>
      <c r="AG1024" s="21" t="s">
        <v>2640</v>
      </c>
      <c r="AH1024" s="67">
        <v>0</v>
      </c>
      <c r="AI1024" s="70">
        <v>0</v>
      </c>
      <c r="AJ1024" s="21" t="s">
        <v>2640</v>
      </c>
      <c r="AK1024" s="67">
        <f t="shared" si="329"/>
        <v>468699</v>
      </c>
      <c r="AL1024" s="70">
        <f t="shared" si="330"/>
        <v>507510</v>
      </c>
      <c r="AM1024" s="65">
        <f t="shared" si="322"/>
        <v>22.165880503144653</v>
      </c>
      <c r="AN1024" s="25">
        <f t="shared" si="331"/>
        <v>8.2805809272048794E-2</v>
      </c>
      <c r="AO1024" s="25">
        <f t="shared" si="323"/>
        <v>6.4787421198470474E-2</v>
      </c>
      <c r="AP1024" s="24">
        <f t="shared" si="324"/>
        <v>4.3795889632701583E-3</v>
      </c>
      <c r="AQ1024" s="25">
        <f t="shared" si="325"/>
        <v>5.726946470715101E-2</v>
      </c>
      <c r="AR1024" s="2">
        <f t="shared" si="332"/>
        <v>1</v>
      </c>
      <c r="AS1024" s="2">
        <f t="shared" si="333"/>
        <v>0</v>
      </c>
      <c r="AT1024" s="2">
        <f t="shared" si="334"/>
        <v>0</v>
      </c>
    </row>
    <row r="1025" spans="2:46" x14ac:dyDescent="0.2">
      <c r="B1025" s="2">
        <v>1</v>
      </c>
      <c r="C1025" s="2" t="s">
        <v>2087</v>
      </c>
      <c r="D1025" s="3" t="s">
        <v>2106</v>
      </c>
      <c r="E1025" s="2" t="s">
        <v>2107</v>
      </c>
      <c r="F1025" s="2" t="s">
        <v>6</v>
      </c>
      <c r="G1025" s="2" t="s">
        <v>7</v>
      </c>
      <c r="H1025" s="2">
        <v>22</v>
      </c>
      <c r="I1025" s="30">
        <v>57818</v>
      </c>
      <c r="J1025" s="30">
        <v>58239</v>
      </c>
      <c r="K1025" s="63">
        <v>428.58630799999997</v>
      </c>
      <c r="L1025" s="2">
        <v>0.31668499999999999</v>
      </c>
      <c r="M1025" s="67">
        <v>24532.099478458051</v>
      </c>
      <c r="N1025" s="67">
        <v>17000849.390000004</v>
      </c>
      <c r="O1025" s="67">
        <v>1294773</v>
      </c>
      <c r="P1025" s="70">
        <v>1247757</v>
      </c>
      <c r="Q1025" s="63">
        <v>0</v>
      </c>
      <c r="R1025" s="24">
        <f t="shared" si="316"/>
        <v>-3.6312156648308225E-2</v>
      </c>
      <c r="S1025" s="24">
        <f t="shared" si="317"/>
        <v>-2.7655088826123637E-3</v>
      </c>
      <c r="T1025" s="65">
        <f t="shared" si="318"/>
        <v>21.424766908772472</v>
      </c>
      <c r="U1025" s="67">
        <v>769564.00000000012</v>
      </c>
      <c r="V1025" s="70">
        <v>837663</v>
      </c>
      <c r="W1025" s="24">
        <f t="shared" si="319"/>
        <v>8.8490365973460161E-2</v>
      </c>
      <c r="X1025" s="24">
        <f t="shared" si="320"/>
        <v>4.0056233919733503E-3</v>
      </c>
      <c r="Y1025" s="63">
        <f t="shared" si="326"/>
        <v>13.310111038085028</v>
      </c>
      <c r="Z1025" s="63">
        <f t="shared" si="327"/>
        <v>14.383196826868593</v>
      </c>
      <c r="AA1025" s="24">
        <f t="shared" si="328"/>
        <v>8.0621999999999999E-2</v>
      </c>
      <c r="AB1025" s="63">
        <v>0</v>
      </c>
      <c r="AC1025" s="69">
        <v>0</v>
      </c>
      <c r="AD1025" s="67">
        <f t="shared" si="335"/>
        <v>2064337</v>
      </c>
      <c r="AE1025" s="67">
        <f t="shared" si="336"/>
        <v>2085420</v>
      </c>
      <c r="AF1025" s="65">
        <f t="shared" si="321"/>
        <v>35.807963735641067</v>
      </c>
      <c r="AG1025" s="21" t="s">
        <v>2640</v>
      </c>
      <c r="AH1025" s="67">
        <v>0</v>
      </c>
      <c r="AI1025" s="70">
        <v>0</v>
      </c>
      <c r="AJ1025" s="21" t="s">
        <v>2640</v>
      </c>
      <c r="AK1025" s="67">
        <f t="shared" si="329"/>
        <v>2064337</v>
      </c>
      <c r="AL1025" s="70">
        <f t="shared" si="330"/>
        <v>2085420</v>
      </c>
      <c r="AM1025" s="65">
        <f t="shared" si="322"/>
        <v>35.807963735641067</v>
      </c>
      <c r="AN1025" s="25">
        <f t="shared" si="331"/>
        <v>1.0212964259227054E-2</v>
      </c>
      <c r="AO1025" s="25">
        <f t="shared" si="323"/>
        <v>2.9103035344011374E-3</v>
      </c>
      <c r="AP1025" s="24">
        <f t="shared" si="324"/>
        <v>1.2401145093609935E-3</v>
      </c>
      <c r="AQ1025" s="25">
        <f t="shared" si="325"/>
        <v>0.12266563582562268</v>
      </c>
      <c r="AR1025" s="2">
        <f t="shared" si="332"/>
        <v>1</v>
      </c>
      <c r="AS1025" s="2">
        <f t="shared" si="333"/>
        <v>0</v>
      </c>
      <c r="AT1025" s="2">
        <f t="shared" si="334"/>
        <v>0</v>
      </c>
    </row>
    <row r="1026" spans="2:46" x14ac:dyDescent="0.2">
      <c r="B1026" s="2">
        <v>1</v>
      </c>
      <c r="C1026" s="2" t="s">
        <v>2087</v>
      </c>
      <c r="D1026" s="3" t="s">
        <v>2108</v>
      </c>
      <c r="E1026" s="2" t="s">
        <v>2109</v>
      </c>
      <c r="F1026" s="2" t="s">
        <v>6</v>
      </c>
      <c r="G1026" s="2" t="s">
        <v>7</v>
      </c>
      <c r="H1026" s="2">
        <v>8</v>
      </c>
      <c r="I1026" s="30">
        <v>9850</v>
      </c>
      <c r="J1026" s="30">
        <v>9929</v>
      </c>
      <c r="K1026" s="63">
        <v>186.99949599999999</v>
      </c>
      <c r="L1026" s="2">
        <v>0.513378</v>
      </c>
      <c r="M1026" s="67">
        <v>22988.374724892852</v>
      </c>
      <c r="N1026" s="67">
        <v>4672003.3900000006</v>
      </c>
      <c r="O1026" s="67">
        <v>90762</v>
      </c>
      <c r="P1026" s="70">
        <v>87466</v>
      </c>
      <c r="Q1026" s="63">
        <v>0</v>
      </c>
      <c r="R1026" s="24">
        <f t="shared" si="316"/>
        <v>-3.6314757277274623E-2</v>
      </c>
      <c r="S1026" s="24">
        <f t="shared" si="317"/>
        <v>-7.0547894015975869E-4</v>
      </c>
      <c r="T1026" s="65">
        <f t="shared" si="318"/>
        <v>8.8091449289958703</v>
      </c>
      <c r="U1026" s="67">
        <v>290814</v>
      </c>
      <c r="V1026" s="70">
        <v>335471</v>
      </c>
      <c r="W1026" s="24">
        <f t="shared" si="319"/>
        <v>0.15355863197782771</v>
      </c>
      <c r="X1026" s="24">
        <f t="shared" si="320"/>
        <v>9.5584262835905157E-3</v>
      </c>
      <c r="Y1026" s="63">
        <f t="shared" si="326"/>
        <v>29.524263959390861</v>
      </c>
      <c r="Z1026" s="63">
        <f t="shared" si="327"/>
        <v>33.786987612045522</v>
      </c>
      <c r="AA1026" s="24">
        <f t="shared" si="328"/>
        <v>0.14438000000000001</v>
      </c>
      <c r="AB1026" s="63">
        <v>0</v>
      </c>
      <c r="AC1026" s="69">
        <v>0</v>
      </c>
      <c r="AD1026" s="67">
        <f t="shared" si="335"/>
        <v>381576</v>
      </c>
      <c r="AE1026" s="67">
        <f t="shared" si="336"/>
        <v>422937</v>
      </c>
      <c r="AF1026" s="65">
        <f t="shared" si="321"/>
        <v>42.596132541041392</v>
      </c>
      <c r="AG1026" s="21" t="s">
        <v>2640</v>
      </c>
      <c r="AH1026" s="67">
        <v>0</v>
      </c>
      <c r="AI1026" s="70">
        <v>0</v>
      </c>
      <c r="AJ1026" s="21" t="s">
        <v>2640</v>
      </c>
      <c r="AK1026" s="67">
        <f t="shared" si="329"/>
        <v>381576</v>
      </c>
      <c r="AL1026" s="70">
        <f t="shared" si="330"/>
        <v>422937</v>
      </c>
      <c r="AM1026" s="65">
        <f t="shared" si="322"/>
        <v>42.596132541041392</v>
      </c>
      <c r="AN1026" s="25">
        <f t="shared" si="331"/>
        <v>0.10839518208692371</v>
      </c>
      <c r="AO1026" s="25">
        <f t="shared" si="323"/>
        <v>9.9576245700090604E-2</v>
      </c>
      <c r="AP1026" s="24">
        <f t="shared" si="324"/>
        <v>8.8529473434307577E-3</v>
      </c>
      <c r="AQ1026" s="25">
        <f t="shared" si="325"/>
        <v>9.0525833287120105E-2</v>
      </c>
      <c r="AR1026" s="2">
        <f t="shared" si="332"/>
        <v>1</v>
      </c>
      <c r="AS1026" s="2">
        <f t="shared" si="333"/>
        <v>0</v>
      </c>
      <c r="AT1026" s="2">
        <f t="shared" si="334"/>
        <v>0</v>
      </c>
    </row>
    <row r="1027" spans="2:46" x14ac:dyDescent="0.2">
      <c r="B1027" s="2">
        <v>1</v>
      </c>
      <c r="C1027" s="2" t="s">
        <v>2087</v>
      </c>
      <c r="D1027" s="3" t="s">
        <v>2110</v>
      </c>
      <c r="E1027" s="2" t="s">
        <v>2111</v>
      </c>
      <c r="F1027" s="2" t="s">
        <v>6</v>
      </c>
      <c r="G1027" s="2" t="s">
        <v>7</v>
      </c>
      <c r="H1027" s="2">
        <v>13</v>
      </c>
      <c r="I1027" s="30">
        <v>17746</v>
      </c>
      <c r="J1027" s="30">
        <v>18205</v>
      </c>
      <c r="K1027" s="63">
        <v>373.07827500000002</v>
      </c>
      <c r="L1027" s="2">
        <v>0.70266099999999998</v>
      </c>
      <c r="M1027" s="67">
        <v>29109.370249238749</v>
      </c>
      <c r="N1027" s="67">
        <v>14694221.9</v>
      </c>
      <c r="O1027" s="67">
        <v>367474</v>
      </c>
      <c r="P1027" s="70">
        <v>354543</v>
      </c>
      <c r="Q1027" s="63">
        <v>0</v>
      </c>
      <c r="R1027" s="24">
        <f t="shared" si="316"/>
        <v>-3.5188884111528984E-2</v>
      </c>
      <c r="S1027" s="24">
        <f t="shared" si="317"/>
        <v>-8.800057660759839E-4</v>
      </c>
      <c r="T1027" s="65">
        <f t="shared" si="318"/>
        <v>19.475034331227686</v>
      </c>
      <c r="U1027" s="67">
        <v>1767728</v>
      </c>
      <c r="V1027" s="70">
        <v>1813450</v>
      </c>
      <c r="W1027" s="24">
        <f t="shared" si="319"/>
        <v>2.5864838934496648E-2</v>
      </c>
      <c r="X1027" s="24">
        <f t="shared" si="320"/>
        <v>3.1115631920598666E-3</v>
      </c>
      <c r="Y1027" s="63">
        <f t="shared" si="326"/>
        <v>99.612757804575679</v>
      </c>
      <c r="Z1027" s="63">
        <f t="shared" si="327"/>
        <v>99.612743751716565</v>
      </c>
      <c r="AA1027" s="24">
        <f t="shared" si="328"/>
        <v>0</v>
      </c>
      <c r="AB1027" s="63">
        <v>4098</v>
      </c>
      <c r="AC1027" s="69">
        <v>4098</v>
      </c>
      <c r="AD1027" s="67">
        <f t="shared" si="335"/>
        <v>2139300</v>
      </c>
      <c r="AE1027" s="67">
        <f t="shared" si="336"/>
        <v>2172091</v>
      </c>
      <c r="AF1027" s="65">
        <f t="shared" si="321"/>
        <v>119.31288107662731</v>
      </c>
      <c r="AG1027" s="21" t="s">
        <v>2640</v>
      </c>
      <c r="AH1027" s="67">
        <v>0</v>
      </c>
      <c r="AI1027" s="70">
        <v>0</v>
      </c>
      <c r="AJ1027" s="21" t="s">
        <v>2640</v>
      </c>
      <c r="AK1027" s="67">
        <f t="shared" si="329"/>
        <v>2139300</v>
      </c>
      <c r="AL1027" s="70">
        <f t="shared" si="330"/>
        <v>2172091</v>
      </c>
      <c r="AM1027" s="65">
        <f t="shared" si="322"/>
        <v>119.31288107662731</v>
      </c>
      <c r="AN1027" s="25">
        <f t="shared" si="331"/>
        <v>1.5327910998924882E-2</v>
      </c>
      <c r="AO1027" s="25">
        <f t="shared" si="323"/>
        <v>-1.0271402988908385E-2</v>
      </c>
      <c r="AP1027" s="24">
        <f t="shared" si="324"/>
        <v>2.2315574259838826E-3</v>
      </c>
      <c r="AQ1027" s="25">
        <f t="shared" si="325"/>
        <v>0.14781939559521692</v>
      </c>
      <c r="AR1027" s="2">
        <f t="shared" si="332"/>
        <v>1</v>
      </c>
      <c r="AS1027" s="2">
        <f t="shared" si="333"/>
        <v>0</v>
      </c>
      <c r="AT1027" s="2">
        <f t="shared" si="334"/>
        <v>0</v>
      </c>
    </row>
    <row r="1028" spans="2:46" x14ac:dyDescent="0.2">
      <c r="B1028" s="2">
        <v>1</v>
      </c>
      <c r="C1028" s="2" t="s">
        <v>2087</v>
      </c>
      <c r="D1028" s="3" t="s">
        <v>2112</v>
      </c>
      <c r="E1028" s="2" t="s">
        <v>2113</v>
      </c>
      <c r="F1028" s="2" t="s">
        <v>6</v>
      </c>
      <c r="G1028" s="2" t="s">
        <v>7</v>
      </c>
      <c r="H1028" s="2">
        <v>7</v>
      </c>
      <c r="I1028" s="30">
        <v>16554</v>
      </c>
      <c r="J1028" s="30">
        <v>16849</v>
      </c>
      <c r="K1028" s="63">
        <v>268.64721900000001</v>
      </c>
      <c r="L1028" s="2">
        <v>0.429367</v>
      </c>
      <c r="M1028" s="67">
        <v>22903.688054689374</v>
      </c>
      <c r="N1028" s="67">
        <v>10459708.919999998</v>
      </c>
      <c r="O1028" s="67">
        <v>363501</v>
      </c>
      <c r="P1028" s="70">
        <v>350301</v>
      </c>
      <c r="Q1028" s="63">
        <v>0</v>
      </c>
      <c r="R1028" s="24">
        <f t="shared" si="316"/>
        <v>-3.6313517706966447E-2</v>
      </c>
      <c r="S1028" s="24">
        <f t="shared" si="317"/>
        <v>-1.2619854052305696E-3</v>
      </c>
      <c r="T1028" s="65">
        <f t="shared" si="318"/>
        <v>20.790610718737017</v>
      </c>
      <c r="U1028" s="67">
        <v>336306</v>
      </c>
      <c r="V1028" s="70">
        <v>400371</v>
      </c>
      <c r="W1028" s="24">
        <f t="shared" si="319"/>
        <v>0.19049615528714914</v>
      </c>
      <c r="X1028" s="24">
        <f t="shared" si="320"/>
        <v>6.1249314383406391E-3</v>
      </c>
      <c r="Y1028" s="63">
        <f t="shared" si="326"/>
        <v>20.315694092062341</v>
      </c>
      <c r="Z1028" s="63">
        <f t="shared" si="327"/>
        <v>23.762300433260133</v>
      </c>
      <c r="AA1028" s="24">
        <f t="shared" si="328"/>
        <v>0.169652</v>
      </c>
      <c r="AB1028" s="63">
        <v>0</v>
      </c>
      <c r="AC1028" s="69">
        <v>0</v>
      </c>
      <c r="AD1028" s="67">
        <f t="shared" si="335"/>
        <v>699807</v>
      </c>
      <c r="AE1028" s="67">
        <f t="shared" si="336"/>
        <v>750672</v>
      </c>
      <c r="AF1028" s="65">
        <f t="shared" si="321"/>
        <v>44.552911151997151</v>
      </c>
      <c r="AG1028" s="21" t="s">
        <v>2640</v>
      </c>
      <c r="AH1028" s="67">
        <v>0</v>
      </c>
      <c r="AI1028" s="70">
        <v>0</v>
      </c>
      <c r="AJ1028" s="21" t="s">
        <v>2640</v>
      </c>
      <c r="AK1028" s="67">
        <f t="shared" si="329"/>
        <v>699807</v>
      </c>
      <c r="AL1028" s="70">
        <f t="shared" si="330"/>
        <v>750672</v>
      </c>
      <c r="AM1028" s="65">
        <f t="shared" si="322"/>
        <v>44.552911151997151</v>
      </c>
      <c r="AN1028" s="25">
        <f t="shared" si="331"/>
        <v>7.268432582126215E-2</v>
      </c>
      <c r="AO1028" s="25">
        <f t="shared" si="323"/>
        <v>5.390327791828442E-2</v>
      </c>
      <c r="AP1028" s="24">
        <f t="shared" si="324"/>
        <v>4.8629460331100693E-3</v>
      </c>
      <c r="AQ1028" s="25">
        <f t="shared" si="325"/>
        <v>7.1767962736003194E-2</v>
      </c>
      <c r="AR1028" s="2">
        <f t="shared" si="332"/>
        <v>1</v>
      </c>
      <c r="AS1028" s="2">
        <f t="shared" si="333"/>
        <v>0</v>
      </c>
      <c r="AT1028" s="2">
        <f t="shared" si="334"/>
        <v>0</v>
      </c>
    </row>
    <row r="1029" spans="2:46" x14ac:dyDescent="0.2">
      <c r="B1029" s="2">
        <v>1</v>
      </c>
      <c r="C1029" s="2" t="s">
        <v>2087</v>
      </c>
      <c r="D1029" s="3" t="s">
        <v>2114</v>
      </c>
      <c r="E1029" s="2" t="s">
        <v>2115</v>
      </c>
      <c r="F1029" s="2" t="s">
        <v>6</v>
      </c>
      <c r="G1029" s="2" t="s">
        <v>7</v>
      </c>
      <c r="H1029" s="2">
        <v>8</v>
      </c>
      <c r="I1029" s="30">
        <v>21446</v>
      </c>
      <c r="J1029" s="30">
        <v>21513</v>
      </c>
      <c r="K1029" s="63">
        <v>248.501046</v>
      </c>
      <c r="L1029" s="2">
        <v>0.36149500000000001</v>
      </c>
      <c r="M1029" s="67">
        <v>27720.683404336796</v>
      </c>
      <c r="N1029" s="67">
        <v>8297231.3799999999</v>
      </c>
      <c r="O1029" s="67">
        <v>374046</v>
      </c>
      <c r="P1029" s="70">
        <v>360463</v>
      </c>
      <c r="Q1029" s="63">
        <v>0</v>
      </c>
      <c r="R1029" s="24">
        <f t="shared" si="316"/>
        <v>-3.6313715425375537E-2</v>
      </c>
      <c r="S1029" s="24">
        <f t="shared" si="317"/>
        <v>-1.6370520933935919E-3</v>
      </c>
      <c r="T1029" s="65">
        <f t="shared" si="318"/>
        <v>16.755589643471389</v>
      </c>
      <c r="U1029" s="67">
        <v>408305</v>
      </c>
      <c r="V1029" s="70">
        <v>426625</v>
      </c>
      <c r="W1029" s="24">
        <f t="shared" si="319"/>
        <v>4.4868419441348895E-2</v>
      </c>
      <c r="X1029" s="24">
        <f t="shared" si="320"/>
        <v>2.2079654237628361E-3</v>
      </c>
      <c r="Y1029" s="63">
        <f t="shared" si="326"/>
        <v>19.038748484565886</v>
      </c>
      <c r="Z1029" s="63">
        <f t="shared" si="327"/>
        <v>19.83103239901455</v>
      </c>
      <c r="AA1029" s="24">
        <f t="shared" si="328"/>
        <v>4.1613999999999998E-2</v>
      </c>
      <c r="AB1029" s="63">
        <v>0</v>
      </c>
      <c r="AC1029" s="69">
        <v>0</v>
      </c>
      <c r="AD1029" s="67">
        <f t="shared" si="335"/>
        <v>782351</v>
      </c>
      <c r="AE1029" s="67">
        <f t="shared" si="336"/>
        <v>787088</v>
      </c>
      <c r="AF1029" s="65">
        <f t="shared" si="321"/>
        <v>36.586622042485942</v>
      </c>
      <c r="AG1029" s="21" t="s">
        <v>2640</v>
      </c>
      <c r="AH1029" s="67">
        <v>0</v>
      </c>
      <c r="AI1029" s="70">
        <v>0</v>
      </c>
      <c r="AJ1029" s="21" t="s">
        <v>2640</v>
      </c>
      <c r="AK1029" s="67">
        <f t="shared" si="329"/>
        <v>782351</v>
      </c>
      <c r="AL1029" s="70">
        <f t="shared" si="330"/>
        <v>787088</v>
      </c>
      <c r="AM1029" s="65">
        <f t="shared" si="322"/>
        <v>36.586622042485942</v>
      </c>
      <c r="AN1029" s="25">
        <f t="shared" si="331"/>
        <v>6.0548270533302825E-3</v>
      </c>
      <c r="AO1029" s="25">
        <f t="shared" si="323"/>
        <v>2.9215739778609695E-3</v>
      </c>
      <c r="AP1029" s="24">
        <f t="shared" si="324"/>
        <v>5.7091333036924426E-4</v>
      </c>
      <c r="AQ1029" s="25">
        <f t="shared" si="325"/>
        <v>9.4861522350362618E-2</v>
      </c>
      <c r="AR1029" s="2">
        <f t="shared" si="332"/>
        <v>1</v>
      </c>
      <c r="AS1029" s="2">
        <f t="shared" si="333"/>
        <v>0</v>
      </c>
      <c r="AT1029" s="2">
        <f t="shared" si="334"/>
        <v>0</v>
      </c>
    </row>
    <row r="1030" spans="2:46" x14ac:dyDescent="0.2">
      <c r="B1030" s="2">
        <v>1</v>
      </c>
      <c r="C1030" s="2" t="s">
        <v>2087</v>
      </c>
      <c r="D1030" s="3" t="s">
        <v>2116</v>
      </c>
      <c r="E1030" s="2" t="s">
        <v>2117</v>
      </c>
      <c r="F1030" s="2" t="s">
        <v>6</v>
      </c>
      <c r="G1030" s="2" t="s">
        <v>7</v>
      </c>
      <c r="H1030" s="2">
        <v>12</v>
      </c>
      <c r="I1030" s="30">
        <v>32254</v>
      </c>
      <c r="J1030" s="30">
        <v>32280</v>
      </c>
      <c r="K1030" s="63">
        <v>428.41815400000002</v>
      </c>
      <c r="L1030" s="2">
        <v>0.21965499999999999</v>
      </c>
      <c r="M1030" s="67">
        <v>22378.766184821889</v>
      </c>
      <c r="N1030" s="67">
        <v>9591714.0199999996</v>
      </c>
      <c r="O1030" s="67">
        <v>920210</v>
      </c>
      <c r="P1030" s="70">
        <v>886795</v>
      </c>
      <c r="Q1030" s="63">
        <v>0</v>
      </c>
      <c r="R1030" s="24">
        <f t="shared" si="316"/>
        <v>-3.6312363482248644E-2</v>
      </c>
      <c r="S1030" s="24">
        <f t="shared" si="317"/>
        <v>-3.4837360590948894E-3</v>
      </c>
      <c r="T1030" s="65">
        <f t="shared" si="318"/>
        <v>27.471964064436182</v>
      </c>
      <c r="U1030" s="67">
        <v>419217</v>
      </c>
      <c r="V1030" s="70">
        <v>398577</v>
      </c>
      <c r="W1030" s="24">
        <f t="shared" si="319"/>
        <v>-4.9234644587409337E-2</v>
      </c>
      <c r="X1030" s="24">
        <f t="shared" si="320"/>
        <v>-2.1518573173640141E-3</v>
      </c>
      <c r="Y1030" s="63">
        <f t="shared" si="326"/>
        <v>12.997364667948162</v>
      </c>
      <c r="Z1030" s="63">
        <f t="shared" si="327"/>
        <v>12.347490706319702</v>
      </c>
      <c r="AA1030" s="24">
        <f t="shared" si="328"/>
        <v>-0.05</v>
      </c>
      <c r="AB1030" s="63">
        <v>0</v>
      </c>
      <c r="AC1030" s="69">
        <v>0</v>
      </c>
      <c r="AD1030" s="67">
        <f t="shared" si="335"/>
        <v>1339427</v>
      </c>
      <c r="AE1030" s="67">
        <f t="shared" si="336"/>
        <v>1285372</v>
      </c>
      <c r="AF1030" s="65">
        <f t="shared" si="321"/>
        <v>39.819454770755883</v>
      </c>
      <c r="AG1030" s="21" t="s">
        <v>2640</v>
      </c>
      <c r="AH1030" s="67">
        <v>0</v>
      </c>
      <c r="AI1030" s="70">
        <v>0</v>
      </c>
      <c r="AJ1030" s="21" t="s">
        <v>2640</v>
      </c>
      <c r="AK1030" s="67">
        <f t="shared" si="329"/>
        <v>1339427</v>
      </c>
      <c r="AL1030" s="70">
        <f t="shared" si="330"/>
        <v>1285372</v>
      </c>
      <c r="AM1030" s="65">
        <f t="shared" si="322"/>
        <v>39.819454770755883</v>
      </c>
      <c r="AN1030" s="25">
        <f t="shared" si="331"/>
        <v>-4.0356809292331722E-2</v>
      </c>
      <c r="AO1030" s="25">
        <f t="shared" si="323"/>
        <v>-4.1129756100212855E-2</v>
      </c>
      <c r="AP1030" s="24">
        <f t="shared" si="324"/>
        <v>-5.6355933764589035E-3</v>
      </c>
      <c r="AQ1030" s="25">
        <f t="shared" si="325"/>
        <v>0.13400858254529152</v>
      </c>
      <c r="AR1030" s="2">
        <f t="shared" si="332"/>
        <v>0</v>
      </c>
      <c r="AS1030" s="2">
        <f t="shared" si="333"/>
        <v>1</v>
      </c>
      <c r="AT1030" s="2">
        <f t="shared" si="334"/>
        <v>0</v>
      </c>
    </row>
    <row r="1031" spans="2:46" x14ac:dyDescent="0.2">
      <c r="B1031" s="2">
        <v>1</v>
      </c>
      <c r="C1031" s="2" t="s">
        <v>2087</v>
      </c>
      <c r="D1031" s="3" t="s">
        <v>2118</v>
      </c>
      <c r="E1031" s="2" t="s">
        <v>2119</v>
      </c>
      <c r="F1031" s="2" t="s">
        <v>6</v>
      </c>
      <c r="G1031" s="2" t="s">
        <v>7</v>
      </c>
      <c r="H1031" s="2">
        <v>11</v>
      </c>
      <c r="I1031" s="30">
        <v>21910</v>
      </c>
      <c r="J1031" s="30">
        <v>22106</v>
      </c>
      <c r="K1031" s="63">
        <v>231.86700400000001</v>
      </c>
      <c r="L1031" s="2">
        <v>0.33024300000000001</v>
      </c>
      <c r="M1031" s="67">
        <v>25476.81492116021</v>
      </c>
      <c r="N1031" s="67">
        <v>8414615.0899999961</v>
      </c>
      <c r="O1031" s="67">
        <v>442034</v>
      </c>
      <c r="P1031" s="70">
        <v>425983</v>
      </c>
      <c r="Q1031" s="63">
        <v>0</v>
      </c>
      <c r="R1031" s="24">
        <f t="shared" si="316"/>
        <v>-3.6311686431360513E-2</v>
      </c>
      <c r="S1031" s="24">
        <f t="shared" si="317"/>
        <v>-1.9075144648119618E-3</v>
      </c>
      <c r="T1031" s="65">
        <f t="shared" si="318"/>
        <v>19.270017189903193</v>
      </c>
      <c r="U1031" s="67">
        <v>386043.99999999994</v>
      </c>
      <c r="V1031" s="70">
        <v>421583</v>
      </c>
      <c r="W1031" s="24">
        <f t="shared" si="319"/>
        <v>9.2059454362715343E-2</v>
      </c>
      <c r="X1031" s="24">
        <f t="shared" si="320"/>
        <v>4.2234849271043807E-3</v>
      </c>
      <c r="Y1031" s="63">
        <f t="shared" si="326"/>
        <v>17.619534459151069</v>
      </c>
      <c r="Z1031" s="63">
        <f t="shared" si="327"/>
        <v>19.070976205555052</v>
      </c>
      <c r="AA1031" s="24">
        <f t="shared" si="328"/>
        <v>8.2377000000000006E-2</v>
      </c>
      <c r="AB1031" s="63">
        <v>0</v>
      </c>
      <c r="AC1031" s="69">
        <v>0</v>
      </c>
      <c r="AD1031" s="67">
        <f t="shared" si="335"/>
        <v>828078</v>
      </c>
      <c r="AE1031" s="67">
        <f t="shared" si="336"/>
        <v>847566</v>
      </c>
      <c r="AF1031" s="65">
        <f t="shared" si="321"/>
        <v>38.340993395458248</v>
      </c>
      <c r="AG1031" s="21" t="s">
        <v>2640</v>
      </c>
      <c r="AH1031" s="67">
        <v>0</v>
      </c>
      <c r="AI1031" s="70">
        <v>0</v>
      </c>
      <c r="AJ1031" s="21" t="s">
        <v>2640</v>
      </c>
      <c r="AK1031" s="67">
        <f t="shared" si="329"/>
        <v>828078</v>
      </c>
      <c r="AL1031" s="70">
        <f t="shared" si="330"/>
        <v>847566</v>
      </c>
      <c r="AM1031" s="65">
        <f t="shared" si="322"/>
        <v>38.340993395458248</v>
      </c>
      <c r="AN1031" s="25">
        <f t="shared" si="331"/>
        <v>2.353401491163876E-2</v>
      </c>
      <c r="AO1031" s="25">
        <f t="shared" si="323"/>
        <v>1.4458982480503257E-2</v>
      </c>
      <c r="AP1031" s="24">
        <f t="shared" si="324"/>
        <v>2.3159704622924123E-3</v>
      </c>
      <c r="AQ1031" s="25">
        <f t="shared" si="325"/>
        <v>0.10072546289220703</v>
      </c>
      <c r="AR1031" s="2">
        <f t="shared" si="332"/>
        <v>1</v>
      </c>
      <c r="AS1031" s="2">
        <f t="shared" si="333"/>
        <v>0</v>
      </c>
      <c r="AT1031" s="2">
        <f t="shared" si="334"/>
        <v>0</v>
      </c>
    </row>
    <row r="1032" spans="2:46" x14ac:dyDescent="0.2">
      <c r="B1032" s="2">
        <v>1</v>
      </c>
      <c r="C1032" s="2" t="s">
        <v>2087</v>
      </c>
      <c r="D1032" s="3" t="s">
        <v>2120</v>
      </c>
      <c r="E1032" s="2" t="s">
        <v>2121</v>
      </c>
      <c r="F1032" s="2" t="s">
        <v>6</v>
      </c>
      <c r="G1032" s="2" t="s">
        <v>7</v>
      </c>
      <c r="H1032" s="2">
        <v>15</v>
      </c>
      <c r="I1032" s="30">
        <v>29733</v>
      </c>
      <c r="J1032" s="30">
        <v>29765</v>
      </c>
      <c r="K1032" s="63">
        <v>504.72386999999998</v>
      </c>
      <c r="L1032" s="2">
        <v>0.37029299999999998</v>
      </c>
      <c r="M1032" s="67">
        <v>23459.074206833437</v>
      </c>
      <c r="N1032" s="67">
        <v>16041116.809999995</v>
      </c>
      <c r="O1032" s="67">
        <v>551331</v>
      </c>
      <c r="P1032" s="70">
        <v>531311</v>
      </c>
      <c r="Q1032" s="63">
        <v>0</v>
      </c>
      <c r="R1032" s="24">
        <f t="shared" si="316"/>
        <v>-3.6312124658326894E-2</v>
      </c>
      <c r="S1032" s="24">
        <f t="shared" si="317"/>
        <v>-1.2480427788867903E-3</v>
      </c>
      <c r="T1032" s="65">
        <f t="shared" si="318"/>
        <v>17.85019317990929</v>
      </c>
      <c r="U1032" s="67">
        <v>287314.00000000006</v>
      </c>
      <c r="V1032" s="70">
        <v>345148</v>
      </c>
      <c r="W1032" s="24">
        <f t="shared" si="319"/>
        <v>0.20129196628079349</v>
      </c>
      <c r="X1032" s="24">
        <f t="shared" si="320"/>
        <v>3.6053599437631651E-3</v>
      </c>
      <c r="Y1032" s="63">
        <f t="shared" si="326"/>
        <v>9.6631352369421197</v>
      </c>
      <c r="Z1032" s="63">
        <f t="shared" si="327"/>
        <v>11.595766840248615</v>
      </c>
      <c r="AA1032" s="24">
        <f t="shared" si="328"/>
        <v>0.2</v>
      </c>
      <c r="AB1032" s="63">
        <v>0</v>
      </c>
      <c r="AC1032" s="69">
        <v>0</v>
      </c>
      <c r="AD1032" s="67">
        <f t="shared" si="335"/>
        <v>838645</v>
      </c>
      <c r="AE1032" s="67">
        <f t="shared" si="336"/>
        <v>876459</v>
      </c>
      <c r="AF1032" s="65">
        <f t="shared" si="321"/>
        <v>29.445960020157905</v>
      </c>
      <c r="AG1032" s="21" t="s">
        <v>2640</v>
      </c>
      <c r="AH1032" s="67">
        <v>0</v>
      </c>
      <c r="AI1032" s="70">
        <v>0</v>
      </c>
      <c r="AJ1032" s="21" t="s">
        <v>2640</v>
      </c>
      <c r="AK1032" s="67">
        <f t="shared" si="329"/>
        <v>838645</v>
      </c>
      <c r="AL1032" s="70">
        <f t="shared" si="330"/>
        <v>876459</v>
      </c>
      <c r="AM1032" s="65">
        <f t="shared" si="322"/>
        <v>29.445960020157905</v>
      </c>
      <c r="AN1032" s="25">
        <f t="shared" si="331"/>
        <v>4.5089400163358752E-2</v>
      </c>
      <c r="AO1032" s="25">
        <f t="shared" si="323"/>
        <v>4.3965836890883514E-2</v>
      </c>
      <c r="AP1032" s="24">
        <f t="shared" si="324"/>
        <v>2.357317164876378E-3</v>
      </c>
      <c r="AQ1032" s="25">
        <f t="shared" si="325"/>
        <v>5.4638278018997871E-2</v>
      </c>
      <c r="AR1032" s="2">
        <f t="shared" si="332"/>
        <v>1</v>
      </c>
      <c r="AS1032" s="2">
        <f t="shared" si="333"/>
        <v>0</v>
      </c>
      <c r="AT1032" s="2">
        <f t="shared" si="334"/>
        <v>0</v>
      </c>
    </row>
    <row r="1033" spans="2:46" x14ac:dyDescent="0.2">
      <c r="B1033" s="2">
        <v>1</v>
      </c>
      <c r="C1033" s="2" t="s">
        <v>2087</v>
      </c>
      <c r="D1033" s="3" t="s">
        <v>2122</v>
      </c>
      <c r="E1033" s="2" t="s">
        <v>2123</v>
      </c>
      <c r="F1033" s="2" t="s">
        <v>6</v>
      </c>
      <c r="G1033" s="2" t="s">
        <v>7</v>
      </c>
      <c r="H1033" s="2">
        <v>17</v>
      </c>
      <c r="I1033" s="30">
        <v>51681</v>
      </c>
      <c r="J1033" s="30">
        <v>51833</v>
      </c>
      <c r="K1033" s="63">
        <v>301.01445000000001</v>
      </c>
      <c r="L1033" s="2">
        <v>0.41095100000000001</v>
      </c>
      <c r="M1033" s="67">
        <v>32313.149045506554</v>
      </c>
      <c r="N1033" s="67">
        <v>29862660.430000011</v>
      </c>
      <c r="O1033" s="67">
        <v>930091</v>
      </c>
      <c r="P1033" s="70">
        <v>896317</v>
      </c>
      <c r="Q1033" s="63">
        <v>0</v>
      </c>
      <c r="R1033" s="24">
        <f t="shared" si="316"/>
        <v>-3.6312575866232488E-2</v>
      </c>
      <c r="S1033" s="24">
        <f t="shared" si="317"/>
        <v>-1.1309775992386351E-3</v>
      </c>
      <c r="T1033" s="65">
        <f t="shared" si="318"/>
        <v>17.292400594216041</v>
      </c>
      <c r="U1033" s="67">
        <v>507732</v>
      </c>
      <c r="V1033" s="70">
        <v>611070</v>
      </c>
      <c r="W1033" s="24">
        <f t="shared" si="319"/>
        <v>0.2035286332159485</v>
      </c>
      <c r="X1033" s="24">
        <f t="shared" si="320"/>
        <v>3.4604418532043013E-3</v>
      </c>
      <c r="Y1033" s="63">
        <f t="shared" si="326"/>
        <v>9.824345504150461</v>
      </c>
      <c r="Z1033" s="63">
        <f t="shared" si="327"/>
        <v>11.789207647637605</v>
      </c>
      <c r="AA1033" s="24">
        <f t="shared" si="328"/>
        <v>0.19999900000000001</v>
      </c>
      <c r="AB1033" s="63">
        <v>0</v>
      </c>
      <c r="AC1033" s="69">
        <v>0</v>
      </c>
      <c r="AD1033" s="67">
        <f t="shared" si="335"/>
        <v>1437823</v>
      </c>
      <c r="AE1033" s="67">
        <f t="shared" si="336"/>
        <v>1507387</v>
      </c>
      <c r="AF1033" s="65">
        <f t="shared" si="321"/>
        <v>29.081608241853644</v>
      </c>
      <c r="AG1033" s="21" t="s">
        <v>2640</v>
      </c>
      <c r="AH1033" s="67">
        <v>0</v>
      </c>
      <c r="AI1033" s="70">
        <v>0</v>
      </c>
      <c r="AJ1033" s="21" t="s">
        <v>2640</v>
      </c>
      <c r="AK1033" s="67">
        <f t="shared" si="329"/>
        <v>1437823</v>
      </c>
      <c r="AL1033" s="70">
        <f t="shared" si="330"/>
        <v>1507387</v>
      </c>
      <c r="AM1033" s="65">
        <f t="shared" si="322"/>
        <v>29.081608241853644</v>
      </c>
      <c r="AN1033" s="25">
        <f t="shared" si="331"/>
        <v>4.8381476718622529E-2</v>
      </c>
      <c r="AO1033" s="25">
        <f t="shared" si="323"/>
        <v>4.530710354976808E-2</v>
      </c>
      <c r="AP1033" s="24">
        <f t="shared" si="324"/>
        <v>2.3294642539656665E-3</v>
      </c>
      <c r="AQ1033" s="25">
        <f t="shared" si="325"/>
        <v>5.0477317770578803E-2</v>
      </c>
      <c r="AR1033" s="2">
        <f t="shared" si="332"/>
        <v>1</v>
      </c>
      <c r="AS1033" s="2">
        <f t="shared" si="333"/>
        <v>0</v>
      </c>
      <c r="AT1033" s="2">
        <f t="shared" si="334"/>
        <v>0</v>
      </c>
    </row>
    <row r="1034" spans="2:46" x14ac:dyDescent="0.2">
      <c r="B1034" s="2">
        <v>1</v>
      </c>
      <c r="C1034" s="2" t="s">
        <v>2087</v>
      </c>
      <c r="D1034" s="3" t="s">
        <v>2124</v>
      </c>
      <c r="E1034" s="2" t="s">
        <v>2125</v>
      </c>
      <c r="F1034" s="2" t="s">
        <v>6</v>
      </c>
      <c r="G1034" s="2" t="s">
        <v>7</v>
      </c>
      <c r="H1034" s="2">
        <v>9</v>
      </c>
      <c r="I1034" s="30">
        <v>30402</v>
      </c>
      <c r="J1034" s="30">
        <v>30783</v>
      </c>
      <c r="K1034" s="63">
        <v>436.986941</v>
      </c>
      <c r="L1034" s="2">
        <v>0.38678600000000002</v>
      </c>
      <c r="M1034" s="67">
        <v>33747.693500494883</v>
      </c>
      <c r="N1034" s="67">
        <v>12608352.540000001</v>
      </c>
      <c r="O1034" s="67">
        <v>1290677</v>
      </c>
      <c r="P1034" s="70">
        <v>1243809</v>
      </c>
      <c r="Q1034" s="63">
        <v>0</v>
      </c>
      <c r="R1034" s="24">
        <f t="shared" si="316"/>
        <v>-3.6312725802040369E-2</v>
      </c>
      <c r="S1034" s="24">
        <f t="shared" si="317"/>
        <v>-3.717218395608091E-3</v>
      </c>
      <c r="T1034" s="65">
        <f t="shared" si="318"/>
        <v>40.4057109443524</v>
      </c>
      <c r="U1034" s="67">
        <v>293777</v>
      </c>
      <c r="V1034" s="70">
        <v>356950</v>
      </c>
      <c r="W1034" s="24">
        <f t="shared" si="319"/>
        <v>0.21503725615007308</v>
      </c>
      <c r="X1034" s="24">
        <f t="shared" si="320"/>
        <v>5.0104087587639736E-3</v>
      </c>
      <c r="Y1034" s="63">
        <f t="shared" si="326"/>
        <v>9.6630813762252483</v>
      </c>
      <c r="Z1034" s="63">
        <f t="shared" si="327"/>
        <v>11.595685930546081</v>
      </c>
      <c r="AA1034" s="24">
        <f t="shared" si="328"/>
        <v>0.19999900000000001</v>
      </c>
      <c r="AB1034" s="63">
        <v>0</v>
      </c>
      <c r="AC1034" s="69">
        <v>0</v>
      </c>
      <c r="AD1034" s="67">
        <f t="shared" si="335"/>
        <v>1584454</v>
      </c>
      <c r="AE1034" s="67">
        <f t="shared" si="336"/>
        <v>1600759</v>
      </c>
      <c r="AF1034" s="65">
        <f t="shared" si="321"/>
        <v>52.001396874898482</v>
      </c>
      <c r="AG1034" s="21" t="s">
        <v>2640</v>
      </c>
      <c r="AH1034" s="67">
        <v>0</v>
      </c>
      <c r="AI1034" s="70">
        <v>0</v>
      </c>
      <c r="AJ1034" s="21" t="s">
        <v>2640</v>
      </c>
      <c r="AK1034" s="67">
        <f t="shared" si="329"/>
        <v>1584454</v>
      </c>
      <c r="AL1034" s="70">
        <f t="shared" si="330"/>
        <v>1600759</v>
      </c>
      <c r="AM1034" s="65">
        <f t="shared" si="322"/>
        <v>52.001396874898482</v>
      </c>
      <c r="AN1034" s="25">
        <f t="shared" si="331"/>
        <v>1.0290611150591938E-2</v>
      </c>
      <c r="AO1034" s="25">
        <f t="shared" si="323"/>
        <v>-2.2137166552871346E-3</v>
      </c>
      <c r="AP1034" s="24">
        <f t="shared" si="324"/>
        <v>1.293190363155883E-3</v>
      </c>
      <c r="AQ1034" s="25">
        <f t="shared" si="325"/>
        <v>0.12696020316068984</v>
      </c>
      <c r="AR1034" s="2">
        <f t="shared" si="332"/>
        <v>1</v>
      </c>
      <c r="AS1034" s="2">
        <f t="shared" si="333"/>
        <v>0</v>
      </c>
      <c r="AT1034" s="2">
        <f t="shared" si="334"/>
        <v>0</v>
      </c>
    </row>
    <row r="1035" spans="2:46" x14ac:dyDescent="0.2">
      <c r="B1035" s="2">
        <v>1</v>
      </c>
      <c r="C1035" s="2" t="s">
        <v>2087</v>
      </c>
      <c r="D1035" s="3" t="s">
        <v>2126</v>
      </c>
      <c r="E1035" s="2" t="s">
        <v>2127</v>
      </c>
      <c r="F1035" s="2" t="s">
        <v>6</v>
      </c>
      <c r="G1035" s="2" t="s">
        <v>7</v>
      </c>
      <c r="H1035" s="2">
        <v>17</v>
      </c>
      <c r="I1035" s="30">
        <v>34036</v>
      </c>
      <c r="J1035" s="30">
        <v>34489</v>
      </c>
      <c r="K1035" s="63">
        <v>433.50099999999998</v>
      </c>
      <c r="L1035" s="2">
        <v>0.29754900000000001</v>
      </c>
      <c r="M1035" s="67">
        <v>18583.288497652582</v>
      </c>
      <c r="N1035" s="67">
        <v>9201822.7499999963</v>
      </c>
      <c r="O1035" s="67">
        <v>2543278</v>
      </c>
      <c r="P1035" s="70">
        <v>2450925</v>
      </c>
      <c r="Q1035" s="63">
        <v>0</v>
      </c>
      <c r="R1035" s="24">
        <f t="shared" si="316"/>
        <v>-3.6312585568703093E-2</v>
      </c>
      <c r="S1035" s="24">
        <f t="shared" si="317"/>
        <v>-1.0036381107210529E-2</v>
      </c>
      <c r="T1035" s="65">
        <f t="shared" si="318"/>
        <v>71.063962422801467</v>
      </c>
      <c r="U1035" s="67">
        <v>328891.99999999994</v>
      </c>
      <c r="V1035" s="70">
        <v>399923</v>
      </c>
      <c r="W1035" s="24">
        <f t="shared" si="319"/>
        <v>0.2159705921700743</v>
      </c>
      <c r="X1035" s="24">
        <f t="shared" si="320"/>
        <v>7.719231496824918E-3</v>
      </c>
      <c r="Y1035" s="63">
        <f t="shared" si="326"/>
        <v>9.6630626395581132</v>
      </c>
      <c r="Z1035" s="63">
        <f t="shared" si="327"/>
        <v>11.595668184058685</v>
      </c>
      <c r="AA1035" s="24">
        <f t="shared" si="328"/>
        <v>0.19999900000000001</v>
      </c>
      <c r="AB1035" s="63">
        <v>0</v>
      </c>
      <c r="AC1035" s="69">
        <v>0</v>
      </c>
      <c r="AD1035" s="67">
        <f t="shared" si="335"/>
        <v>2872170</v>
      </c>
      <c r="AE1035" s="67">
        <f t="shared" si="336"/>
        <v>2850848</v>
      </c>
      <c r="AF1035" s="65">
        <f t="shared" si="321"/>
        <v>82.659630606860162</v>
      </c>
      <c r="AG1035" s="21" t="s">
        <v>2640</v>
      </c>
      <c r="AH1035" s="67">
        <v>0</v>
      </c>
      <c r="AI1035" s="70">
        <v>0</v>
      </c>
      <c r="AJ1035" s="21" t="s">
        <v>2640</v>
      </c>
      <c r="AK1035" s="67">
        <f t="shared" si="329"/>
        <v>2872170</v>
      </c>
      <c r="AL1035" s="70">
        <f t="shared" si="330"/>
        <v>2850848</v>
      </c>
      <c r="AM1035" s="65">
        <f t="shared" si="322"/>
        <v>82.659630606860162</v>
      </c>
      <c r="AN1035" s="25">
        <f t="shared" si="331"/>
        <v>-7.4236552850283927E-3</v>
      </c>
      <c r="AO1035" s="25">
        <f t="shared" si="323"/>
        <v>-2.0460771007603018E-2</v>
      </c>
      <c r="AP1035" s="24">
        <f t="shared" si="324"/>
        <v>-2.3171496103856172E-3</v>
      </c>
      <c r="AQ1035" s="25">
        <f t="shared" si="325"/>
        <v>0.3098134008286566</v>
      </c>
      <c r="AR1035" s="2">
        <f t="shared" si="332"/>
        <v>0</v>
      </c>
      <c r="AS1035" s="2">
        <f t="shared" si="333"/>
        <v>1</v>
      </c>
      <c r="AT1035" s="2">
        <f t="shared" si="334"/>
        <v>0</v>
      </c>
    </row>
    <row r="1036" spans="2:46" x14ac:dyDescent="0.2">
      <c r="B1036" s="2">
        <v>1</v>
      </c>
      <c r="C1036" s="2" t="s">
        <v>2087</v>
      </c>
      <c r="D1036" s="3" t="s">
        <v>2128</v>
      </c>
      <c r="E1036" s="2" t="s">
        <v>2129</v>
      </c>
      <c r="F1036" s="2" t="s">
        <v>6</v>
      </c>
      <c r="G1036" s="2" t="s">
        <v>7</v>
      </c>
      <c r="H1036" s="2">
        <v>7</v>
      </c>
      <c r="I1036" s="30">
        <v>16948</v>
      </c>
      <c r="J1036" s="30">
        <v>17011</v>
      </c>
      <c r="K1036" s="63">
        <v>470.21057000000002</v>
      </c>
      <c r="L1036" s="2">
        <v>0.33014300000000002</v>
      </c>
      <c r="M1036" s="67">
        <v>19424.20132222999</v>
      </c>
      <c r="N1036" s="67">
        <v>5871532.959999999</v>
      </c>
      <c r="O1036" s="67">
        <v>1024257</v>
      </c>
      <c r="P1036" s="70">
        <v>987064</v>
      </c>
      <c r="Q1036" s="63">
        <v>0</v>
      </c>
      <c r="R1036" s="24">
        <f t="shared" si="316"/>
        <v>-3.6312175557501658E-2</v>
      </c>
      <c r="S1036" s="24">
        <f t="shared" si="317"/>
        <v>-6.3344615883753818E-3</v>
      </c>
      <c r="T1036" s="65">
        <f t="shared" si="318"/>
        <v>58.025042619481511</v>
      </c>
      <c r="U1036" s="67">
        <v>163772</v>
      </c>
      <c r="V1036" s="70">
        <v>197257</v>
      </c>
      <c r="W1036" s="24">
        <f t="shared" si="319"/>
        <v>0.20446108003810171</v>
      </c>
      <c r="X1036" s="24">
        <f t="shared" si="320"/>
        <v>5.7029399695305476E-3</v>
      </c>
      <c r="Y1036" s="63">
        <f t="shared" si="326"/>
        <v>9.6632050979466602</v>
      </c>
      <c r="Z1036" s="63">
        <f t="shared" si="327"/>
        <v>11.595849744283111</v>
      </c>
      <c r="AA1036" s="24">
        <f t="shared" si="328"/>
        <v>0.2</v>
      </c>
      <c r="AB1036" s="63">
        <v>0</v>
      </c>
      <c r="AC1036" s="69">
        <v>0</v>
      </c>
      <c r="AD1036" s="67">
        <f t="shared" si="335"/>
        <v>1188029</v>
      </c>
      <c r="AE1036" s="67">
        <f t="shared" si="336"/>
        <v>1184321</v>
      </c>
      <c r="AF1036" s="65">
        <f t="shared" si="321"/>
        <v>69.620892363764625</v>
      </c>
      <c r="AG1036" s="21" t="s">
        <v>2640</v>
      </c>
      <c r="AH1036" s="67">
        <v>0</v>
      </c>
      <c r="AI1036" s="70">
        <v>0</v>
      </c>
      <c r="AJ1036" s="21" t="s">
        <v>2640</v>
      </c>
      <c r="AK1036" s="67">
        <f t="shared" si="329"/>
        <v>1188029</v>
      </c>
      <c r="AL1036" s="70">
        <f t="shared" si="330"/>
        <v>1184321</v>
      </c>
      <c r="AM1036" s="65">
        <f t="shared" si="322"/>
        <v>69.620892363764625</v>
      </c>
      <c r="AN1036" s="25">
        <f t="shared" si="331"/>
        <v>-3.121135931866983E-3</v>
      </c>
      <c r="AO1036" s="25">
        <f t="shared" si="323"/>
        <v>-6.8130628283628036E-3</v>
      </c>
      <c r="AP1036" s="24">
        <f t="shared" si="324"/>
        <v>-6.3152161884483411E-4</v>
      </c>
      <c r="AQ1036" s="25">
        <f t="shared" si="325"/>
        <v>0.2017055866105536</v>
      </c>
      <c r="AR1036" s="2">
        <f t="shared" si="332"/>
        <v>0</v>
      </c>
      <c r="AS1036" s="2">
        <f t="shared" si="333"/>
        <v>1</v>
      </c>
      <c r="AT1036" s="2">
        <f t="shared" si="334"/>
        <v>0</v>
      </c>
    </row>
    <row r="1037" spans="2:46" x14ac:dyDescent="0.2">
      <c r="B1037" s="2">
        <v>1</v>
      </c>
      <c r="C1037" s="2" t="s">
        <v>2130</v>
      </c>
      <c r="D1037" s="3" t="s">
        <v>2131</v>
      </c>
      <c r="E1037" s="2" t="s">
        <v>2132</v>
      </c>
      <c r="F1037" s="2" t="s">
        <v>135</v>
      </c>
      <c r="G1037" s="2" t="s">
        <v>7</v>
      </c>
      <c r="H1037" s="2">
        <v>130</v>
      </c>
      <c r="I1037" s="30">
        <v>7340722</v>
      </c>
      <c r="J1037" s="30">
        <v>7358035</v>
      </c>
      <c r="K1037" s="63">
        <v>589.46573000000001</v>
      </c>
      <c r="L1037" s="2">
        <v>5.7609E-2</v>
      </c>
      <c r="M1037" s="67">
        <v>24990.615820881063</v>
      </c>
      <c r="N1037" s="67">
        <v>223388533.05000061</v>
      </c>
      <c r="O1037" s="67">
        <v>1013984364</v>
      </c>
      <c r="P1037" s="70">
        <v>977164093</v>
      </c>
      <c r="Q1037" s="63">
        <v>0</v>
      </c>
      <c r="R1037" s="24">
        <f t="shared" si="316"/>
        <v>-3.6312464281747059E-2</v>
      </c>
      <c r="S1037" s="24">
        <f t="shared" si="317"/>
        <v>-0.16482614616462249</v>
      </c>
      <c r="T1037" s="65">
        <f t="shared" si="318"/>
        <v>132.80231651521092</v>
      </c>
      <c r="U1037" s="67">
        <v>138119033.00000006</v>
      </c>
      <c r="V1037" s="70">
        <v>138444785</v>
      </c>
      <c r="W1037" s="24">
        <f t="shared" si="319"/>
        <v>2.3584874070174955E-3</v>
      </c>
      <c r="X1037" s="24">
        <f t="shared" si="320"/>
        <v>1.4582306242506547E-3</v>
      </c>
      <c r="Y1037" s="63">
        <f t="shared" si="326"/>
        <v>18.81545616357629</v>
      </c>
      <c r="Z1037" s="63">
        <f t="shared" si="327"/>
        <v>18.81545616458742</v>
      </c>
      <c r="AA1037" s="24">
        <f t="shared" si="328"/>
        <v>0</v>
      </c>
      <c r="AB1037" s="63">
        <v>0</v>
      </c>
      <c r="AC1037" s="69">
        <v>0</v>
      </c>
      <c r="AD1037" s="67">
        <f t="shared" si="335"/>
        <v>1152103397</v>
      </c>
      <c r="AE1037" s="67">
        <f t="shared" si="336"/>
        <v>1115608878</v>
      </c>
      <c r="AF1037" s="65">
        <f t="shared" si="321"/>
        <v>151.61777267979835</v>
      </c>
      <c r="AG1037" s="21" t="s">
        <v>2640</v>
      </c>
      <c r="AH1037" s="67">
        <v>0</v>
      </c>
      <c r="AI1037" s="70">
        <v>0</v>
      </c>
      <c r="AJ1037" s="21" t="s">
        <v>2640</v>
      </c>
      <c r="AK1037" s="67">
        <f t="shared" si="329"/>
        <v>1152103397</v>
      </c>
      <c r="AL1037" s="70">
        <f t="shared" si="330"/>
        <v>1115608878</v>
      </c>
      <c r="AM1037" s="65">
        <f t="shared" si="322"/>
        <v>151.61777267979835</v>
      </c>
      <c r="AN1037" s="25">
        <f t="shared" si="331"/>
        <v>-3.1676426868481843E-2</v>
      </c>
      <c r="AO1037" s="25">
        <f t="shared" si="323"/>
        <v>-3.3954832179359795E-2</v>
      </c>
      <c r="AP1037" s="24">
        <f t="shared" si="324"/>
        <v>-0.16336791554037156</v>
      </c>
      <c r="AQ1037" s="25">
        <f t="shared" si="325"/>
        <v>4.9940292940206357</v>
      </c>
      <c r="AR1037" s="2">
        <f t="shared" si="332"/>
        <v>0</v>
      </c>
      <c r="AS1037" s="2">
        <f t="shared" si="333"/>
        <v>1</v>
      </c>
      <c r="AT1037" s="2">
        <f t="shared" si="334"/>
        <v>0</v>
      </c>
    </row>
    <row r="1038" spans="2:46" x14ac:dyDescent="0.2">
      <c r="B1038" s="2">
        <v>1</v>
      </c>
      <c r="C1038" s="2" t="s">
        <v>2133</v>
      </c>
      <c r="D1038" s="3" t="s">
        <v>2134</v>
      </c>
      <c r="E1038" s="2" t="s">
        <v>2135</v>
      </c>
      <c r="F1038" s="2" t="s">
        <v>14</v>
      </c>
      <c r="G1038" s="2" t="s">
        <v>7</v>
      </c>
      <c r="H1038" s="2">
        <v>50</v>
      </c>
      <c r="I1038" s="30">
        <v>80022</v>
      </c>
      <c r="J1038" s="30">
        <v>79996</v>
      </c>
      <c r="K1038" s="63">
        <v>1063.884182</v>
      </c>
      <c r="L1038" s="2">
        <v>0.43168600000000001</v>
      </c>
      <c r="M1038" s="67">
        <v>15137.416334711577</v>
      </c>
      <c r="N1038" s="67">
        <v>57898039.350000001</v>
      </c>
      <c r="O1038" s="67">
        <v>4966595</v>
      </c>
      <c r="P1038" s="70">
        <v>4786246</v>
      </c>
      <c r="Q1038" s="63">
        <v>0</v>
      </c>
      <c r="R1038" s="24">
        <f t="shared" ref="R1038:R1101" si="337">IFERROR(P1038/O1038-1,0)</f>
        <v>-3.6312403165549068E-2</v>
      </c>
      <c r="S1038" s="24">
        <f t="shared" ref="S1038:S1101" si="338">IFERROR((P1038-O1038)/N1038,0)</f>
        <v>-3.1149414043154466E-3</v>
      </c>
      <c r="T1038" s="65">
        <f t="shared" ref="T1038:T1101" si="339">P1038/J1038</f>
        <v>59.831066553327666</v>
      </c>
      <c r="U1038" s="67">
        <v>0</v>
      </c>
      <c r="V1038" s="70">
        <v>0</v>
      </c>
      <c r="W1038" s="24">
        <f t="shared" ref="W1038:W1101" si="340">IFERROR(V1038/U1038-1,0)</f>
        <v>0</v>
      </c>
      <c r="X1038" s="24">
        <f t="shared" ref="X1038:X1101" si="341">IFERROR((V1038-U1038)/N1038,0)</f>
        <v>0</v>
      </c>
      <c r="Y1038" s="63">
        <f t="shared" si="326"/>
        <v>0</v>
      </c>
      <c r="Z1038" s="63">
        <f t="shared" si="327"/>
        <v>0</v>
      </c>
      <c r="AA1038" s="24">
        <f t="shared" si="328"/>
        <v>0</v>
      </c>
      <c r="AB1038" s="63">
        <v>0</v>
      </c>
      <c r="AC1038" s="69">
        <v>0</v>
      </c>
      <c r="AD1038" s="67">
        <f t="shared" si="335"/>
        <v>4966595</v>
      </c>
      <c r="AE1038" s="67">
        <f t="shared" si="336"/>
        <v>4786246</v>
      </c>
      <c r="AF1038" s="65">
        <f t="shared" ref="AF1038:AF1101" si="342">AE1038/J1038</f>
        <v>59.831066553327666</v>
      </c>
      <c r="AG1038" s="21" t="s">
        <v>2640</v>
      </c>
      <c r="AH1038" s="67">
        <v>0</v>
      </c>
      <c r="AI1038" s="70">
        <v>0</v>
      </c>
      <c r="AJ1038" s="21" t="s">
        <v>2640</v>
      </c>
      <c r="AK1038" s="67">
        <f t="shared" si="329"/>
        <v>4966595</v>
      </c>
      <c r="AL1038" s="70">
        <f t="shared" si="330"/>
        <v>4786246</v>
      </c>
      <c r="AM1038" s="65">
        <f t="shared" ref="AM1038:AM1101" si="343">IFERROR(AL1038/J1038,0)</f>
        <v>59.831066553327666</v>
      </c>
      <c r="AN1038" s="25">
        <f t="shared" si="331"/>
        <v>-3.6312403165549033E-2</v>
      </c>
      <c r="AO1038" s="25">
        <f t="shared" ref="AO1038:AO1101" si="344">IFERROR(AM1038/(AK1038/I1038)-1,0)</f>
        <v>-3.5999189035871404E-2</v>
      </c>
      <c r="AP1038" s="24">
        <f t="shared" ref="AP1038:AP1101" si="345">IFERROR((AL1038-AK1038)/N1038,0)</f>
        <v>-3.1149414043154466E-3</v>
      </c>
      <c r="AQ1038" s="25">
        <f t="shared" ref="AQ1038:AQ1101" si="346">IFERROR(AL1038/N1038,0)</f>
        <v>8.2666806229251003E-2</v>
      </c>
      <c r="AR1038" s="2">
        <f t="shared" si="332"/>
        <v>0</v>
      </c>
      <c r="AS1038" s="2">
        <f t="shared" si="333"/>
        <v>1</v>
      </c>
      <c r="AT1038" s="2">
        <f t="shared" si="334"/>
        <v>0</v>
      </c>
    </row>
    <row r="1039" spans="2:46" x14ac:dyDescent="0.2">
      <c r="B1039" s="2">
        <v>1</v>
      </c>
      <c r="C1039" s="2" t="s">
        <v>2133</v>
      </c>
      <c r="D1039" s="3" t="s">
        <v>2136</v>
      </c>
      <c r="E1039" s="2" t="s">
        <v>2137</v>
      </c>
      <c r="F1039" s="2" t="s">
        <v>135</v>
      </c>
      <c r="G1039" s="2" t="s">
        <v>7</v>
      </c>
      <c r="H1039" s="2">
        <v>71</v>
      </c>
      <c r="I1039" s="30">
        <v>508724</v>
      </c>
      <c r="J1039" s="30">
        <v>512461</v>
      </c>
      <c r="K1039" s="63">
        <v>583.99142400000005</v>
      </c>
      <c r="L1039" s="2">
        <v>0.39661200000000002</v>
      </c>
      <c r="M1039" s="67">
        <v>15519.683554153025</v>
      </c>
      <c r="N1039" s="67">
        <v>269876617.57999969</v>
      </c>
      <c r="O1039" s="67">
        <v>42943540</v>
      </c>
      <c r="P1039" s="70">
        <v>41384154</v>
      </c>
      <c r="Q1039" s="63">
        <v>0</v>
      </c>
      <c r="R1039" s="24">
        <f t="shared" si="337"/>
        <v>-3.6312469815017567E-2</v>
      </c>
      <c r="S1039" s="24">
        <f t="shared" si="338"/>
        <v>-5.7781441533657513E-3</v>
      </c>
      <c r="T1039" s="65">
        <f t="shared" si="339"/>
        <v>80.755714093365157</v>
      </c>
      <c r="U1039" s="67">
        <v>17033488.000000004</v>
      </c>
      <c r="V1039" s="70">
        <v>17158613</v>
      </c>
      <c r="W1039" s="24">
        <f t="shared" si="340"/>
        <v>7.3458237091543754E-3</v>
      </c>
      <c r="X1039" s="24">
        <f t="shared" si="341"/>
        <v>4.6363779538220051E-4</v>
      </c>
      <c r="Y1039" s="63">
        <f t="shared" ref="Y1039:Y1102" si="347">U1039/I1039</f>
        <v>33.482768652550313</v>
      </c>
      <c r="Z1039" s="63">
        <f t="shared" ref="Z1039:Z1102" si="348">V1039/J1039</f>
        <v>33.482768444818241</v>
      </c>
      <c r="AA1039" s="24">
        <f t="shared" ref="AA1039:AA1102" si="349">ROUND(IFERROR(Z1039/Y1039-1,0),6)</f>
        <v>0</v>
      </c>
      <c r="AB1039" s="63">
        <v>0</v>
      </c>
      <c r="AC1039" s="69">
        <v>0</v>
      </c>
      <c r="AD1039" s="67">
        <f t="shared" si="335"/>
        <v>59977028</v>
      </c>
      <c r="AE1039" s="67">
        <f t="shared" si="336"/>
        <v>58542767</v>
      </c>
      <c r="AF1039" s="65">
        <f t="shared" si="342"/>
        <v>114.23848253818339</v>
      </c>
      <c r="AG1039" s="21" t="s">
        <v>2640</v>
      </c>
      <c r="AH1039" s="67">
        <v>0</v>
      </c>
      <c r="AI1039" s="70">
        <v>0</v>
      </c>
      <c r="AJ1039" s="21" t="s">
        <v>2640</v>
      </c>
      <c r="AK1039" s="67">
        <f t="shared" ref="AK1039:AK1102" si="350">AD1039+AH1039</f>
        <v>59977028</v>
      </c>
      <c r="AL1039" s="70">
        <f t="shared" ref="AL1039:AL1102" si="351">AE1039+AI1039</f>
        <v>58542767</v>
      </c>
      <c r="AM1039" s="65">
        <f t="shared" si="343"/>
        <v>114.23848253818339</v>
      </c>
      <c r="AN1039" s="25">
        <f t="shared" ref="AN1039:AN1102" si="352">IFERROR((AL1039-AK1039)/AK1039,0)</f>
        <v>-2.3913505684209628E-2</v>
      </c>
      <c r="AO1039" s="25">
        <f t="shared" si="344"/>
        <v>-3.1031384370115767E-2</v>
      </c>
      <c r="AP1039" s="24">
        <f t="shared" si="345"/>
        <v>-5.314506357983537E-3</v>
      </c>
      <c r="AQ1039" s="25">
        <f t="shared" si="346"/>
        <v>0.21692419122840878</v>
      </c>
      <c r="AR1039" s="2">
        <f t="shared" ref="AR1039:AR1102" si="353">IF(AL1039&gt;AK1039,1,0)</f>
        <v>0</v>
      </c>
      <c r="AS1039" s="2">
        <f t="shared" ref="AS1039:AS1102" si="354">IF(AK1039&gt;AL1039,1,0)</f>
        <v>1</v>
      </c>
      <c r="AT1039" s="2">
        <f t="shared" ref="AT1039:AT1102" si="355">IF(AL1039=AK1039,1,0)</f>
        <v>0</v>
      </c>
    </row>
    <row r="1040" spans="2:46" x14ac:dyDescent="0.2">
      <c r="B1040" s="2">
        <v>1</v>
      </c>
      <c r="C1040" s="2" t="s">
        <v>2133</v>
      </c>
      <c r="D1040" s="3" t="s">
        <v>2138</v>
      </c>
      <c r="E1040" s="2" t="s">
        <v>2139</v>
      </c>
      <c r="F1040" s="2" t="s">
        <v>6</v>
      </c>
      <c r="G1040" s="2" t="s">
        <v>7</v>
      </c>
      <c r="H1040" s="2">
        <v>79</v>
      </c>
      <c r="I1040" s="30">
        <v>39846</v>
      </c>
      <c r="J1040" s="30">
        <v>39806</v>
      </c>
      <c r="K1040" s="63">
        <v>222.63297</v>
      </c>
      <c r="L1040" s="2">
        <v>0.49291699999999999</v>
      </c>
      <c r="M1040" s="67">
        <v>15312.036727489813</v>
      </c>
      <c r="N1040" s="67">
        <v>12448977.139999999</v>
      </c>
      <c r="O1040" s="67">
        <v>497683</v>
      </c>
      <c r="P1040" s="70">
        <v>479611</v>
      </c>
      <c r="Q1040" s="63">
        <v>0</v>
      </c>
      <c r="R1040" s="24">
        <f t="shared" si="337"/>
        <v>-3.6312271064111057E-2</v>
      </c>
      <c r="S1040" s="24">
        <f t="shared" si="338"/>
        <v>-1.4516855318122948E-3</v>
      </c>
      <c r="T1040" s="65">
        <f t="shared" si="339"/>
        <v>12.048711249560368</v>
      </c>
      <c r="U1040" s="67">
        <v>1227116.0000000002</v>
      </c>
      <c r="V1040" s="70">
        <v>1320090</v>
      </c>
      <c r="W1040" s="24">
        <f t="shared" si="340"/>
        <v>7.5766268225660571E-2</v>
      </c>
      <c r="X1040" s="24">
        <f t="shared" si="341"/>
        <v>7.4684047495969441E-3</v>
      </c>
      <c r="Y1040" s="63">
        <f t="shared" si="347"/>
        <v>30.796466395623156</v>
      </c>
      <c r="Z1040" s="63">
        <f t="shared" si="348"/>
        <v>33.16309099130784</v>
      </c>
      <c r="AA1040" s="24">
        <f t="shared" si="349"/>
        <v>7.6846999999999999E-2</v>
      </c>
      <c r="AB1040" s="63">
        <v>0</v>
      </c>
      <c r="AC1040" s="69">
        <v>0</v>
      </c>
      <c r="AD1040" s="67">
        <f t="shared" si="335"/>
        <v>1724799.0000000002</v>
      </c>
      <c r="AE1040" s="67">
        <f t="shared" si="336"/>
        <v>1799701</v>
      </c>
      <c r="AF1040" s="65">
        <f t="shared" si="342"/>
        <v>45.211802240868209</v>
      </c>
      <c r="AG1040" s="21" t="s">
        <v>2640</v>
      </c>
      <c r="AH1040" s="67">
        <v>0</v>
      </c>
      <c r="AI1040" s="70">
        <v>0</v>
      </c>
      <c r="AJ1040" s="21" t="s">
        <v>2640</v>
      </c>
      <c r="AK1040" s="67">
        <f t="shared" si="350"/>
        <v>1724799.0000000002</v>
      </c>
      <c r="AL1040" s="70">
        <f t="shared" si="351"/>
        <v>1799701</v>
      </c>
      <c r="AM1040" s="65">
        <f t="shared" si="343"/>
        <v>45.211802240868209</v>
      </c>
      <c r="AN1040" s="25">
        <f t="shared" si="352"/>
        <v>4.3426509407762735E-2</v>
      </c>
      <c r="AO1040" s="25">
        <f t="shared" si="344"/>
        <v>4.4475021199359643E-2</v>
      </c>
      <c r="AP1040" s="24">
        <f t="shared" si="345"/>
        <v>6.0167192177846491E-3</v>
      </c>
      <c r="AQ1040" s="25">
        <f t="shared" si="346"/>
        <v>0.14456617437406591</v>
      </c>
      <c r="AR1040" s="2">
        <f t="shared" si="353"/>
        <v>1</v>
      </c>
      <c r="AS1040" s="2">
        <f t="shared" si="354"/>
        <v>0</v>
      </c>
      <c r="AT1040" s="2">
        <f t="shared" si="355"/>
        <v>0</v>
      </c>
    </row>
    <row r="1041" spans="2:46" x14ac:dyDescent="0.2">
      <c r="B1041" s="2">
        <v>1</v>
      </c>
      <c r="C1041" s="2" t="s">
        <v>2133</v>
      </c>
      <c r="D1041" s="3" t="s">
        <v>2140</v>
      </c>
      <c r="E1041" s="2" t="s">
        <v>2141</v>
      </c>
      <c r="F1041" s="2" t="s">
        <v>6</v>
      </c>
      <c r="G1041" s="2" t="s">
        <v>38</v>
      </c>
      <c r="H1041" s="2">
        <v>44</v>
      </c>
      <c r="I1041" s="30">
        <v>22238</v>
      </c>
      <c r="J1041" s="30">
        <v>22176</v>
      </c>
      <c r="K1041" s="63">
        <v>125.38943</v>
      </c>
      <c r="L1041" s="2">
        <v>0.18756700000000001</v>
      </c>
      <c r="M1041" s="67">
        <v>14409.999768464922</v>
      </c>
      <c r="N1041" s="67">
        <v>2219836.4000000008</v>
      </c>
      <c r="O1041" s="67">
        <v>629615</v>
      </c>
      <c r="P1041" s="70">
        <v>606752</v>
      </c>
      <c r="Q1041" s="63">
        <v>0</v>
      </c>
      <c r="R1041" s="24">
        <f t="shared" si="337"/>
        <v>-3.6312667264915888E-2</v>
      </c>
      <c r="S1041" s="24">
        <f t="shared" si="338"/>
        <v>-1.0299407650041233E-2</v>
      </c>
      <c r="T1041" s="65">
        <f t="shared" si="339"/>
        <v>27.360750360750362</v>
      </c>
      <c r="U1041" s="67">
        <v>276070.99999999994</v>
      </c>
      <c r="V1041" s="70">
        <v>313713</v>
      </c>
      <c r="W1041" s="24">
        <f t="shared" si="340"/>
        <v>0.1363489826892359</v>
      </c>
      <c r="X1041" s="24">
        <f t="shared" si="341"/>
        <v>1.6957105487593611E-2</v>
      </c>
      <c r="Y1041" s="63">
        <f t="shared" si="347"/>
        <v>12.414380789639354</v>
      </c>
      <c r="Z1041" s="63">
        <f t="shared" si="348"/>
        <v>14.14650974025974</v>
      </c>
      <c r="AA1041" s="24">
        <f t="shared" si="349"/>
        <v>0.13952600000000001</v>
      </c>
      <c r="AB1041" s="63">
        <v>0</v>
      </c>
      <c r="AC1041" s="69">
        <v>0</v>
      </c>
      <c r="AD1041" s="67">
        <f t="shared" si="335"/>
        <v>905686</v>
      </c>
      <c r="AE1041" s="67">
        <f t="shared" si="336"/>
        <v>920465</v>
      </c>
      <c r="AF1041" s="65">
        <f t="shared" si="342"/>
        <v>41.507260101010104</v>
      </c>
      <c r="AG1041" s="21" t="s">
        <v>2640</v>
      </c>
      <c r="AH1041" s="67">
        <v>-639790</v>
      </c>
      <c r="AI1041" s="70">
        <v>-639790</v>
      </c>
      <c r="AJ1041" s="21" t="s">
        <v>2640</v>
      </c>
      <c r="AK1041" s="67">
        <f t="shared" si="350"/>
        <v>265896</v>
      </c>
      <c r="AL1041" s="70">
        <f t="shared" si="351"/>
        <v>280675</v>
      </c>
      <c r="AM1041" s="65">
        <f t="shared" si="343"/>
        <v>12.656700937950937</v>
      </c>
      <c r="AN1041" s="25">
        <f t="shared" si="352"/>
        <v>5.5581881637933629E-2</v>
      </c>
      <c r="AO1041" s="25">
        <f t="shared" si="344"/>
        <v>5.8533093608602371E-2</v>
      </c>
      <c r="AP1041" s="24">
        <f t="shared" si="345"/>
        <v>6.6576978375523501E-3</v>
      </c>
      <c r="AQ1041" s="25">
        <f t="shared" si="346"/>
        <v>0.1264394979738146</v>
      </c>
      <c r="AR1041" s="2">
        <f t="shared" si="353"/>
        <v>1</v>
      </c>
      <c r="AS1041" s="2">
        <f t="shared" si="354"/>
        <v>0</v>
      </c>
      <c r="AT1041" s="2">
        <f t="shared" si="355"/>
        <v>0</v>
      </c>
    </row>
    <row r="1042" spans="2:46" x14ac:dyDescent="0.2">
      <c r="B1042" s="2">
        <v>1</v>
      </c>
      <c r="C1042" s="2" t="s">
        <v>2133</v>
      </c>
      <c r="D1042" s="3" t="s">
        <v>2142</v>
      </c>
      <c r="E1042" s="2" t="s">
        <v>2143</v>
      </c>
      <c r="F1042" s="2" t="s">
        <v>6</v>
      </c>
      <c r="G1042" s="2" t="s">
        <v>38</v>
      </c>
      <c r="H1042" s="2">
        <v>52</v>
      </c>
      <c r="I1042" s="30">
        <v>30658</v>
      </c>
      <c r="J1042" s="30">
        <v>30430</v>
      </c>
      <c r="K1042" s="63">
        <v>145.606211</v>
      </c>
      <c r="L1042" s="2">
        <v>0.24906700000000001</v>
      </c>
      <c r="M1042" s="67">
        <v>14256.87430129516</v>
      </c>
      <c r="N1042" s="67">
        <v>4119856.3299999996</v>
      </c>
      <c r="O1042" s="67">
        <v>663501</v>
      </c>
      <c r="P1042" s="70">
        <v>639408</v>
      </c>
      <c r="Q1042" s="63">
        <v>0</v>
      </c>
      <c r="R1042" s="24">
        <f t="shared" si="337"/>
        <v>-3.6311927186243875E-2</v>
      </c>
      <c r="S1042" s="24">
        <f t="shared" si="338"/>
        <v>-5.8480194623680001E-3</v>
      </c>
      <c r="T1042" s="65">
        <f t="shared" si="339"/>
        <v>21.012421952021032</v>
      </c>
      <c r="U1042" s="67">
        <v>296250.99999999994</v>
      </c>
      <c r="V1042" s="70">
        <v>352857</v>
      </c>
      <c r="W1042" s="24">
        <f t="shared" si="340"/>
        <v>0.19107446050815047</v>
      </c>
      <c r="X1042" s="24">
        <f t="shared" si="341"/>
        <v>1.3739799513834033E-2</v>
      </c>
      <c r="Y1042" s="63">
        <f t="shared" si="347"/>
        <v>9.6630895687911789</v>
      </c>
      <c r="Z1042" s="63">
        <f t="shared" si="348"/>
        <v>11.595695037791653</v>
      </c>
      <c r="AA1042" s="24">
        <f t="shared" si="349"/>
        <v>0.19999900000000001</v>
      </c>
      <c r="AB1042" s="63">
        <v>0</v>
      </c>
      <c r="AC1042" s="69">
        <v>0</v>
      </c>
      <c r="AD1042" s="67">
        <f t="shared" si="335"/>
        <v>959752</v>
      </c>
      <c r="AE1042" s="67">
        <f t="shared" si="336"/>
        <v>992265</v>
      </c>
      <c r="AF1042" s="65">
        <f t="shared" si="342"/>
        <v>32.608116989812686</v>
      </c>
      <c r="AG1042" s="21" t="s">
        <v>2640</v>
      </c>
      <c r="AH1042" s="67">
        <v>-672924</v>
      </c>
      <c r="AI1042" s="70">
        <v>-672924</v>
      </c>
      <c r="AJ1042" s="21" t="s">
        <v>2640</v>
      </c>
      <c r="AK1042" s="67">
        <f t="shared" si="350"/>
        <v>286828</v>
      </c>
      <c r="AL1042" s="70">
        <f t="shared" si="351"/>
        <v>319341</v>
      </c>
      <c r="AM1042" s="65">
        <f t="shared" si="343"/>
        <v>10.494281958593493</v>
      </c>
      <c r="AN1042" s="25">
        <f t="shared" si="352"/>
        <v>0.11335364748211471</v>
      </c>
      <c r="AO1042" s="25">
        <f t="shared" si="344"/>
        <v>0.12169556768014056</v>
      </c>
      <c r="AP1042" s="24">
        <f t="shared" si="345"/>
        <v>7.8917800514660182E-3</v>
      </c>
      <c r="AQ1042" s="25">
        <f t="shared" si="346"/>
        <v>7.7512654427927596E-2</v>
      </c>
      <c r="AR1042" s="2">
        <f t="shared" si="353"/>
        <v>1</v>
      </c>
      <c r="AS1042" s="2">
        <f t="shared" si="354"/>
        <v>0</v>
      </c>
      <c r="AT1042" s="2">
        <f t="shared" si="355"/>
        <v>0</v>
      </c>
    </row>
    <row r="1043" spans="2:46" x14ac:dyDescent="0.2">
      <c r="B1043" s="2">
        <v>1</v>
      </c>
      <c r="C1043" s="2" t="s">
        <v>2133</v>
      </c>
      <c r="D1043" s="3" t="s">
        <v>2144</v>
      </c>
      <c r="E1043" s="2" t="s">
        <v>2145</v>
      </c>
      <c r="F1043" s="2" t="s">
        <v>14</v>
      </c>
      <c r="G1043" s="2" t="s">
        <v>7</v>
      </c>
      <c r="H1043" s="2">
        <v>33</v>
      </c>
      <c r="I1043" s="30">
        <v>41267</v>
      </c>
      <c r="J1043" s="30">
        <v>41242</v>
      </c>
      <c r="K1043" s="63">
        <v>272.14373699999999</v>
      </c>
      <c r="L1043" s="2">
        <v>0.42833199999999999</v>
      </c>
      <c r="M1043" s="67">
        <v>15110.006556281174</v>
      </c>
      <c r="N1043" s="67">
        <v>15344305.310000012</v>
      </c>
      <c r="O1043" s="67">
        <v>1731014</v>
      </c>
      <c r="P1043" s="70">
        <v>1668213</v>
      </c>
      <c r="Q1043" s="63">
        <v>0</v>
      </c>
      <c r="R1043" s="24">
        <f t="shared" si="337"/>
        <v>-3.627989143935284E-2</v>
      </c>
      <c r="S1043" s="24">
        <f t="shared" si="338"/>
        <v>-4.0927887402678349E-3</v>
      </c>
      <c r="T1043" s="65">
        <f t="shared" si="339"/>
        <v>40.449371999418069</v>
      </c>
      <c r="U1043" s="67">
        <v>1471421.0000000002</v>
      </c>
      <c r="V1043" s="70">
        <v>1470530</v>
      </c>
      <c r="W1043" s="24">
        <f t="shared" si="340"/>
        <v>-6.0553709645316811E-4</v>
      </c>
      <c r="X1043" s="24">
        <f t="shared" si="341"/>
        <v>-5.8067144911380298E-5</v>
      </c>
      <c r="Y1043" s="63">
        <f t="shared" si="347"/>
        <v>35.656117478857205</v>
      </c>
      <c r="Z1043" s="63">
        <f t="shared" si="348"/>
        <v>35.656127248921003</v>
      </c>
      <c r="AA1043" s="24">
        <f t="shared" si="349"/>
        <v>0</v>
      </c>
      <c r="AB1043" s="63">
        <v>0</v>
      </c>
      <c r="AC1043" s="69">
        <v>0</v>
      </c>
      <c r="AD1043" s="67">
        <f t="shared" si="335"/>
        <v>3202435</v>
      </c>
      <c r="AE1043" s="67">
        <f t="shared" si="336"/>
        <v>3138743</v>
      </c>
      <c r="AF1043" s="65">
        <f t="shared" si="342"/>
        <v>76.105499248339072</v>
      </c>
      <c r="AG1043" s="21" t="s">
        <v>2640</v>
      </c>
      <c r="AH1043" s="67">
        <v>0</v>
      </c>
      <c r="AI1043" s="70">
        <v>0</v>
      </c>
      <c r="AJ1043" s="21" t="s">
        <v>2640</v>
      </c>
      <c r="AK1043" s="67">
        <f t="shared" si="350"/>
        <v>3202435</v>
      </c>
      <c r="AL1043" s="70">
        <f t="shared" si="351"/>
        <v>3138743</v>
      </c>
      <c r="AM1043" s="65">
        <f t="shared" si="343"/>
        <v>76.105499248339072</v>
      </c>
      <c r="AN1043" s="25">
        <f t="shared" si="352"/>
        <v>-1.9888616006257739E-2</v>
      </c>
      <c r="AO1043" s="25">
        <f t="shared" si="344"/>
        <v>-1.929449388318305E-2</v>
      </c>
      <c r="AP1043" s="24">
        <f t="shared" si="345"/>
        <v>-4.1508558851792001E-3</v>
      </c>
      <c r="AQ1043" s="25">
        <f t="shared" si="346"/>
        <v>0.20455425883337025</v>
      </c>
      <c r="AR1043" s="2">
        <f t="shared" si="353"/>
        <v>0</v>
      </c>
      <c r="AS1043" s="2">
        <f t="shared" si="354"/>
        <v>1</v>
      </c>
      <c r="AT1043" s="2">
        <f t="shared" si="355"/>
        <v>0</v>
      </c>
    </row>
    <row r="1044" spans="2:46" x14ac:dyDescent="0.2">
      <c r="B1044" s="2">
        <v>1</v>
      </c>
      <c r="C1044" s="2" t="s">
        <v>2133</v>
      </c>
      <c r="D1044" s="3" t="s">
        <v>2146</v>
      </c>
      <c r="E1044" s="2" t="s">
        <v>2147</v>
      </c>
      <c r="F1044" s="2" t="s">
        <v>6</v>
      </c>
      <c r="G1044" s="2" t="s">
        <v>38</v>
      </c>
      <c r="H1044" s="2">
        <v>63</v>
      </c>
      <c r="I1044" s="30">
        <v>32424</v>
      </c>
      <c r="J1044" s="30">
        <v>32327</v>
      </c>
      <c r="K1044" s="63">
        <v>777.81250999999997</v>
      </c>
      <c r="L1044" s="2">
        <v>0.65404200000000001</v>
      </c>
      <c r="M1044" s="67">
        <v>16002.983576253111</v>
      </c>
      <c r="N1044" s="67">
        <v>34191915.479999989</v>
      </c>
      <c r="O1044" s="67">
        <v>1063648</v>
      </c>
      <c r="P1044" s="70">
        <v>1032853</v>
      </c>
      <c r="Q1044" s="63">
        <v>0</v>
      </c>
      <c r="R1044" s="24">
        <f t="shared" si="337"/>
        <v>-2.8952247360028882E-2</v>
      </c>
      <c r="S1044" s="24">
        <f t="shared" si="338"/>
        <v>-9.0065150102552872E-4</v>
      </c>
      <c r="T1044" s="65">
        <f t="shared" si="339"/>
        <v>31.950165496334332</v>
      </c>
      <c r="U1044" s="67">
        <v>0</v>
      </c>
      <c r="V1044" s="70">
        <v>0</v>
      </c>
      <c r="W1044" s="24">
        <f t="shared" si="340"/>
        <v>0</v>
      </c>
      <c r="X1044" s="24">
        <f t="shared" si="341"/>
        <v>0</v>
      </c>
      <c r="Y1044" s="63">
        <f t="shared" si="347"/>
        <v>0</v>
      </c>
      <c r="Z1044" s="63">
        <f t="shared" si="348"/>
        <v>0</v>
      </c>
      <c r="AA1044" s="24">
        <f t="shared" si="349"/>
        <v>0</v>
      </c>
      <c r="AB1044" s="63">
        <v>0</v>
      </c>
      <c r="AC1044" s="69">
        <v>0</v>
      </c>
      <c r="AD1044" s="67">
        <f t="shared" si="335"/>
        <v>1063648</v>
      </c>
      <c r="AE1044" s="67">
        <f t="shared" si="336"/>
        <v>1032853</v>
      </c>
      <c r="AF1044" s="65">
        <f t="shared" si="342"/>
        <v>31.950165496334332</v>
      </c>
      <c r="AG1044" s="21" t="s">
        <v>2640</v>
      </c>
      <c r="AH1044" s="67">
        <v>-174954</v>
      </c>
      <c r="AI1044" s="70">
        <v>-174954</v>
      </c>
      <c r="AJ1044" s="21" t="s">
        <v>2640</v>
      </c>
      <c r="AK1044" s="67">
        <f t="shared" si="350"/>
        <v>888694</v>
      </c>
      <c r="AL1044" s="70">
        <f t="shared" si="351"/>
        <v>857899</v>
      </c>
      <c r="AM1044" s="65">
        <f t="shared" si="343"/>
        <v>26.538156958579517</v>
      </c>
      <c r="AN1044" s="25">
        <f t="shared" si="352"/>
        <v>-3.4651972444958559E-2</v>
      </c>
      <c r="AO1044" s="25">
        <f t="shared" si="344"/>
        <v>-3.1755360984790815E-2</v>
      </c>
      <c r="AP1044" s="24">
        <f t="shared" si="345"/>
        <v>-9.0065150102552872E-4</v>
      </c>
      <c r="AQ1044" s="25">
        <f t="shared" si="346"/>
        <v>2.5090697258590682E-2</v>
      </c>
      <c r="AR1044" s="2">
        <f t="shared" si="353"/>
        <v>0</v>
      </c>
      <c r="AS1044" s="2">
        <f t="shared" si="354"/>
        <v>1</v>
      </c>
      <c r="AT1044" s="2">
        <f t="shared" si="355"/>
        <v>0</v>
      </c>
    </row>
    <row r="1045" spans="2:46" x14ac:dyDescent="0.2">
      <c r="B1045" s="2">
        <v>1</v>
      </c>
      <c r="C1045" s="2" t="s">
        <v>2133</v>
      </c>
      <c r="D1045" s="3" t="s">
        <v>2148</v>
      </c>
      <c r="E1045" s="2" t="s">
        <v>2149</v>
      </c>
      <c r="F1045" s="2" t="s">
        <v>6</v>
      </c>
      <c r="G1045" s="2" t="s">
        <v>38</v>
      </c>
      <c r="H1045" s="2">
        <v>40</v>
      </c>
      <c r="I1045" s="30">
        <v>22012</v>
      </c>
      <c r="J1045" s="30">
        <v>22115</v>
      </c>
      <c r="K1045" s="63">
        <v>97.432467000000003</v>
      </c>
      <c r="L1045" s="2">
        <v>0.29532599999999998</v>
      </c>
      <c r="M1045" s="67">
        <v>15361.06709176601</v>
      </c>
      <c r="N1045" s="67">
        <v>5374482.8500000006</v>
      </c>
      <c r="O1045" s="67">
        <v>163929</v>
      </c>
      <c r="P1045" s="70">
        <v>157976</v>
      </c>
      <c r="Q1045" s="63">
        <v>0</v>
      </c>
      <c r="R1045" s="24">
        <f t="shared" si="337"/>
        <v>-3.6314502010016514E-2</v>
      </c>
      <c r="S1045" s="24">
        <f t="shared" si="338"/>
        <v>-1.1076414542842943E-3</v>
      </c>
      <c r="T1045" s="65">
        <f t="shared" si="339"/>
        <v>7.1433868415102868</v>
      </c>
      <c r="U1045" s="67">
        <v>514114.00000000012</v>
      </c>
      <c r="V1045" s="70">
        <v>550860</v>
      </c>
      <c r="W1045" s="24">
        <f t="shared" si="340"/>
        <v>7.1474420070256617E-2</v>
      </c>
      <c r="X1045" s="24">
        <f t="shared" si="341"/>
        <v>6.8371229429078709E-3</v>
      </c>
      <c r="Y1045" s="63">
        <f t="shared" si="347"/>
        <v>23.356078502634933</v>
      </c>
      <c r="Z1045" s="63">
        <f t="shared" si="348"/>
        <v>24.90888537191951</v>
      </c>
      <c r="AA1045" s="24">
        <f t="shared" si="349"/>
        <v>6.6484000000000001E-2</v>
      </c>
      <c r="AB1045" s="63">
        <v>0</v>
      </c>
      <c r="AC1045" s="69">
        <v>0</v>
      </c>
      <c r="AD1045" s="67">
        <f t="shared" si="335"/>
        <v>678043.00000000012</v>
      </c>
      <c r="AE1045" s="67">
        <f t="shared" si="336"/>
        <v>708836</v>
      </c>
      <c r="AF1045" s="65">
        <f t="shared" si="342"/>
        <v>32.052272213429802</v>
      </c>
      <c r="AG1045" s="21" t="s">
        <v>2640</v>
      </c>
      <c r="AH1045" s="67">
        <v>-166041</v>
      </c>
      <c r="AI1045" s="70">
        <v>-166041</v>
      </c>
      <c r="AJ1045" s="21" t="s">
        <v>2640</v>
      </c>
      <c r="AK1045" s="67">
        <f t="shared" si="350"/>
        <v>512002.00000000012</v>
      </c>
      <c r="AL1045" s="70">
        <f t="shared" si="351"/>
        <v>542795</v>
      </c>
      <c r="AM1045" s="65">
        <f t="shared" si="343"/>
        <v>24.544200768709022</v>
      </c>
      <c r="AN1045" s="25">
        <f t="shared" si="352"/>
        <v>6.0142343193971659E-2</v>
      </c>
      <c r="AO1045" s="25">
        <f t="shared" si="344"/>
        <v>5.5204759592389907E-2</v>
      </c>
      <c r="AP1045" s="24">
        <f t="shared" si="345"/>
        <v>5.7294814886235763E-3</v>
      </c>
      <c r="AQ1045" s="25">
        <f t="shared" si="346"/>
        <v>0.10099483339127223</v>
      </c>
      <c r="AR1045" s="2">
        <f t="shared" si="353"/>
        <v>1</v>
      </c>
      <c r="AS1045" s="2">
        <f t="shared" si="354"/>
        <v>0</v>
      </c>
      <c r="AT1045" s="2">
        <f t="shared" si="355"/>
        <v>0</v>
      </c>
    </row>
    <row r="1046" spans="2:46" x14ac:dyDescent="0.2">
      <c r="B1046" s="2">
        <v>1</v>
      </c>
      <c r="C1046" s="2" t="s">
        <v>2133</v>
      </c>
      <c r="D1046" s="3" t="s">
        <v>2150</v>
      </c>
      <c r="E1046" s="2" t="s">
        <v>2151</v>
      </c>
      <c r="F1046" s="2" t="s">
        <v>6</v>
      </c>
      <c r="G1046" s="2" t="s">
        <v>38</v>
      </c>
      <c r="H1046" s="2">
        <v>46</v>
      </c>
      <c r="I1046" s="30">
        <v>26290</v>
      </c>
      <c r="J1046" s="30">
        <v>26241</v>
      </c>
      <c r="K1046" s="63">
        <v>120.46099599999999</v>
      </c>
      <c r="L1046" s="2">
        <v>0.27357700000000001</v>
      </c>
      <c r="M1046" s="67">
        <v>14225.998948966484</v>
      </c>
      <c r="N1046" s="67">
        <v>5994691.7300000004</v>
      </c>
      <c r="O1046" s="67">
        <v>258578</v>
      </c>
      <c r="P1046" s="70">
        <v>249188</v>
      </c>
      <c r="Q1046" s="63">
        <v>0</v>
      </c>
      <c r="R1046" s="24">
        <f t="shared" si="337"/>
        <v>-3.6313994229980939E-2</v>
      </c>
      <c r="S1046" s="24">
        <f t="shared" si="338"/>
        <v>-1.5663857997915765E-3</v>
      </c>
      <c r="T1046" s="65">
        <f t="shared" si="339"/>
        <v>9.4961320071643609</v>
      </c>
      <c r="U1046" s="67">
        <v>521305.99999999983</v>
      </c>
      <c r="V1046" s="70">
        <v>554060</v>
      </c>
      <c r="W1046" s="24">
        <f t="shared" si="340"/>
        <v>6.2830659919510312E-2</v>
      </c>
      <c r="X1046" s="24">
        <f t="shared" si="341"/>
        <v>5.4638339176116685E-3</v>
      </c>
      <c r="Y1046" s="63">
        <f t="shared" si="347"/>
        <v>19.829060479269678</v>
      </c>
      <c r="Z1046" s="63">
        <f t="shared" si="348"/>
        <v>21.114286803094394</v>
      </c>
      <c r="AA1046" s="24">
        <f t="shared" si="349"/>
        <v>6.4814999999999998E-2</v>
      </c>
      <c r="AB1046" s="63">
        <v>0</v>
      </c>
      <c r="AC1046" s="69">
        <v>0</v>
      </c>
      <c r="AD1046" s="67">
        <f t="shared" si="335"/>
        <v>779883.99999999977</v>
      </c>
      <c r="AE1046" s="67">
        <f t="shared" si="336"/>
        <v>803248</v>
      </c>
      <c r="AF1046" s="65">
        <f t="shared" si="342"/>
        <v>30.610418810258757</v>
      </c>
      <c r="AG1046" s="21" t="s">
        <v>2640</v>
      </c>
      <c r="AH1046" s="67">
        <v>-240527</v>
      </c>
      <c r="AI1046" s="70">
        <v>-240527</v>
      </c>
      <c r="AJ1046" s="21" t="s">
        <v>2640</v>
      </c>
      <c r="AK1046" s="67">
        <f t="shared" si="350"/>
        <v>539356.99999999977</v>
      </c>
      <c r="AL1046" s="70">
        <f t="shared" si="351"/>
        <v>562721</v>
      </c>
      <c r="AM1046" s="65">
        <f t="shared" si="343"/>
        <v>21.444342822300978</v>
      </c>
      <c r="AN1046" s="25">
        <f t="shared" si="352"/>
        <v>4.3318247468745644E-2</v>
      </c>
      <c r="AO1046" s="25">
        <f t="shared" si="344"/>
        <v>4.5266442816711328E-2</v>
      </c>
      <c r="AP1046" s="24">
        <f t="shared" si="345"/>
        <v>3.8974481178201022E-3</v>
      </c>
      <c r="AQ1046" s="25">
        <f t="shared" si="346"/>
        <v>9.3869881112301989E-2</v>
      </c>
      <c r="AR1046" s="2">
        <f t="shared" si="353"/>
        <v>1</v>
      </c>
      <c r="AS1046" s="2">
        <f t="shared" si="354"/>
        <v>0</v>
      </c>
      <c r="AT1046" s="2">
        <f t="shared" si="355"/>
        <v>0</v>
      </c>
    </row>
    <row r="1047" spans="2:46" x14ac:dyDescent="0.2">
      <c r="B1047" s="2">
        <v>1</v>
      </c>
      <c r="C1047" s="2" t="s">
        <v>2133</v>
      </c>
      <c r="D1047" s="3" t="s">
        <v>2152</v>
      </c>
      <c r="E1047" s="2" t="s">
        <v>2153</v>
      </c>
      <c r="F1047" s="2" t="s">
        <v>6</v>
      </c>
      <c r="G1047" s="2" t="s">
        <v>7</v>
      </c>
      <c r="H1047" s="2">
        <v>64</v>
      </c>
      <c r="I1047" s="30">
        <v>56993</v>
      </c>
      <c r="J1047" s="30">
        <v>57137</v>
      </c>
      <c r="K1047" s="63">
        <v>172.33918499999999</v>
      </c>
      <c r="L1047" s="2">
        <v>0.32138899999999998</v>
      </c>
      <c r="M1047" s="67">
        <v>18527.824055333604</v>
      </c>
      <c r="N1047" s="67">
        <v>15361289.439999999</v>
      </c>
      <c r="O1047" s="67">
        <v>512211</v>
      </c>
      <c r="P1047" s="70">
        <v>493611</v>
      </c>
      <c r="Q1047" s="63">
        <v>0</v>
      </c>
      <c r="R1047" s="24">
        <f t="shared" si="337"/>
        <v>-3.6313160006325562E-2</v>
      </c>
      <c r="S1047" s="24">
        <f t="shared" si="338"/>
        <v>-1.2108358528527278E-3</v>
      </c>
      <c r="T1047" s="65">
        <f t="shared" si="339"/>
        <v>8.6390780054955627</v>
      </c>
      <c r="U1047" s="67">
        <v>1229125</v>
      </c>
      <c r="V1047" s="70">
        <v>1324416</v>
      </c>
      <c r="W1047" s="24">
        <f t="shared" si="340"/>
        <v>7.7527509407098627E-2</v>
      </c>
      <c r="X1047" s="24">
        <f t="shared" si="341"/>
        <v>6.2033203900101761E-3</v>
      </c>
      <c r="Y1047" s="63">
        <f t="shared" si="347"/>
        <v>21.566244977453373</v>
      </c>
      <c r="Z1047" s="63">
        <f t="shared" si="348"/>
        <v>23.17965591473126</v>
      </c>
      <c r="AA1047" s="24">
        <f t="shared" si="349"/>
        <v>7.4812000000000003E-2</v>
      </c>
      <c r="AB1047" s="63">
        <v>0</v>
      </c>
      <c r="AC1047" s="69">
        <v>0</v>
      </c>
      <c r="AD1047" s="67">
        <f t="shared" si="335"/>
        <v>1741336</v>
      </c>
      <c r="AE1047" s="67">
        <f t="shared" si="336"/>
        <v>1818027</v>
      </c>
      <c r="AF1047" s="65">
        <f t="shared" si="342"/>
        <v>31.818733920226823</v>
      </c>
      <c r="AG1047" s="21" t="s">
        <v>2640</v>
      </c>
      <c r="AH1047" s="67">
        <v>0</v>
      </c>
      <c r="AI1047" s="70">
        <v>0</v>
      </c>
      <c r="AJ1047" s="21" t="s">
        <v>2640</v>
      </c>
      <c r="AK1047" s="67">
        <f t="shared" si="350"/>
        <v>1741336</v>
      </c>
      <c r="AL1047" s="70">
        <f t="shared" si="351"/>
        <v>1818027</v>
      </c>
      <c r="AM1047" s="65">
        <f t="shared" si="343"/>
        <v>31.818733920226823</v>
      </c>
      <c r="AN1047" s="25">
        <f t="shared" si="352"/>
        <v>4.4041471605709641E-2</v>
      </c>
      <c r="AO1047" s="25">
        <f t="shared" si="344"/>
        <v>4.1410217393706539E-2</v>
      </c>
      <c r="AP1047" s="24">
        <f t="shared" si="345"/>
        <v>4.9924845371574489E-3</v>
      </c>
      <c r="AQ1047" s="25">
        <f t="shared" si="346"/>
        <v>0.11835119747603688</v>
      </c>
      <c r="AR1047" s="2">
        <f t="shared" si="353"/>
        <v>1</v>
      </c>
      <c r="AS1047" s="2">
        <f t="shared" si="354"/>
        <v>0</v>
      </c>
      <c r="AT1047" s="2">
        <f t="shared" si="355"/>
        <v>0</v>
      </c>
    </row>
    <row r="1048" spans="2:46" x14ac:dyDescent="0.2">
      <c r="B1048" s="2">
        <v>1</v>
      </c>
      <c r="C1048" s="2" t="s">
        <v>2133</v>
      </c>
      <c r="D1048" s="3" t="s">
        <v>2154</v>
      </c>
      <c r="E1048" s="2" t="s">
        <v>2155</v>
      </c>
      <c r="F1048" s="2" t="s">
        <v>316</v>
      </c>
      <c r="G1048" s="2" t="s">
        <v>7</v>
      </c>
      <c r="H1048" s="2">
        <v>54</v>
      </c>
      <c r="I1048" s="30">
        <v>273290</v>
      </c>
      <c r="J1048" s="30">
        <v>274290</v>
      </c>
      <c r="K1048" s="63">
        <v>787.76906199999996</v>
      </c>
      <c r="L1048" s="2">
        <v>0.47237800000000002</v>
      </c>
      <c r="M1048" s="67">
        <v>16231.65757543259</v>
      </c>
      <c r="N1048" s="67">
        <v>170398138.16999993</v>
      </c>
      <c r="O1048" s="67">
        <v>20095169</v>
      </c>
      <c r="P1048" s="70">
        <v>19365464</v>
      </c>
      <c r="Q1048" s="63">
        <v>0</v>
      </c>
      <c r="R1048" s="24">
        <f t="shared" si="337"/>
        <v>-3.6312458979568696E-2</v>
      </c>
      <c r="S1048" s="24">
        <f t="shared" si="338"/>
        <v>-4.2823531280136422E-3</v>
      </c>
      <c r="T1048" s="65">
        <f t="shared" si="339"/>
        <v>70.602151008057163</v>
      </c>
      <c r="U1048" s="67">
        <v>6249217.9999999972</v>
      </c>
      <c r="V1048" s="70">
        <v>6631803</v>
      </c>
      <c r="W1048" s="24">
        <f t="shared" si="340"/>
        <v>6.1221260004052258E-2</v>
      </c>
      <c r="X1048" s="24">
        <f t="shared" si="341"/>
        <v>2.2452416681825E-3</v>
      </c>
      <c r="Y1048" s="63">
        <f t="shared" si="347"/>
        <v>22.866617878444135</v>
      </c>
      <c r="Z1048" s="63">
        <f t="shared" si="348"/>
        <v>24.178070655146012</v>
      </c>
      <c r="AA1048" s="24">
        <f t="shared" si="349"/>
        <v>5.7352E-2</v>
      </c>
      <c r="AB1048" s="63">
        <v>0</v>
      </c>
      <c r="AC1048" s="69">
        <v>0</v>
      </c>
      <c r="AD1048" s="67">
        <f t="shared" si="335"/>
        <v>26344386.999999996</v>
      </c>
      <c r="AE1048" s="67">
        <f t="shared" si="336"/>
        <v>25997267</v>
      </c>
      <c r="AF1048" s="65">
        <f t="shared" si="342"/>
        <v>94.780221663203179</v>
      </c>
      <c r="AG1048" s="21" t="s">
        <v>2640</v>
      </c>
      <c r="AH1048" s="67">
        <v>0</v>
      </c>
      <c r="AI1048" s="70">
        <v>0</v>
      </c>
      <c r="AJ1048" s="21" t="s">
        <v>2640</v>
      </c>
      <c r="AK1048" s="67">
        <f t="shared" si="350"/>
        <v>26344386.999999996</v>
      </c>
      <c r="AL1048" s="70">
        <f t="shared" si="351"/>
        <v>25997267</v>
      </c>
      <c r="AM1048" s="65">
        <f t="shared" si="343"/>
        <v>94.780221663203179</v>
      </c>
      <c r="AN1048" s="25">
        <f t="shared" si="352"/>
        <v>-1.3176241299522221E-2</v>
      </c>
      <c r="AO1048" s="25">
        <f t="shared" si="344"/>
        <v>-1.6773980038449987E-2</v>
      </c>
      <c r="AP1048" s="24">
        <f t="shared" si="345"/>
        <v>-2.0371114598311366E-3</v>
      </c>
      <c r="AQ1048" s="25">
        <f t="shared" si="346"/>
        <v>0.15256778788312514</v>
      </c>
      <c r="AR1048" s="2">
        <f t="shared" si="353"/>
        <v>0</v>
      </c>
      <c r="AS1048" s="2">
        <f t="shared" si="354"/>
        <v>1</v>
      </c>
      <c r="AT1048" s="2">
        <f t="shared" si="355"/>
        <v>0</v>
      </c>
    </row>
    <row r="1049" spans="2:46" x14ac:dyDescent="0.2">
      <c r="B1049" s="2">
        <v>1</v>
      </c>
      <c r="C1049" s="2" t="s">
        <v>2133</v>
      </c>
      <c r="D1049" s="3" t="s">
        <v>2156</v>
      </c>
      <c r="E1049" s="2" t="s">
        <v>2157</v>
      </c>
      <c r="F1049" s="2" t="s">
        <v>6</v>
      </c>
      <c r="G1049" s="2" t="s">
        <v>7</v>
      </c>
      <c r="H1049" s="2">
        <v>22</v>
      </c>
      <c r="I1049" s="30">
        <v>15538</v>
      </c>
      <c r="J1049" s="30">
        <v>15525</v>
      </c>
      <c r="K1049" s="63">
        <v>135.47117600000001</v>
      </c>
      <c r="L1049" s="2">
        <v>0.526729</v>
      </c>
      <c r="M1049" s="67">
        <v>16982.909466369478</v>
      </c>
      <c r="N1049" s="67">
        <v>4894103.8600000022</v>
      </c>
      <c r="O1049" s="67">
        <v>140007</v>
      </c>
      <c r="P1049" s="70">
        <v>134923</v>
      </c>
      <c r="Q1049" s="63">
        <v>0</v>
      </c>
      <c r="R1049" s="24">
        <f t="shared" si="337"/>
        <v>-3.6312470090781201E-2</v>
      </c>
      <c r="S1049" s="24">
        <f t="shared" si="338"/>
        <v>-1.0388010032954221E-3</v>
      </c>
      <c r="T1049" s="65">
        <f t="shared" si="339"/>
        <v>8.6906924315619971</v>
      </c>
      <c r="U1049" s="67">
        <v>799543.00000000012</v>
      </c>
      <c r="V1049" s="70">
        <v>798874</v>
      </c>
      <c r="W1049" s="24">
        <f t="shared" si="340"/>
        <v>-8.3672798085920874E-4</v>
      </c>
      <c r="X1049" s="24">
        <f t="shared" si="341"/>
        <v>-1.3669509661777307E-4</v>
      </c>
      <c r="Y1049" s="63">
        <f t="shared" si="347"/>
        <v>51.457266057407651</v>
      </c>
      <c r="Z1049" s="63">
        <f t="shared" si="348"/>
        <v>51.457262479871176</v>
      </c>
      <c r="AA1049" s="24">
        <f t="shared" si="349"/>
        <v>0</v>
      </c>
      <c r="AB1049" s="63">
        <v>0</v>
      </c>
      <c r="AC1049" s="69">
        <v>0</v>
      </c>
      <c r="AD1049" s="67">
        <f t="shared" si="335"/>
        <v>939550.00000000012</v>
      </c>
      <c r="AE1049" s="67">
        <f t="shared" si="336"/>
        <v>933797</v>
      </c>
      <c r="AF1049" s="65">
        <f t="shared" si="342"/>
        <v>60.147954911433175</v>
      </c>
      <c r="AG1049" s="21" t="s">
        <v>2640</v>
      </c>
      <c r="AH1049" s="67">
        <v>0</v>
      </c>
      <c r="AI1049" s="70">
        <v>0</v>
      </c>
      <c r="AJ1049" s="21" t="s">
        <v>2640</v>
      </c>
      <c r="AK1049" s="67">
        <f t="shared" si="350"/>
        <v>939550.00000000012</v>
      </c>
      <c r="AL1049" s="70">
        <f t="shared" si="351"/>
        <v>933797</v>
      </c>
      <c r="AM1049" s="65">
        <f t="shared" si="343"/>
        <v>60.147954911433175</v>
      </c>
      <c r="AN1049" s="25">
        <f t="shared" si="352"/>
        <v>-6.1231440583259175E-3</v>
      </c>
      <c r="AO1049" s="25">
        <f t="shared" si="344"/>
        <v>-5.2909122304841683E-3</v>
      </c>
      <c r="AP1049" s="24">
        <f t="shared" si="345"/>
        <v>-1.1754960999131952E-3</v>
      </c>
      <c r="AQ1049" s="25">
        <f t="shared" si="346"/>
        <v>0.19080040528604547</v>
      </c>
      <c r="AR1049" s="2">
        <f t="shared" si="353"/>
        <v>0</v>
      </c>
      <c r="AS1049" s="2">
        <f t="shared" si="354"/>
        <v>1</v>
      </c>
      <c r="AT1049" s="2">
        <f t="shared" si="355"/>
        <v>0</v>
      </c>
    </row>
    <row r="1050" spans="2:46" x14ac:dyDescent="0.2">
      <c r="B1050" s="2">
        <v>1</v>
      </c>
      <c r="C1050" s="2" t="s">
        <v>2133</v>
      </c>
      <c r="D1050" s="3" t="s">
        <v>2158</v>
      </c>
      <c r="E1050" s="2" t="s">
        <v>2159</v>
      </c>
      <c r="F1050" s="2" t="s">
        <v>6</v>
      </c>
      <c r="G1050" s="2" t="s">
        <v>7</v>
      </c>
      <c r="H1050" s="2">
        <v>28</v>
      </c>
      <c r="I1050" s="30">
        <v>43006</v>
      </c>
      <c r="J1050" s="30">
        <v>42846</v>
      </c>
      <c r="K1050" s="63">
        <v>411.54117100000002</v>
      </c>
      <c r="L1050" s="2">
        <v>0.25658599999999998</v>
      </c>
      <c r="M1050" s="67">
        <v>16667.992535060515</v>
      </c>
      <c r="N1050" s="67">
        <v>18343444.169999991</v>
      </c>
      <c r="O1050" s="67">
        <v>2020436</v>
      </c>
      <c r="P1050" s="70">
        <v>1947069</v>
      </c>
      <c r="Q1050" s="63">
        <v>0</v>
      </c>
      <c r="R1050" s="24">
        <f t="shared" si="337"/>
        <v>-3.6312459290964938E-2</v>
      </c>
      <c r="S1050" s="24">
        <f t="shared" si="338"/>
        <v>-3.9996305666516515E-3</v>
      </c>
      <c r="T1050" s="65">
        <f t="shared" si="339"/>
        <v>45.443425290575547</v>
      </c>
      <c r="U1050" s="67">
        <v>548329</v>
      </c>
      <c r="V1050" s="70">
        <v>574129</v>
      </c>
      <c r="W1050" s="24">
        <f t="shared" si="340"/>
        <v>4.7052043572380908E-2</v>
      </c>
      <c r="X1050" s="24">
        <f t="shared" si="341"/>
        <v>1.4064970438972919E-3</v>
      </c>
      <c r="Y1050" s="63">
        <f t="shared" si="347"/>
        <v>12.750058131423522</v>
      </c>
      <c r="Z1050" s="63">
        <f t="shared" si="348"/>
        <v>13.399827288428325</v>
      </c>
      <c r="AA1050" s="24">
        <f t="shared" si="349"/>
        <v>5.0962E-2</v>
      </c>
      <c r="AB1050" s="63">
        <v>0</v>
      </c>
      <c r="AC1050" s="69">
        <v>0</v>
      </c>
      <c r="AD1050" s="67">
        <f t="shared" si="335"/>
        <v>2568765</v>
      </c>
      <c r="AE1050" s="67">
        <f t="shared" si="336"/>
        <v>2521198</v>
      </c>
      <c r="AF1050" s="65">
        <f t="shared" si="342"/>
        <v>58.843252579003874</v>
      </c>
      <c r="AG1050" s="21" t="s">
        <v>2640</v>
      </c>
      <c r="AH1050" s="67">
        <v>0</v>
      </c>
      <c r="AI1050" s="70">
        <v>0</v>
      </c>
      <c r="AJ1050" s="21" t="s">
        <v>2640</v>
      </c>
      <c r="AK1050" s="67">
        <f t="shared" si="350"/>
        <v>2568765</v>
      </c>
      <c r="AL1050" s="70">
        <f t="shared" si="351"/>
        <v>2521198</v>
      </c>
      <c r="AM1050" s="65">
        <f t="shared" si="343"/>
        <v>58.843252579003874</v>
      </c>
      <c r="AN1050" s="25">
        <f t="shared" si="352"/>
        <v>-1.8517458778829515E-2</v>
      </c>
      <c r="AO1050" s="25">
        <f t="shared" si="344"/>
        <v>-1.4852304351452683E-2</v>
      </c>
      <c r="AP1050" s="24">
        <f t="shared" si="345"/>
        <v>-2.5931335227543598E-3</v>
      </c>
      <c r="AQ1050" s="25">
        <f t="shared" si="346"/>
        <v>0.13744409046820794</v>
      </c>
      <c r="AR1050" s="2">
        <f t="shared" si="353"/>
        <v>0</v>
      </c>
      <c r="AS1050" s="2">
        <f t="shared" si="354"/>
        <v>1</v>
      </c>
      <c r="AT1050" s="2">
        <f t="shared" si="355"/>
        <v>0</v>
      </c>
    </row>
    <row r="1051" spans="2:46" x14ac:dyDescent="0.2">
      <c r="B1051" s="2">
        <v>1</v>
      </c>
      <c r="C1051" s="2" t="s">
        <v>2133</v>
      </c>
      <c r="D1051" s="3" t="s">
        <v>2160</v>
      </c>
      <c r="E1051" s="2" t="s">
        <v>2161</v>
      </c>
      <c r="F1051" s="2" t="s">
        <v>6</v>
      </c>
      <c r="G1051" s="2" t="s">
        <v>38</v>
      </c>
      <c r="H1051" s="2">
        <v>16</v>
      </c>
      <c r="I1051" s="30">
        <v>5599</v>
      </c>
      <c r="J1051" s="30">
        <v>5590</v>
      </c>
      <c r="K1051" s="63">
        <v>154.245081</v>
      </c>
      <c r="L1051" s="2">
        <v>0.25997300000000001</v>
      </c>
      <c r="M1051" s="67">
        <v>13570.190855625118</v>
      </c>
      <c r="N1051" s="67">
        <v>1067460.4399999995</v>
      </c>
      <c r="O1051" s="67">
        <v>47767</v>
      </c>
      <c r="P1051" s="70">
        <v>46032</v>
      </c>
      <c r="Q1051" s="63">
        <v>0</v>
      </c>
      <c r="R1051" s="24">
        <f t="shared" si="337"/>
        <v>-3.6322147088994505E-2</v>
      </c>
      <c r="S1051" s="24">
        <f t="shared" si="338"/>
        <v>-1.6253529732680313E-3</v>
      </c>
      <c r="T1051" s="65">
        <f t="shared" si="339"/>
        <v>8.2347048300536674</v>
      </c>
      <c r="U1051" s="67">
        <v>97807.999999999985</v>
      </c>
      <c r="V1051" s="70">
        <v>101849</v>
      </c>
      <c r="W1051" s="24">
        <f t="shared" si="340"/>
        <v>4.1315638802552179E-2</v>
      </c>
      <c r="X1051" s="24">
        <f t="shared" si="341"/>
        <v>3.785620383271549E-3</v>
      </c>
      <c r="Y1051" s="63">
        <f t="shared" si="347"/>
        <v>17.468833720307195</v>
      </c>
      <c r="Z1051" s="63">
        <f t="shared" si="348"/>
        <v>18.219856887298747</v>
      </c>
      <c r="AA1051" s="24">
        <f t="shared" si="349"/>
        <v>4.2992000000000002E-2</v>
      </c>
      <c r="AB1051" s="63">
        <v>0</v>
      </c>
      <c r="AC1051" s="69">
        <v>0</v>
      </c>
      <c r="AD1051" s="67">
        <f t="shared" si="335"/>
        <v>145575</v>
      </c>
      <c r="AE1051" s="67">
        <f t="shared" si="336"/>
        <v>147881</v>
      </c>
      <c r="AF1051" s="65">
        <f t="shared" si="342"/>
        <v>26.454561717352416</v>
      </c>
      <c r="AG1051" s="21" t="s">
        <v>2640</v>
      </c>
      <c r="AH1051" s="67">
        <v>-48480</v>
      </c>
      <c r="AI1051" s="70">
        <v>-48480</v>
      </c>
      <c r="AJ1051" s="21" t="s">
        <v>2640</v>
      </c>
      <c r="AK1051" s="67">
        <f t="shared" si="350"/>
        <v>97095</v>
      </c>
      <c r="AL1051" s="70">
        <f t="shared" si="351"/>
        <v>99401</v>
      </c>
      <c r="AM1051" s="65">
        <f t="shared" si="343"/>
        <v>17.781932021466904</v>
      </c>
      <c r="AN1051" s="25">
        <f t="shared" si="352"/>
        <v>2.3749935630053041E-2</v>
      </c>
      <c r="AO1051" s="25">
        <f t="shared" si="344"/>
        <v>2.5398191340369802E-2</v>
      </c>
      <c r="AP1051" s="24">
        <f t="shared" si="345"/>
        <v>2.1602674100035042E-3</v>
      </c>
      <c r="AQ1051" s="25">
        <f t="shared" si="346"/>
        <v>9.311914172669486E-2</v>
      </c>
      <c r="AR1051" s="2">
        <f t="shared" si="353"/>
        <v>1</v>
      </c>
      <c r="AS1051" s="2">
        <f t="shared" si="354"/>
        <v>0</v>
      </c>
      <c r="AT1051" s="2">
        <f t="shared" si="355"/>
        <v>0</v>
      </c>
    </row>
    <row r="1052" spans="2:46" x14ac:dyDescent="0.2">
      <c r="B1052" s="2">
        <v>1</v>
      </c>
      <c r="C1052" s="2" t="s">
        <v>2133</v>
      </c>
      <c r="D1052" s="3" t="s">
        <v>2162</v>
      </c>
      <c r="E1052" s="2" t="s">
        <v>2163</v>
      </c>
      <c r="F1052" s="2" t="s">
        <v>6</v>
      </c>
      <c r="G1052" s="2" t="s">
        <v>7</v>
      </c>
      <c r="H1052" s="2">
        <v>19</v>
      </c>
      <c r="I1052" s="30">
        <v>27138</v>
      </c>
      <c r="J1052" s="30">
        <v>27360</v>
      </c>
      <c r="K1052" s="63">
        <v>320.69009499999999</v>
      </c>
      <c r="L1052" s="2">
        <v>0.385129</v>
      </c>
      <c r="M1052" s="67">
        <v>16152.72289334119</v>
      </c>
      <c r="N1052" s="67">
        <v>8963295.2399999984</v>
      </c>
      <c r="O1052" s="67">
        <v>532670</v>
      </c>
      <c r="P1052" s="70">
        <v>513327</v>
      </c>
      <c r="Q1052" s="63">
        <v>0</v>
      </c>
      <c r="R1052" s="24">
        <f t="shared" si="337"/>
        <v>-3.6313289654007153E-2</v>
      </c>
      <c r="S1052" s="24">
        <f t="shared" si="338"/>
        <v>-2.1580233030458564E-3</v>
      </c>
      <c r="T1052" s="65">
        <f t="shared" si="339"/>
        <v>18.761951754385965</v>
      </c>
      <c r="U1052" s="67">
        <v>558064</v>
      </c>
      <c r="V1052" s="70">
        <v>603728</v>
      </c>
      <c r="W1052" s="24">
        <f t="shared" si="340"/>
        <v>8.1825740416869852E-2</v>
      </c>
      <c r="X1052" s="24">
        <f t="shared" si="341"/>
        <v>5.0945549351334328E-3</v>
      </c>
      <c r="Y1052" s="63">
        <f t="shared" si="347"/>
        <v>20.563932493182989</v>
      </c>
      <c r="Z1052" s="63">
        <f t="shared" si="348"/>
        <v>22.06608187134503</v>
      </c>
      <c r="AA1052" s="24">
        <f t="shared" si="349"/>
        <v>7.3048000000000002E-2</v>
      </c>
      <c r="AB1052" s="63">
        <v>0</v>
      </c>
      <c r="AC1052" s="69">
        <v>0</v>
      </c>
      <c r="AD1052" s="67">
        <f t="shared" si="335"/>
        <v>1090734</v>
      </c>
      <c r="AE1052" s="67">
        <f t="shared" si="336"/>
        <v>1117055</v>
      </c>
      <c r="AF1052" s="65">
        <f t="shared" si="342"/>
        <v>40.828033625730995</v>
      </c>
      <c r="AG1052" s="21" t="s">
        <v>2640</v>
      </c>
      <c r="AH1052" s="67">
        <v>0</v>
      </c>
      <c r="AI1052" s="70">
        <v>0</v>
      </c>
      <c r="AJ1052" s="21" t="s">
        <v>2640</v>
      </c>
      <c r="AK1052" s="67">
        <f t="shared" si="350"/>
        <v>1090734</v>
      </c>
      <c r="AL1052" s="70">
        <f t="shared" si="351"/>
        <v>1117055</v>
      </c>
      <c r="AM1052" s="65">
        <f t="shared" si="343"/>
        <v>40.828033625730995</v>
      </c>
      <c r="AN1052" s="25">
        <f t="shared" si="352"/>
        <v>2.4131456432090685E-2</v>
      </c>
      <c r="AO1052" s="25">
        <f t="shared" si="344"/>
        <v>1.5821617860163562E-2</v>
      </c>
      <c r="AP1052" s="24">
        <f t="shared" si="345"/>
        <v>2.9365316320875763E-3</v>
      </c>
      <c r="AQ1052" s="25">
        <f t="shared" si="346"/>
        <v>0.12462548316103444</v>
      </c>
      <c r="AR1052" s="2">
        <f t="shared" si="353"/>
        <v>1</v>
      </c>
      <c r="AS1052" s="2">
        <f t="shared" si="354"/>
        <v>0</v>
      </c>
      <c r="AT1052" s="2">
        <f t="shared" si="355"/>
        <v>0</v>
      </c>
    </row>
    <row r="1053" spans="2:46" x14ac:dyDescent="0.2">
      <c r="B1053" s="2">
        <v>1</v>
      </c>
      <c r="C1053" s="2" t="s">
        <v>2133</v>
      </c>
      <c r="D1053" s="3" t="s">
        <v>2164</v>
      </c>
      <c r="E1053" s="2" t="s">
        <v>2165</v>
      </c>
      <c r="F1053" s="2" t="s">
        <v>6</v>
      </c>
      <c r="G1053" s="2" t="s">
        <v>7</v>
      </c>
      <c r="H1053" s="2">
        <v>9</v>
      </c>
      <c r="I1053" s="30">
        <v>25560</v>
      </c>
      <c r="J1053" s="30">
        <v>25638</v>
      </c>
      <c r="K1053" s="63">
        <v>387.81016499999998</v>
      </c>
      <c r="L1053" s="2">
        <v>0.28614499999999998</v>
      </c>
      <c r="M1053" s="67">
        <v>14795.751605576441</v>
      </c>
      <c r="N1053" s="67">
        <v>8656885.2700000033</v>
      </c>
      <c r="O1053" s="67">
        <v>745682</v>
      </c>
      <c r="P1053" s="70">
        <v>718604</v>
      </c>
      <c r="Q1053" s="63">
        <v>0</v>
      </c>
      <c r="R1053" s="24">
        <f t="shared" si="337"/>
        <v>-3.6313066427780205E-2</v>
      </c>
      <c r="S1053" s="24">
        <f t="shared" si="338"/>
        <v>-3.1279148510651327E-3</v>
      </c>
      <c r="T1053" s="65">
        <f t="shared" si="339"/>
        <v>28.028863405881893</v>
      </c>
      <c r="U1053" s="67">
        <v>246987</v>
      </c>
      <c r="V1053" s="70">
        <v>297289</v>
      </c>
      <c r="W1053" s="24">
        <f t="shared" si="340"/>
        <v>0.20366254094345049</v>
      </c>
      <c r="X1053" s="24">
        <f t="shared" si="341"/>
        <v>5.8106349375241263E-3</v>
      </c>
      <c r="Y1053" s="63">
        <f t="shared" si="347"/>
        <v>9.6630281690140851</v>
      </c>
      <c r="Z1053" s="63">
        <f t="shared" si="348"/>
        <v>11.595639285435681</v>
      </c>
      <c r="AA1053" s="24">
        <f t="shared" si="349"/>
        <v>0.20000100000000001</v>
      </c>
      <c r="AB1053" s="63">
        <v>0</v>
      </c>
      <c r="AC1053" s="69">
        <v>0</v>
      </c>
      <c r="AD1053" s="67">
        <f t="shared" si="335"/>
        <v>992669</v>
      </c>
      <c r="AE1053" s="67">
        <f t="shared" si="336"/>
        <v>1015893</v>
      </c>
      <c r="AF1053" s="65">
        <f t="shared" si="342"/>
        <v>39.624502691317574</v>
      </c>
      <c r="AG1053" s="21" t="s">
        <v>2640</v>
      </c>
      <c r="AH1053" s="67">
        <v>0</v>
      </c>
      <c r="AI1053" s="70">
        <v>0</v>
      </c>
      <c r="AJ1053" s="21" t="s">
        <v>2640</v>
      </c>
      <c r="AK1053" s="67">
        <f t="shared" si="350"/>
        <v>992669</v>
      </c>
      <c r="AL1053" s="70">
        <f t="shared" si="351"/>
        <v>1015893</v>
      </c>
      <c r="AM1053" s="65">
        <f t="shared" si="343"/>
        <v>39.624502691317574</v>
      </c>
      <c r="AN1053" s="25">
        <f t="shared" si="352"/>
        <v>2.3395512502153284E-2</v>
      </c>
      <c r="AO1053" s="25">
        <f t="shared" si="344"/>
        <v>2.0281975955809273E-2</v>
      </c>
      <c r="AP1053" s="24">
        <f t="shared" si="345"/>
        <v>2.682720086458994E-3</v>
      </c>
      <c r="AQ1053" s="25">
        <f t="shared" si="346"/>
        <v>0.1173508679294302</v>
      </c>
      <c r="AR1053" s="2">
        <f t="shared" si="353"/>
        <v>1</v>
      </c>
      <c r="AS1053" s="2">
        <f t="shared" si="354"/>
        <v>0</v>
      </c>
      <c r="AT1053" s="2">
        <f t="shared" si="355"/>
        <v>0</v>
      </c>
    </row>
    <row r="1054" spans="2:46" x14ac:dyDescent="0.2">
      <c r="B1054" s="2">
        <v>1</v>
      </c>
      <c r="C1054" s="2" t="s">
        <v>2133</v>
      </c>
      <c r="D1054" s="3" t="s">
        <v>2166</v>
      </c>
      <c r="E1054" s="2" t="s">
        <v>2167</v>
      </c>
      <c r="F1054" s="2" t="s">
        <v>6</v>
      </c>
      <c r="G1054" s="2" t="s">
        <v>7</v>
      </c>
      <c r="H1054" s="2">
        <v>24</v>
      </c>
      <c r="I1054" s="30">
        <v>25016</v>
      </c>
      <c r="J1054" s="30">
        <v>24939</v>
      </c>
      <c r="K1054" s="63">
        <v>1240.1636390000001</v>
      </c>
      <c r="L1054" s="2">
        <v>0.31510300000000002</v>
      </c>
      <c r="M1054" s="67">
        <v>15097.39632502385</v>
      </c>
      <c r="N1054" s="67">
        <v>17459672.70000001</v>
      </c>
      <c r="O1054" s="67">
        <v>545382</v>
      </c>
      <c r="P1054" s="70">
        <v>525578</v>
      </c>
      <c r="Q1054" s="63">
        <v>0</v>
      </c>
      <c r="R1054" s="24">
        <f t="shared" si="337"/>
        <v>-3.631216285099248E-2</v>
      </c>
      <c r="S1054" s="24">
        <f t="shared" si="338"/>
        <v>-1.1342709763396647E-3</v>
      </c>
      <c r="T1054" s="65">
        <f t="shared" si="339"/>
        <v>21.074541882192548</v>
      </c>
      <c r="U1054" s="67">
        <v>0</v>
      </c>
      <c r="V1054" s="70">
        <v>0</v>
      </c>
      <c r="W1054" s="24">
        <f t="shared" si="340"/>
        <v>0</v>
      </c>
      <c r="X1054" s="24">
        <f t="shared" si="341"/>
        <v>0</v>
      </c>
      <c r="Y1054" s="63">
        <f t="shared" si="347"/>
        <v>0</v>
      </c>
      <c r="Z1054" s="63">
        <f t="shared" si="348"/>
        <v>0</v>
      </c>
      <c r="AA1054" s="24">
        <f t="shared" si="349"/>
        <v>0</v>
      </c>
      <c r="AB1054" s="63">
        <v>0</v>
      </c>
      <c r="AC1054" s="69">
        <v>0</v>
      </c>
      <c r="AD1054" s="67">
        <f t="shared" ref="AD1054:AD1117" si="356">O1054+U1054+AB1054</f>
        <v>545382</v>
      </c>
      <c r="AE1054" s="67">
        <f t="shared" ref="AE1054:AE1117" si="357">P1054+V1054+AC1054</f>
        <v>525578</v>
      </c>
      <c r="AF1054" s="65">
        <f t="shared" si="342"/>
        <v>21.074541882192548</v>
      </c>
      <c r="AG1054" s="21" t="s">
        <v>2640</v>
      </c>
      <c r="AH1054" s="67">
        <v>0</v>
      </c>
      <c r="AI1054" s="70">
        <v>0</v>
      </c>
      <c r="AJ1054" s="21" t="s">
        <v>2640</v>
      </c>
      <c r="AK1054" s="67">
        <f t="shared" si="350"/>
        <v>545382</v>
      </c>
      <c r="AL1054" s="70">
        <f t="shared" si="351"/>
        <v>525578</v>
      </c>
      <c r="AM1054" s="65">
        <f t="shared" si="343"/>
        <v>21.074541882192548</v>
      </c>
      <c r="AN1054" s="25">
        <f t="shared" si="352"/>
        <v>-3.6312162850992515E-2</v>
      </c>
      <c r="AO1054" s="25">
        <f t="shared" si="344"/>
        <v>-3.3336744291287856E-2</v>
      </c>
      <c r="AP1054" s="24">
        <f t="shared" si="345"/>
        <v>-1.1342709763396647E-3</v>
      </c>
      <c r="AQ1054" s="25">
        <f t="shared" si="346"/>
        <v>3.0102397051234509E-2</v>
      </c>
      <c r="AR1054" s="2">
        <f t="shared" si="353"/>
        <v>0</v>
      </c>
      <c r="AS1054" s="2">
        <f t="shared" si="354"/>
        <v>1</v>
      </c>
      <c r="AT1054" s="2">
        <f t="shared" si="355"/>
        <v>0</v>
      </c>
    </row>
    <row r="1055" spans="2:46" x14ac:dyDescent="0.2">
      <c r="B1055" s="2">
        <v>1</v>
      </c>
      <c r="C1055" s="2" t="s">
        <v>2133</v>
      </c>
      <c r="D1055" s="3" t="s">
        <v>2168</v>
      </c>
      <c r="E1055" s="2" t="s">
        <v>2169</v>
      </c>
      <c r="F1055" s="2" t="s">
        <v>14</v>
      </c>
      <c r="G1055" s="2" t="s">
        <v>7</v>
      </c>
      <c r="H1055" s="2">
        <v>16</v>
      </c>
      <c r="I1055" s="30">
        <v>49982</v>
      </c>
      <c r="J1055" s="30">
        <v>50304</v>
      </c>
      <c r="K1055" s="63">
        <v>449.88593400000002</v>
      </c>
      <c r="L1055" s="2">
        <v>0.400445</v>
      </c>
      <c r="M1055" s="67">
        <v>15605.678894429888</v>
      </c>
      <c r="N1055" s="67">
        <v>17278404.329999998</v>
      </c>
      <c r="O1055" s="67">
        <v>2963572</v>
      </c>
      <c r="P1055" s="70">
        <v>2855957</v>
      </c>
      <c r="Q1055" s="63">
        <v>0</v>
      </c>
      <c r="R1055" s="24">
        <f t="shared" si="337"/>
        <v>-3.6312598445389588E-2</v>
      </c>
      <c r="S1055" s="24">
        <f t="shared" si="338"/>
        <v>-6.2282950407145619E-3</v>
      </c>
      <c r="T1055" s="65">
        <f t="shared" si="339"/>
        <v>56.773954357506362</v>
      </c>
      <c r="U1055" s="67">
        <v>959078.99999999977</v>
      </c>
      <c r="V1055" s="70">
        <v>1138758</v>
      </c>
      <c r="W1055" s="24">
        <f t="shared" si="340"/>
        <v>0.1873453594542267</v>
      </c>
      <c r="X1055" s="24">
        <f t="shared" si="341"/>
        <v>1.0399050547047839E-2</v>
      </c>
      <c r="Y1055" s="63">
        <f t="shared" si="347"/>
        <v>19.188487855628022</v>
      </c>
      <c r="Z1055" s="63">
        <f t="shared" si="348"/>
        <v>22.637523854961831</v>
      </c>
      <c r="AA1055" s="24">
        <f t="shared" si="349"/>
        <v>0.17974499999999999</v>
      </c>
      <c r="AB1055" s="63">
        <v>0</v>
      </c>
      <c r="AC1055" s="69">
        <v>0</v>
      </c>
      <c r="AD1055" s="67">
        <f t="shared" si="356"/>
        <v>3922651</v>
      </c>
      <c r="AE1055" s="67">
        <f t="shared" si="357"/>
        <v>3994715</v>
      </c>
      <c r="AF1055" s="65">
        <f t="shared" si="342"/>
        <v>79.411478212468197</v>
      </c>
      <c r="AG1055" s="21" t="s">
        <v>2640</v>
      </c>
      <c r="AH1055" s="67">
        <v>0</v>
      </c>
      <c r="AI1055" s="70">
        <v>0</v>
      </c>
      <c r="AJ1055" s="21" t="s">
        <v>2640</v>
      </c>
      <c r="AK1055" s="67">
        <f t="shared" si="350"/>
        <v>3922651</v>
      </c>
      <c r="AL1055" s="70">
        <f t="shared" si="351"/>
        <v>3994715</v>
      </c>
      <c r="AM1055" s="65">
        <f t="shared" si="343"/>
        <v>79.411478212468197</v>
      </c>
      <c r="AN1055" s="25">
        <f t="shared" si="352"/>
        <v>1.8371249443297401E-2</v>
      </c>
      <c r="AO1055" s="25">
        <f t="shared" si="344"/>
        <v>1.1852572154796848E-2</v>
      </c>
      <c r="AP1055" s="24">
        <f t="shared" si="345"/>
        <v>4.1707555063332635E-3</v>
      </c>
      <c r="AQ1055" s="25">
        <f t="shared" si="346"/>
        <v>0.23119698576934508</v>
      </c>
      <c r="AR1055" s="2">
        <f t="shared" si="353"/>
        <v>1</v>
      </c>
      <c r="AS1055" s="2">
        <f t="shared" si="354"/>
        <v>0</v>
      </c>
      <c r="AT1055" s="2">
        <f t="shared" si="355"/>
        <v>0</v>
      </c>
    </row>
    <row r="1056" spans="2:46" x14ac:dyDescent="0.2">
      <c r="B1056" s="2">
        <v>1</v>
      </c>
      <c r="C1056" s="2" t="s">
        <v>2170</v>
      </c>
      <c r="D1056" s="3" t="s">
        <v>2171</v>
      </c>
      <c r="E1056" s="2" t="s">
        <v>2172</v>
      </c>
      <c r="F1056" s="2" t="s">
        <v>6</v>
      </c>
      <c r="G1056" s="2" t="s">
        <v>7</v>
      </c>
      <c r="H1056" s="2">
        <v>5</v>
      </c>
      <c r="I1056" s="30">
        <v>46941</v>
      </c>
      <c r="J1056" s="30">
        <v>47246</v>
      </c>
      <c r="K1056" s="63">
        <v>316.69660900000002</v>
      </c>
      <c r="L1056" s="2">
        <v>0.237874</v>
      </c>
      <c r="M1056" s="67">
        <v>20659.53682274176</v>
      </c>
      <c r="N1056" s="67">
        <v>16378052.880000001</v>
      </c>
      <c r="O1056" s="67">
        <v>2520866</v>
      </c>
      <c r="P1056" s="70">
        <v>2429327</v>
      </c>
      <c r="Q1056" s="63">
        <v>0</v>
      </c>
      <c r="R1056" s="24">
        <f t="shared" si="337"/>
        <v>-3.6312521173279322E-2</v>
      </c>
      <c r="S1056" s="24">
        <f t="shared" si="338"/>
        <v>-5.589125927892351E-3</v>
      </c>
      <c r="T1056" s="65">
        <f t="shared" si="339"/>
        <v>51.418680946535154</v>
      </c>
      <c r="U1056" s="67">
        <v>554941</v>
      </c>
      <c r="V1056" s="70">
        <v>598008</v>
      </c>
      <c r="W1056" s="24">
        <f t="shared" si="340"/>
        <v>7.7606448253057625E-2</v>
      </c>
      <c r="X1056" s="24">
        <f t="shared" si="341"/>
        <v>2.6295555592320201E-3</v>
      </c>
      <c r="Y1056" s="63">
        <f t="shared" si="347"/>
        <v>11.822095822415372</v>
      </c>
      <c r="Z1056" s="63">
        <f t="shared" si="348"/>
        <v>12.657325487871988</v>
      </c>
      <c r="AA1056" s="24">
        <f t="shared" si="349"/>
        <v>7.0650000000000004E-2</v>
      </c>
      <c r="AB1056" s="63">
        <v>0</v>
      </c>
      <c r="AC1056" s="69">
        <v>0</v>
      </c>
      <c r="AD1056" s="67">
        <f t="shared" si="356"/>
        <v>3075807</v>
      </c>
      <c r="AE1056" s="67">
        <f t="shared" si="357"/>
        <v>3027335</v>
      </c>
      <c r="AF1056" s="65">
        <f t="shared" si="342"/>
        <v>64.076006434407148</v>
      </c>
      <c r="AG1056" s="21" t="s">
        <v>2640</v>
      </c>
      <c r="AH1056" s="67">
        <v>0</v>
      </c>
      <c r="AI1056" s="70">
        <v>0</v>
      </c>
      <c r="AJ1056" s="21" t="s">
        <v>2640</v>
      </c>
      <c r="AK1056" s="67">
        <f t="shared" si="350"/>
        <v>3075807</v>
      </c>
      <c r="AL1056" s="70">
        <f t="shared" si="351"/>
        <v>3027335</v>
      </c>
      <c r="AM1056" s="65">
        <f t="shared" si="343"/>
        <v>64.076006434407148</v>
      </c>
      <c r="AN1056" s="25">
        <f t="shared" si="352"/>
        <v>-1.575911622543287E-2</v>
      </c>
      <c r="AO1056" s="25">
        <f t="shared" si="344"/>
        <v>-2.2112955059434447E-2</v>
      </c>
      <c r="AP1056" s="24">
        <f t="shared" si="345"/>
        <v>-2.9595703686603309E-3</v>
      </c>
      <c r="AQ1056" s="25">
        <f t="shared" si="346"/>
        <v>0.18484095894554223</v>
      </c>
      <c r="AR1056" s="2">
        <f t="shared" si="353"/>
        <v>0</v>
      </c>
      <c r="AS1056" s="2">
        <f t="shared" si="354"/>
        <v>1</v>
      </c>
      <c r="AT1056" s="2">
        <f t="shared" si="355"/>
        <v>0</v>
      </c>
    </row>
    <row r="1057" spans="2:46" x14ac:dyDescent="0.2">
      <c r="B1057" s="2">
        <v>1</v>
      </c>
      <c r="C1057" s="2" t="s">
        <v>2170</v>
      </c>
      <c r="D1057" s="3" t="s">
        <v>2173</v>
      </c>
      <c r="E1057" s="2" t="s">
        <v>2174</v>
      </c>
      <c r="F1057" s="2" t="s">
        <v>6</v>
      </c>
      <c r="G1057" s="2" t="s">
        <v>7</v>
      </c>
      <c r="H1057" s="2">
        <v>21</v>
      </c>
      <c r="I1057" s="30">
        <v>31057</v>
      </c>
      <c r="J1057" s="30">
        <v>31132</v>
      </c>
      <c r="K1057" s="63">
        <v>455.57487500000002</v>
      </c>
      <c r="L1057" s="2">
        <v>0.29846600000000001</v>
      </c>
      <c r="M1057" s="67">
        <v>16544.013636514082</v>
      </c>
      <c r="N1057" s="67">
        <v>6607256.8499999996</v>
      </c>
      <c r="O1057" s="67">
        <v>1477013</v>
      </c>
      <c r="P1057" s="70">
        <v>1423379</v>
      </c>
      <c r="Q1057" s="63">
        <v>0</v>
      </c>
      <c r="R1057" s="24">
        <f t="shared" si="337"/>
        <v>-3.6312476599732024E-2</v>
      </c>
      <c r="S1057" s="24">
        <f t="shared" si="338"/>
        <v>-8.1174383284342878E-3</v>
      </c>
      <c r="T1057" s="65">
        <f t="shared" si="339"/>
        <v>45.720769626108186</v>
      </c>
      <c r="U1057" s="67">
        <v>441693.00000000006</v>
      </c>
      <c r="V1057" s="70">
        <v>472467</v>
      </c>
      <c r="W1057" s="24">
        <f t="shared" si="340"/>
        <v>6.9672827054084951E-2</v>
      </c>
      <c r="X1057" s="24">
        <f t="shared" si="341"/>
        <v>4.6576061289338166E-3</v>
      </c>
      <c r="Y1057" s="63">
        <f t="shared" si="347"/>
        <v>14.222011140805618</v>
      </c>
      <c r="Z1057" s="63">
        <f t="shared" si="348"/>
        <v>15.176249518180651</v>
      </c>
      <c r="AA1057" s="24">
        <f t="shared" si="349"/>
        <v>6.7096000000000003E-2</v>
      </c>
      <c r="AB1057" s="63">
        <v>0</v>
      </c>
      <c r="AC1057" s="69">
        <v>0</v>
      </c>
      <c r="AD1057" s="67">
        <f t="shared" si="356"/>
        <v>1918706</v>
      </c>
      <c r="AE1057" s="67">
        <f t="shared" si="357"/>
        <v>1895846</v>
      </c>
      <c r="AF1057" s="65">
        <f t="shared" si="342"/>
        <v>60.897019144288834</v>
      </c>
      <c r="AG1057" s="21" t="s">
        <v>2640</v>
      </c>
      <c r="AH1057" s="67">
        <v>0</v>
      </c>
      <c r="AI1057" s="70">
        <v>0</v>
      </c>
      <c r="AJ1057" s="21" t="s">
        <v>2640</v>
      </c>
      <c r="AK1057" s="67">
        <f t="shared" si="350"/>
        <v>1918706</v>
      </c>
      <c r="AL1057" s="70">
        <f t="shared" si="351"/>
        <v>1895846</v>
      </c>
      <c r="AM1057" s="65">
        <f t="shared" si="343"/>
        <v>60.897019144288834</v>
      </c>
      <c r="AN1057" s="25">
        <f t="shared" si="352"/>
        <v>-1.1914279728108422E-2</v>
      </c>
      <c r="AO1057" s="25">
        <f t="shared" si="344"/>
        <v>-1.4294673824870374E-2</v>
      </c>
      <c r="AP1057" s="24">
        <f t="shared" si="345"/>
        <v>-3.4598321995004629E-3</v>
      </c>
      <c r="AQ1057" s="25">
        <f t="shared" si="346"/>
        <v>0.28693390359117038</v>
      </c>
      <c r="AR1057" s="2">
        <f t="shared" si="353"/>
        <v>0</v>
      </c>
      <c r="AS1057" s="2">
        <f t="shared" si="354"/>
        <v>1</v>
      </c>
      <c r="AT1057" s="2">
        <f t="shared" si="355"/>
        <v>0</v>
      </c>
    </row>
    <row r="1058" spans="2:46" x14ac:dyDescent="0.2">
      <c r="B1058" s="2">
        <v>1</v>
      </c>
      <c r="C1058" s="2" t="s">
        <v>2170</v>
      </c>
      <c r="D1058" s="3" t="s">
        <v>2175</v>
      </c>
      <c r="E1058" s="2" t="s">
        <v>2176</v>
      </c>
      <c r="F1058" s="2" t="s">
        <v>6</v>
      </c>
      <c r="G1058" s="2" t="s">
        <v>7</v>
      </c>
      <c r="H1058" s="2">
        <v>20</v>
      </c>
      <c r="I1058" s="30">
        <v>19396</v>
      </c>
      <c r="J1058" s="30">
        <v>19394</v>
      </c>
      <c r="K1058" s="63">
        <v>234.76384400000001</v>
      </c>
      <c r="L1058" s="2">
        <v>0.235121</v>
      </c>
      <c r="M1058" s="67">
        <v>16268.538904899135</v>
      </c>
      <c r="N1058" s="67">
        <v>4655420.57</v>
      </c>
      <c r="O1058" s="67">
        <v>390469</v>
      </c>
      <c r="P1058" s="70">
        <v>376290</v>
      </c>
      <c r="Q1058" s="63">
        <v>0</v>
      </c>
      <c r="R1058" s="24">
        <f t="shared" si="337"/>
        <v>-3.6312741856587838E-2</v>
      </c>
      <c r="S1058" s="24">
        <f t="shared" si="338"/>
        <v>-3.0456969003769298E-3</v>
      </c>
      <c r="T1058" s="65">
        <f t="shared" si="339"/>
        <v>19.402392492523461</v>
      </c>
      <c r="U1058" s="67">
        <v>273283.00000000006</v>
      </c>
      <c r="V1058" s="70">
        <v>294311</v>
      </c>
      <c r="W1058" s="24">
        <f t="shared" si="340"/>
        <v>7.694587661874297E-2</v>
      </c>
      <c r="X1058" s="24">
        <f t="shared" si="341"/>
        <v>4.5168851414857112E-3</v>
      </c>
      <c r="Y1058" s="63">
        <f t="shared" si="347"/>
        <v>14.089657661373481</v>
      </c>
      <c r="Z1058" s="63">
        <f t="shared" si="348"/>
        <v>15.175363514489018</v>
      </c>
      <c r="AA1058" s="24">
        <f t="shared" si="349"/>
        <v>7.7057E-2</v>
      </c>
      <c r="AB1058" s="63">
        <v>0</v>
      </c>
      <c r="AC1058" s="69">
        <v>0</v>
      </c>
      <c r="AD1058" s="67">
        <f t="shared" si="356"/>
        <v>663752</v>
      </c>
      <c r="AE1058" s="67">
        <f t="shared" si="357"/>
        <v>670601</v>
      </c>
      <c r="AF1058" s="65">
        <f t="shared" si="342"/>
        <v>34.577756007012475</v>
      </c>
      <c r="AG1058" s="21" t="s">
        <v>2640</v>
      </c>
      <c r="AH1058" s="67">
        <v>0</v>
      </c>
      <c r="AI1058" s="70">
        <v>0</v>
      </c>
      <c r="AJ1058" s="21" t="s">
        <v>2640</v>
      </c>
      <c r="AK1058" s="67">
        <f t="shared" si="350"/>
        <v>663752</v>
      </c>
      <c r="AL1058" s="70">
        <f t="shared" si="351"/>
        <v>670601</v>
      </c>
      <c r="AM1058" s="65">
        <f t="shared" si="343"/>
        <v>34.577756007012475</v>
      </c>
      <c r="AN1058" s="25">
        <f t="shared" si="352"/>
        <v>1.031861297593077E-2</v>
      </c>
      <c r="AO1058" s="25">
        <f t="shared" si="344"/>
        <v>1.0422801757303812E-2</v>
      </c>
      <c r="AP1058" s="24">
        <f t="shared" si="345"/>
        <v>1.4711882411087942E-3</v>
      </c>
      <c r="AQ1058" s="25">
        <f t="shared" si="346"/>
        <v>0.14404735080680367</v>
      </c>
      <c r="AR1058" s="2">
        <f t="shared" si="353"/>
        <v>1</v>
      </c>
      <c r="AS1058" s="2">
        <f t="shared" si="354"/>
        <v>0</v>
      </c>
      <c r="AT1058" s="2">
        <f t="shared" si="355"/>
        <v>0</v>
      </c>
    </row>
    <row r="1059" spans="2:46" x14ac:dyDescent="0.2">
      <c r="B1059" s="2">
        <v>1</v>
      </c>
      <c r="C1059" s="2" t="s">
        <v>2170</v>
      </c>
      <c r="D1059" s="3" t="s">
        <v>2177</v>
      </c>
      <c r="E1059" s="2" t="s">
        <v>2178</v>
      </c>
      <c r="F1059" s="2" t="s">
        <v>6</v>
      </c>
      <c r="G1059" s="2" t="s">
        <v>7</v>
      </c>
      <c r="H1059" s="2">
        <v>20</v>
      </c>
      <c r="I1059" s="30">
        <v>25907</v>
      </c>
      <c r="J1059" s="30">
        <v>26005</v>
      </c>
      <c r="K1059" s="63">
        <v>342.15843100000001</v>
      </c>
      <c r="L1059" s="2">
        <v>0.35336400000000001</v>
      </c>
      <c r="M1059" s="67">
        <v>19383.668199381762</v>
      </c>
      <c r="N1059" s="67">
        <v>15145357.819999998</v>
      </c>
      <c r="O1059" s="67">
        <v>698297</v>
      </c>
      <c r="P1059" s="70">
        <v>672940</v>
      </c>
      <c r="Q1059" s="63">
        <v>0</v>
      </c>
      <c r="R1059" s="24">
        <f t="shared" si="337"/>
        <v>-3.6312629153497755E-2</v>
      </c>
      <c r="S1059" s="24">
        <f t="shared" si="338"/>
        <v>-1.6742423851165242E-3</v>
      </c>
      <c r="T1059" s="65">
        <f t="shared" si="339"/>
        <v>25.877331282445684</v>
      </c>
      <c r="U1059" s="67">
        <v>250343.00000000003</v>
      </c>
      <c r="V1059" s="70">
        <v>301548</v>
      </c>
      <c r="W1059" s="24">
        <f t="shared" si="340"/>
        <v>0.20453937198164107</v>
      </c>
      <c r="X1059" s="24">
        <f t="shared" si="341"/>
        <v>3.3809039448630192E-3</v>
      </c>
      <c r="Y1059" s="63">
        <f t="shared" si="347"/>
        <v>9.6631412359593938</v>
      </c>
      <c r="Z1059" s="63">
        <f t="shared" si="348"/>
        <v>11.595770044222265</v>
      </c>
      <c r="AA1059" s="24">
        <f t="shared" si="349"/>
        <v>0.2</v>
      </c>
      <c r="AB1059" s="63">
        <v>0</v>
      </c>
      <c r="AC1059" s="69">
        <v>0</v>
      </c>
      <c r="AD1059" s="67">
        <f t="shared" si="356"/>
        <v>948640</v>
      </c>
      <c r="AE1059" s="67">
        <f t="shared" si="357"/>
        <v>974488</v>
      </c>
      <c r="AF1059" s="65">
        <f t="shared" si="342"/>
        <v>37.473101326667951</v>
      </c>
      <c r="AG1059" s="21" t="s">
        <v>2640</v>
      </c>
      <c r="AH1059" s="67">
        <v>0</v>
      </c>
      <c r="AI1059" s="70">
        <v>0</v>
      </c>
      <c r="AJ1059" s="21" t="s">
        <v>2640</v>
      </c>
      <c r="AK1059" s="67">
        <f t="shared" si="350"/>
        <v>948640</v>
      </c>
      <c r="AL1059" s="70">
        <f t="shared" si="351"/>
        <v>974488</v>
      </c>
      <c r="AM1059" s="65">
        <f t="shared" si="343"/>
        <v>37.473101326667951</v>
      </c>
      <c r="AN1059" s="25">
        <f t="shared" si="352"/>
        <v>2.7247427896778545E-2</v>
      </c>
      <c r="AO1059" s="25">
        <f t="shared" si="344"/>
        <v>2.3376239743197136E-2</v>
      </c>
      <c r="AP1059" s="24">
        <f t="shared" si="345"/>
        <v>1.7066615597464967E-3</v>
      </c>
      <c r="AQ1059" s="25">
        <f t="shared" si="346"/>
        <v>6.434235569615615E-2</v>
      </c>
      <c r="AR1059" s="2">
        <f t="shared" si="353"/>
        <v>1</v>
      </c>
      <c r="AS1059" s="2">
        <f t="shared" si="354"/>
        <v>0</v>
      </c>
      <c r="AT1059" s="2">
        <f t="shared" si="355"/>
        <v>0</v>
      </c>
    </row>
    <row r="1060" spans="2:46" x14ac:dyDescent="0.2">
      <c r="B1060" s="2">
        <v>1</v>
      </c>
      <c r="C1060" s="2" t="s">
        <v>2170</v>
      </c>
      <c r="D1060" s="3" t="s">
        <v>2179</v>
      </c>
      <c r="E1060" s="2" t="s">
        <v>2180</v>
      </c>
      <c r="F1060" s="2" t="s">
        <v>6</v>
      </c>
      <c r="G1060" s="2" t="s">
        <v>7</v>
      </c>
      <c r="H1060" s="2">
        <v>39</v>
      </c>
      <c r="I1060" s="30">
        <v>36457</v>
      </c>
      <c r="J1060" s="30">
        <v>36236</v>
      </c>
      <c r="K1060" s="63">
        <v>271.42256300000003</v>
      </c>
      <c r="L1060" s="2">
        <v>0.352935</v>
      </c>
      <c r="M1060" s="67">
        <v>15624.022571064914</v>
      </c>
      <c r="N1060" s="67">
        <v>14747677.640000002</v>
      </c>
      <c r="O1060" s="67">
        <v>1023799</v>
      </c>
      <c r="P1060" s="70">
        <v>986622</v>
      </c>
      <c r="Q1060" s="63">
        <v>0</v>
      </c>
      <c r="R1060" s="24">
        <f t="shared" si="337"/>
        <v>-3.6312791866372263E-2</v>
      </c>
      <c r="S1060" s="24">
        <f t="shared" si="338"/>
        <v>-2.5208714827862208E-3</v>
      </c>
      <c r="T1060" s="65">
        <f t="shared" si="339"/>
        <v>27.227674136218127</v>
      </c>
      <c r="U1060" s="67">
        <v>660337</v>
      </c>
      <c r="V1060" s="70">
        <v>787601</v>
      </c>
      <c r="W1060" s="24">
        <f t="shared" si="340"/>
        <v>0.19272583544462907</v>
      </c>
      <c r="X1060" s="24">
        <f t="shared" si="341"/>
        <v>8.6294264837212687E-3</v>
      </c>
      <c r="Y1060" s="63">
        <f t="shared" si="347"/>
        <v>18.112762981046163</v>
      </c>
      <c r="Z1060" s="63">
        <f t="shared" si="348"/>
        <v>21.735318467822054</v>
      </c>
      <c r="AA1060" s="24">
        <f t="shared" si="349"/>
        <v>0.2</v>
      </c>
      <c r="AB1060" s="63">
        <v>0</v>
      </c>
      <c r="AC1060" s="69">
        <v>0</v>
      </c>
      <c r="AD1060" s="67">
        <f t="shared" si="356"/>
        <v>1684136</v>
      </c>
      <c r="AE1060" s="67">
        <f t="shared" si="357"/>
        <v>1774223</v>
      </c>
      <c r="AF1060" s="65">
        <f t="shared" si="342"/>
        <v>48.962992604040181</v>
      </c>
      <c r="AG1060" s="21" t="s">
        <v>2640</v>
      </c>
      <c r="AH1060" s="67">
        <v>0</v>
      </c>
      <c r="AI1060" s="70">
        <v>0</v>
      </c>
      <c r="AJ1060" s="21" t="s">
        <v>2640</v>
      </c>
      <c r="AK1060" s="67">
        <f t="shared" si="350"/>
        <v>1684136</v>
      </c>
      <c r="AL1060" s="70">
        <f t="shared" si="351"/>
        <v>1774223</v>
      </c>
      <c r="AM1060" s="65">
        <f t="shared" si="343"/>
        <v>48.962992604040181</v>
      </c>
      <c r="AN1060" s="25">
        <f t="shared" si="352"/>
        <v>5.3491523249903805E-2</v>
      </c>
      <c r="AO1060" s="25">
        <f t="shared" si="344"/>
        <v>5.9916670248419734E-2</v>
      </c>
      <c r="AP1060" s="24">
        <f t="shared" si="345"/>
        <v>6.1085550009350479E-3</v>
      </c>
      <c r="AQ1060" s="25">
        <f t="shared" si="346"/>
        <v>0.12030524692157563</v>
      </c>
      <c r="AR1060" s="2">
        <f t="shared" si="353"/>
        <v>1</v>
      </c>
      <c r="AS1060" s="2">
        <f t="shared" si="354"/>
        <v>0</v>
      </c>
      <c r="AT1060" s="2">
        <f t="shared" si="355"/>
        <v>0</v>
      </c>
    </row>
    <row r="1061" spans="2:46" x14ac:dyDescent="0.2">
      <c r="B1061" s="2">
        <v>1</v>
      </c>
      <c r="C1061" s="2" t="s">
        <v>2170</v>
      </c>
      <c r="D1061" s="3" t="s">
        <v>2181</v>
      </c>
      <c r="E1061" s="2" t="s">
        <v>2182</v>
      </c>
      <c r="F1061" s="2" t="s">
        <v>6</v>
      </c>
      <c r="G1061" s="2" t="s">
        <v>38</v>
      </c>
      <c r="H1061" s="2">
        <v>42</v>
      </c>
      <c r="I1061" s="30">
        <v>24840</v>
      </c>
      <c r="J1061" s="30">
        <v>24861</v>
      </c>
      <c r="K1061" s="63">
        <v>129.680463</v>
      </c>
      <c r="L1061" s="2">
        <v>0.32219399999999998</v>
      </c>
      <c r="M1061" s="67">
        <v>16268.350476028561</v>
      </c>
      <c r="N1061" s="67">
        <v>6779996.7700000014</v>
      </c>
      <c r="O1061" s="67">
        <v>311119</v>
      </c>
      <c r="P1061" s="70">
        <v>299876</v>
      </c>
      <c r="Q1061" s="63">
        <v>0</v>
      </c>
      <c r="R1061" s="24">
        <f t="shared" si="337"/>
        <v>-3.6137297947087754E-2</v>
      </c>
      <c r="S1061" s="24">
        <f t="shared" si="338"/>
        <v>-1.658260377017849E-3</v>
      </c>
      <c r="T1061" s="65">
        <f t="shared" si="339"/>
        <v>12.062105305498571</v>
      </c>
      <c r="U1061" s="67">
        <v>240029.99999999997</v>
      </c>
      <c r="V1061" s="70">
        <v>288280</v>
      </c>
      <c r="W1061" s="24">
        <f t="shared" si="340"/>
        <v>0.20101653959921695</v>
      </c>
      <c r="X1061" s="24">
        <f t="shared" si="341"/>
        <v>7.1165225643610476E-3</v>
      </c>
      <c r="Y1061" s="63">
        <f t="shared" si="347"/>
        <v>9.6630434782608692</v>
      </c>
      <c r="Z1061" s="63">
        <f t="shared" si="348"/>
        <v>11.59567193596396</v>
      </c>
      <c r="AA1061" s="24">
        <f t="shared" si="349"/>
        <v>0.20000200000000001</v>
      </c>
      <c r="AB1061" s="63">
        <v>0</v>
      </c>
      <c r="AC1061" s="69">
        <v>0</v>
      </c>
      <c r="AD1061" s="67">
        <f t="shared" si="356"/>
        <v>551149</v>
      </c>
      <c r="AE1061" s="67">
        <f t="shared" si="357"/>
        <v>588156</v>
      </c>
      <c r="AF1061" s="65">
        <f t="shared" si="342"/>
        <v>23.657777241462533</v>
      </c>
      <c r="AG1061" s="21" t="s">
        <v>2640</v>
      </c>
      <c r="AH1061" s="67">
        <v>-266853</v>
      </c>
      <c r="AI1061" s="70">
        <v>-266853</v>
      </c>
      <c r="AJ1061" s="21" t="s">
        <v>2640</v>
      </c>
      <c r="AK1061" s="67">
        <f t="shared" si="350"/>
        <v>284296</v>
      </c>
      <c r="AL1061" s="70">
        <f t="shared" si="351"/>
        <v>321303</v>
      </c>
      <c r="AM1061" s="65">
        <f t="shared" si="343"/>
        <v>12.923977313865089</v>
      </c>
      <c r="AN1061" s="25">
        <f t="shared" si="352"/>
        <v>0.13017066719194079</v>
      </c>
      <c r="AO1061" s="25">
        <f t="shared" si="344"/>
        <v>0.12921601597070942</v>
      </c>
      <c r="AP1061" s="24">
        <f t="shared" si="345"/>
        <v>5.4582621873431941E-3</v>
      </c>
      <c r="AQ1061" s="25">
        <f t="shared" si="346"/>
        <v>4.73898455854279E-2</v>
      </c>
      <c r="AR1061" s="2">
        <f t="shared" si="353"/>
        <v>1</v>
      </c>
      <c r="AS1061" s="2">
        <f t="shared" si="354"/>
        <v>0</v>
      </c>
      <c r="AT1061" s="2">
        <f t="shared" si="355"/>
        <v>0</v>
      </c>
    </row>
    <row r="1062" spans="2:46" x14ac:dyDescent="0.2">
      <c r="B1062" s="2">
        <v>1</v>
      </c>
      <c r="C1062" s="2" t="s">
        <v>2170</v>
      </c>
      <c r="D1062" s="3" t="s">
        <v>2183</v>
      </c>
      <c r="E1062" s="2" t="s">
        <v>2184</v>
      </c>
      <c r="F1062" s="2" t="s">
        <v>14</v>
      </c>
      <c r="G1062" s="2" t="s">
        <v>7</v>
      </c>
      <c r="H1062" s="2">
        <v>12</v>
      </c>
      <c r="I1062" s="30">
        <v>231595</v>
      </c>
      <c r="J1062" s="30">
        <v>235347</v>
      </c>
      <c r="K1062" s="63">
        <v>587.11085800000001</v>
      </c>
      <c r="L1062" s="2">
        <v>0.314085</v>
      </c>
      <c r="M1062" s="67">
        <v>16618.406344074985</v>
      </c>
      <c r="N1062" s="67">
        <v>105582123.11999997</v>
      </c>
      <c r="O1062" s="67">
        <v>26256977</v>
      </c>
      <c r="P1062" s="70">
        <v>25337044</v>
      </c>
      <c r="Q1062" s="63">
        <v>0</v>
      </c>
      <c r="R1062" s="24">
        <f t="shared" si="337"/>
        <v>-3.5035754496795302E-2</v>
      </c>
      <c r="S1062" s="24">
        <f t="shared" si="338"/>
        <v>-8.7129617478372244E-3</v>
      </c>
      <c r="T1062" s="65">
        <f t="shared" si="339"/>
        <v>107.65824081037786</v>
      </c>
      <c r="U1062" s="67">
        <v>3722936.9999999995</v>
      </c>
      <c r="V1062" s="70">
        <v>3762415</v>
      </c>
      <c r="W1062" s="24">
        <f t="shared" si="340"/>
        <v>1.0603993567444236E-2</v>
      </c>
      <c r="X1062" s="24">
        <f t="shared" si="341"/>
        <v>3.7390799534435878E-4</v>
      </c>
      <c r="Y1062" s="63">
        <f t="shared" si="347"/>
        <v>16.075204559683929</v>
      </c>
      <c r="Z1062" s="63">
        <f t="shared" si="348"/>
        <v>15.986670745749892</v>
      </c>
      <c r="AA1062" s="24">
        <f t="shared" si="349"/>
        <v>-5.5069999999999997E-3</v>
      </c>
      <c r="AB1062" s="63">
        <v>0</v>
      </c>
      <c r="AC1062" s="69">
        <v>0</v>
      </c>
      <c r="AD1062" s="67">
        <f t="shared" si="356"/>
        <v>29979914</v>
      </c>
      <c r="AE1062" s="67">
        <f t="shared" si="357"/>
        <v>29099459</v>
      </c>
      <c r="AF1062" s="65">
        <f t="shared" si="342"/>
        <v>123.64491155612777</v>
      </c>
      <c r="AG1062" s="21" t="s">
        <v>2640</v>
      </c>
      <c r="AH1062" s="67">
        <v>0</v>
      </c>
      <c r="AI1062" s="70">
        <v>0</v>
      </c>
      <c r="AJ1062" s="21" t="s">
        <v>2640</v>
      </c>
      <c r="AK1062" s="67">
        <f t="shared" si="350"/>
        <v>29979914</v>
      </c>
      <c r="AL1062" s="70">
        <f t="shared" si="351"/>
        <v>29099459</v>
      </c>
      <c r="AM1062" s="65">
        <f t="shared" si="343"/>
        <v>123.64491155612777</v>
      </c>
      <c r="AN1062" s="25">
        <f t="shared" si="352"/>
        <v>-2.9368162964043192E-2</v>
      </c>
      <c r="AO1062" s="25">
        <f t="shared" si="344"/>
        <v>-4.4842380407048243E-2</v>
      </c>
      <c r="AP1062" s="24">
        <f t="shared" si="345"/>
        <v>-8.3390537524928691E-3</v>
      </c>
      <c r="AQ1062" s="25">
        <f t="shared" si="346"/>
        <v>0.27560971630516312</v>
      </c>
      <c r="AR1062" s="2">
        <f t="shared" si="353"/>
        <v>0</v>
      </c>
      <c r="AS1062" s="2">
        <f t="shared" si="354"/>
        <v>1</v>
      </c>
      <c r="AT1062" s="2">
        <f t="shared" si="355"/>
        <v>0</v>
      </c>
    </row>
    <row r="1063" spans="2:46" x14ac:dyDescent="0.2">
      <c r="B1063" s="2">
        <v>1</v>
      </c>
      <c r="C1063" s="2" t="s">
        <v>2170</v>
      </c>
      <c r="D1063" s="3" t="s">
        <v>2185</v>
      </c>
      <c r="E1063" s="2" t="s">
        <v>2186</v>
      </c>
      <c r="F1063" s="2" t="s">
        <v>6</v>
      </c>
      <c r="G1063" s="2" t="s">
        <v>7</v>
      </c>
      <c r="H1063" s="2">
        <v>31</v>
      </c>
      <c r="I1063" s="30">
        <v>41355</v>
      </c>
      <c r="J1063" s="30">
        <v>41827</v>
      </c>
      <c r="K1063" s="63">
        <v>197.23807600000001</v>
      </c>
      <c r="L1063" s="2">
        <v>0.29594700000000002</v>
      </c>
      <c r="M1063" s="67">
        <v>19813.782521762452</v>
      </c>
      <c r="N1063" s="67">
        <v>14195742.720000004</v>
      </c>
      <c r="O1063" s="67">
        <v>653397</v>
      </c>
      <c r="P1063" s="70">
        <v>629671</v>
      </c>
      <c r="Q1063" s="63">
        <v>0</v>
      </c>
      <c r="R1063" s="24">
        <f t="shared" si="337"/>
        <v>-3.6311767577751342E-2</v>
      </c>
      <c r="S1063" s="24">
        <f t="shared" si="338"/>
        <v>-1.671346154123593E-3</v>
      </c>
      <c r="T1063" s="65">
        <f t="shared" si="339"/>
        <v>15.054175532550746</v>
      </c>
      <c r="U1063" s="67">
        <v>753299.99999999988</v>
      </c>
      <c r="V1063" s="70">
        <v>820148</v>
      </c>
      <c r="W1063" s="24">
        <f t="shared" si="340"/>
        <v>8.8740209743794152E-2</v>
      </c>
      <c r="X1063" s="24">
        <f t="shared" si="341"/>
        <v>4.7090174370249573E-3</v>
      </c>
      <c r="Y1063" s="63">
        <f t="shared" si="347"/>
        <v>18.215451577801957</v>
      </c>
      <c r="Z1063" s="63">
        <f t="shared" si="348"/>
        <v>19.608100031080404</v>
      </c>
      <c r="AA1063" s="24">
        <f t="shared" si="349"/>
        <v>7.6453999999999994E-2</v>
      </c>
      <c r="AB1063" s="63">
        <v>0</v>
      </c>
      <c r="AC1063" s="69">
        <v>0</v>
      </c>
      <c r="AD1063" s="67">
        <f t="shared" si="356"/>
        <v>1406697</v>
      </c>
      <c r="AE1063" s="67">
        <f t="shared" si="357"/>
        <v>1449819</v>
      </c>
      <c r="AF1063" s="65">
        <f t="shared" si="342"/>
        <v>34.662275563631148</v>
      </c>
      <c r="AG1063" s="21" t="s">
        <v>2640</v>
      </c>
      <c r="AH1063" s="67">
        <v>0</v>
      </c>
      <c r="AI1063" s="70">
        <v>0</v>
      </c>
      <c r="AJ1063" s="21" t="s">
        <v>2640</v>
      </c>
      <c r="AK1063" s="67">
        <f t="shared" si="350"/>
        <v>1406697</v>
      </c>
      <c r="AL1063" s="70">
        <f t="shared" si="351"/>
        <v>1449819</v>
      </c>
      <c r="AM1063" s="65">
        <f t="shared" si="343"/>
        <v>34.662275563631148</v>
      </c>
      <c r="AN1063" s="25">
        <f t="shared" si="352"/>
        <v>3.0654789197673699E-2</v>
      </c>
      <c r="AO1063" s="25">
        <f t="shared" si="344"/>
        <v>1.9024285922246253E-2</v>
      </c>
      <c r="AP1063" s="24">
        <f t="shared" si="345"/>
        <v>3.037671282901356E-3</v>
      </c>
      <c r="AQ1063" s="25">
        <f t="shared" si="346"/>
        <v>0.10213054917918374</v>
      </c>
      <c r="AR1063" s="2">
        <f t="shared" si="353"/>
        <v>1</v>
      </c>
      <c r="AS1063" s="2">
        <f t="shared" si="354"/>
        <v>0</v>
      </c>
      <c r="AT1063" s="2">
        <f t="shared" si="355"/>
        <v>0</v>
      </c>
    </row>
    <row r="1064" spans="2:46" x14ac:dyDescent="0.2">
      <c r="B1064" s="2">
        <v>1</v>
      </c>
      <c r="C1064" s="2" t="s">
        <v>2170</v>
      </c>
      <c r="D1064" s="3" t="s">
        <v>2187</v>
      </c>
      <c r="E1064" s="2" t="s">
        <v>2188</v>
      </c>
      <c r="F1064" s="2" t="s">
        <v>14</v>
      </c>
      <c r="G1064" s="2" t="s">
        <v>7</v>
      </c>
      <c r="H1064" s="2">
        <v>26</v>
      </c>
      <c r="I1064" s="30">
        <v>110307</v>
      </c>
      <c r="J1064" s="30">
        <v>112151</v>
      </c>
      <c r="K1064" s="63">
        <v>388.554012</v>
      </c>
      <c r="L1064" s="2">
        <v>0.37218299999999999</v>
      </c>
      <c r="M1064" s="67">
        <v>16353.162933338115</v>
      </c>
      <c r="N1064" s="67">
        <v>50983902.559999987</v>
      </c>
      <c r="O1064" s="67">
        <v>5931780</v>
      </c>
      <c r="P1064" s="70">
        <v>5716382</v>
      </c>
      <c r="Q1064" s="63">
        <v>0</v>
      </c>
      <c r="R1064" s="24">
        <f t="shared" si="337"/>
        <v>-3.6312540249301195E-2</v>
      </c>
      <c r="S1064" s="24">
        <f t="shared" si="338"/>
        <v>-4.2248237028640681E-3</v>
      </c>
      <c r="T1064" s="65">
        <f t="shared" si="339"/>
        <v>50.970405970521888</v>
      </c>
      <c r="U1064" s="67">
        <v>2300010</v>
      </c>
      <c r="V1064" s="70">
        <v>2443738</v>
      </c>
      <c r="W1064" s="24">
        <f t="shared" si="340"/>
        <v>6.2490163086247552E-2</v>
      </c>
      <c r="X1064" s="24">
        <f t="shared" si="341"/>
        <v>2.8190858836444482E-3</v>
      </c>
      <c r="Y1064" s="63">
        <f t="shared" si="347"/>
        <v>20.85098860453099</v>
      </c>
      <c r="Z1064" s="63">
        <f t="shared" si="348"/>
        <v>21.789712084600225</v>
      </c>
      <c r="AA1064" s="24">
        <f t="shared" si="349"/>
        <v>4.5020999999999999E-2</v>
      </c>
      <c r="AB1064" s="63">
        <v>0</v>
      </c>
      <c r="AC1064" s="69">
        <v>0</v>
      </c>
      <c r="AD1064" s="67">
        <f t="shared" si="356"/>
        <v>8231790</v>
      </c>
      <c r="AE1064" s="67">
        <f t="shared" si="357"/>
        <v>8160120</v>
      </c>
      <c r="AF1064" s="65">
        <f t="shared" si="342"/>
        <v>72.760118055122106</v>
      </c>
      <c r="AG1064" s="21" t="s">
        <v>2640</v>
      </c>
      <c r="AH1064" s="67">
        <v>0</v>
      </c>
      <c r="AI1064" s="70">
        <v>0</v>
      </c>
      <c r="AJ1064" s="21" t="s">
        <v>2640</v>
      </c>
      <c r="AK1064" s="67">
        <f t="shared" si="350"/>
        <v>8231790</v>
      </c>
      <c r="AL1064" s="70">
        <f t="shared" si="351"/>
        <v>8160120</v>
      </c>
      <c r="AM1064" s="65">
        <f t="shared" si="343"/>
        <v>72.760118055122106</v>
      </c>
      <c r="AN1064" s="25">
        <f t="shared" si="352"/>
        <v>-8.7064903259193929E-3</v>
      </c>
      <c r="AO1064" s="25">
        <f t="shared" si="344"/>
        <v>-2.5005455398357523E-2</v>
      </c>
      <c r="AP1064" s="24">
        <f t="shared" si="345"/>
        <v>-1.4057378192196203E-3</v>
      </c>
      <c r="AQ1064" s="25">
        <f t="shared" si="346"/>
        <v>0.16005287140184746</v>
      </c>
      <c r="AR1064" s="2">
        <f t="shared" si="353"/>
        <v>0</v>
      </c>
      <c r="AS1064" s="2">
        <f t="shared" si="354"/>
        <v>1</v>
      </c>
      <c r="AT1064" s="2">
        <f t="shared" si="355"/>
        <v>0</v>
      </c>
    </row>
    <row r="1065" spans="2:46" x14ac:dyDescent="0.2">
      <c r="B1065" s="2">
        <v>1</v>
      </c>
      <c r="C1065" s="2" t="s">
        <v>2170</v>
      </c>
      <c r="D1065" s="3" t="s">
        <v>2189</v>
      </c>
      <c r="E1065" s="2" t="s">
        <v>2190</v>
      </c>
      <c r="F1065" s="2" t="s">
        <v>14</v>
      </c>
      <c r="G1065" s="2" t="s">
        <v>7</v>
      </c>
      <c r="H1065" s="2">
        <v>26</v>
      </c>
      <c r="I1065" s="30">
        <v>73223</v>
      </c>
      <c r="J1065" s="30">
        <v>73364</v>
      </c>
      <c r="K1065" s="63">
        <v>298.49527</v>
      </c>
      <c r="L1065" s="2">
        <v>0.31960300000000003</v>
      </c>
      <c r="M1065" s="67">
        <v>25037.978140997617</v>
      </c>
      <c r="N1065" s="67">
        <v>27396521.690000005</v>
      </c>
      <c r="O1065" s="67">
        <v>2426000</v>
      </c>
      <c r="P1065" s="70">
        <v>2337906</v>
      </c>
      <c r="Q1065" s="63">
        <v>0</v>
      </c>
      <c r="R1065" s="24">
        <f t="shared" si="337"/>
        <v>-3.6312448474855707E-2</v>
      </c>
      <c r="S1065" s="24">
        <f t="shared" si="338"/>
        <v>-3.2155176849386381E-3</v>
      </c>
      <c r="T1065" s="65">
        <f t="shared" si="339"/>
        <v>31.867210075786488</v>
      </c>
      <c r="U1065" s="67">
        <v>1305664.0000000005</v>
      </c>
      <c r="V1065" s="70">
        <v>1366320</v>
      </c>
      <c r="W1065" s="24">
        <f t="shared" si="340"/>
        <v>4.6456056075682151E-2</v>
      </c>
      <c r="X1065" s="24">
        <f t="shared" si="341"/>
        <v>2.2140036858087557E-3</v>
      </c>
      <c r="Y1065" s="63">
        <f t="shared" si="347"/>
        <v>17.831337148163836</v>
      </c>
      <c r="Z1065" s="63">
        <f t="shared" si="348"/>
        <v>18.623848208930809</v>
      </c>
      <c r="AA1065" s="24">
        <f t="shared" si="349"/>
        <v>4.4444999999999998E-2</v>
      </c>
      <c r="AB1065" s="63">
        <v>0</v>
      </c>
      <c r="AC1065" s="69">
        <v>0</v>
      </c>
      <c r="AD1065" s="67">
        <f t="shared" si="356"/>
        <v>3731664.0000000005</v>
      </c>
      <c r="AE1065" s="67">
        <f t="shared" si="357"/>
        <v>3704226</v>
      </c>
      <c r="AF1065" s="65">
        <f t="shared" si="342"/>
        <v>50.491058284717298</v>
      </c>
      <c r="AG1065" s="21" t="s">
        <v>2640</v>
      </c>
      <c r="AH1065" s="67">
        <v>0</v>
      </c>
      <c r="AI1065" s="70">
        <v>0</v>
      </c>
      <c r="AJ1065" s="21" t="s">
        <v>2640</v>
      </c>
      <c r="AK1065" s="67">
        <f t="shared" si="350"/>
        <v>3731664.0000000005</v>
      </c>
      <c r="AL1065" s="70">
        <f t="shared" si="351"/>
        <v>3704226</v>
      </c>
      <c r="AM1065" s="65">
        <f t="shared" si="343"/>
        <v>50.491058284717298</v>
      </c>
      <c r="AN1065" s="25">
        <f t="shared" si="352"/>
        <v>-7.3527520162588221E-3</v>
      </c>
      <c r="AO1065" s="25">
        <f t="shared" si="344"/>
        <v>-9.260544148172456E-3</v>
      </c>
      <c r="AP1065" s="24">
        <f t="shared" si="345"/>
        <v>-1.0015139991298822E-3</v>
      </c>
      <c r="AQ1065" s="25">
        <f t="shared" si="346"/>
        <v>0.13520789397699629</v>
      </c>
      <c r="AR1065" s="2">
        <f t="shared" si="353"/>
        <v>0</v>
      </c>
      <c r="AS1065" s="2">
        <f t="shared" si="354"/>
        <v>1</v>
      </c>
      <c r="AT1065" s="2">
        <f t="shared" si="355"/>
        <v>0</v>
      </c>
    </row>
    <row r="1066" spans="2:46" x14ac:dyDescent="0.2">
      <c r="B1066" s="2">
        <v>1</v>
      </c>
      <c r="C1066" s="2" t="s">
        <v>2170</v>
      </c>
      <c r="D1066" s="3" t="s">
        <v>2191</v>
      </c>
      <c r="E1066" s="2" t="s">
        <v>2192</v>
      </c>
      <c r="F1066" s="2" t="s">
        <v>6</v>
      </c>
      <c r="G1066" s="2" t="s">
        <v>7</v>
      </c>
      <c r="H1066" s="2">
        <v>31</v>
      </c>
      <c r="I1066" s="30">
        <v>27651</v>
      </c>
      <c r="J1066" s="30">
        <v>27601</v>
      </c>
      <c r="K1066" s="63">
        <v>235.95043699999999</v>
      </c>
      <c r="L1066" s="2">
        <v>0.42233500000000002</v>
      </c>
      <c r="M1066" s="67">
        <v>15480.659726886053</v>
      </c>
      <c r="N1066" s="67">
        <v>8056514.1800000044</v>
      </c>
      <c r="O1066" s="67">
        <v>403835</v>
      </c>
      <c r="P1066" s="70">
        <v>389171</v>
      </c>
      <c r="Q1066" s="63">
        <v>0</v>
      </c>
      <c r="R1066" s="24">
        <f t="shared" si="337"/>
        <v>-3.631186004184872E-2</v>
      </c>
      <c r="S1066" s="24">
        <f t="shared" si="338"/>
        <v>-1.8201420207765329E-3</v>
      </c>
      <c r="T1066" s="65">
        <f t="shared" si="339"/>
        <v>14.099887685228795</v>
      </c>
      <c r="U1066" s="67">
        <v>708428.00000000023</v>
      </c>
      <c r="V1066" s="70">
        <v>762468</v>
      </c>
      <c r="W1066" s="24">
        <f t="shared" si="340"/>
        <v>7.6281569898422719E-2</v>
      </c>
      <c r="X1066" s="24">
        <f t="shared" si="341"/>
        <v>6.7076155757476415E-3</v>
      </c>
      <c r="Y1066" s="63">
        <f t="shared" si="347"/>
        <v>25.620339228237686</v>
      </c>
      <c r="Z1066" s="63">
        <f t="shared" si="348"/>
        <v>27.624651280750697</v>
      </c>
      <c r="AA1066" s="24">
        <f t="shared" si="349"/>
        <v>7.8230999999999995E-2</v>
      </c>
      <c r="AB1066" s="63">
        <v>0</v>
      </c>
      <c r="AC1066" s="69">
        <v>0</v>
      </c>
      <c r="AD1066" s="67">
        <f t="shared" si="356"/>
        <v>1112263.0000000002</v>
      </c>
      <c r="AE1066" s="67">
        <f t="shared" si="357"/>
        <v>1151639</v>
      </c>
      <c r="AF1066" s="65">
        <f t="shared" si="342"/>
        <v>41.724538965979491</v>
      </c>
      <c r="AG1066" s="21" t="s">
        <v>2640</v>
      </c>
      <c r="AH1066" s="67">
        <v>0</v>
      </c>
      <c r="AI1066" s="70">
        <v>0</v>
      </c>
      <c r="AJ1066" s="21" t="s">
        <v>2640</v>
      </c>
      <c r="AK1066" s="67">
        <f t="shared" si="350"/>
        <v>1112263.0000000002</v>
      </c>
      <c r="AL1066" s="70">
        <f t="shared" si="351"/>
        <v>1151639</v>
      </c>
      <c r="AM1066" s="65">
        <f t="shared" si="343"/>
        <v>41.724538965979491</v>
      </c>
      <c r="AN1066" s="25">
        <f t="shared" si="352"/>
        <v>3.5401699058585749E-2</v>
      </c>
      <c r="AO1066" s="25">
        <f t="shared" si="344"/>
        <v>3.7277358815584583E-2</v>
      </c>
      <c r="AP1066" s="24">
        <f t="shared" si="345"/>
        <v>4.8874735549711088E-3</v>
      </c>
      <c r="AQ1066" s="25">
        <f t="shared" si="346"/>
        <v>0.14294507205844692</v>
      </c>
      <c r="AR1066" s="2">
        <f t="shared" si="353"/>
        <v>1</v>
      </c>
      <c r="AS1066" s="2">
        <f t="shared" si="354"/>
        <v>0</v>
      </c>
      <c r="AT1066" s="2">
        <f t="shared" si="355"/>
        <v>0</v>
      </c>
    </row>
    <row r="1067" spans="2:46" x14ac:dyDescent="0.2">
      <c r="B1067" s="2">
        <v>1</v>
      </c>
      <c r="C1067" s="2" t="s">
        <v>2170</v>
      </c>
      <c r="D1067" s="3" t="s">
        <v>2193</v>
      </c>
      <c r="E1067" s="2" t="s">
        <v>2194</v>
      </c>
      <c r="F1067" s="2" t="s">
        <v>6</v>
      </c>
      <c r="G1067" s="2" t="s">
        <v>7</v>
      </c>
      <c r="H1067" s="2">
        <v>21</v>
      </c>
      <c r="I1067" s="30">
        <v>29430</v>
      </c>
      <c r="J1067" s="30">
        <v>29934</v>
      </c>
      <c r="K1067" s="63">
        <v>330.84743099999997</v>
      </c>
      <c r="L1067" s="2">
        <v>0.29184199999999999</v>
      </c>
      <c r="M1067" s="67">
        <v>19854.721476623508</v>
      </c>
      <c r="N1067" s="67">
        <v>9798958.0099999979</v>
      </c>
      <c r="O1067" s="67">
        <v>590400</v>
      </c>
      <c r="P1067" s="70">
        <v>568961</v>
      </c>
      <c r="Q1067" s="63">
        <v>0</v>
      </c>
      <c r="R1067" s="24">
        <f t="shared" si="337"/>
        <v>-3.6312669376693751E-2</v>
      </c>
      <c r="S1067" s="24">
        <f t="shared" si="338"/>
        <v>-2.1878856892866717E-3</v>
      </c>
      <c r="T1067" s="65">
        <f t="shared" si="339"/>
        <v>19.007182468096477</v>
      </c>
      <c r="U1067" s="67">
        <v>284387</v>
      </c>
      <c r="V1067" s="70">
        <v>347109</v>
      </c>
      <c r="W1067" s="24">
        <f t="shared" si="340"/>
        <v>0.22055157232925549</v>
      </c>
      <c r="X1067" s="24">
        <f t="shared" si="341"/>
        <v>6.4008846589597755E-3</v>
      </c>
      <c r="Y1067" s="63">
        <f t="shared" si="347"/>
        <v>9.6631668365613326</v>
      </c>
      <c r="Z1067" s="63">
        <f t="shared" si="348"/>
        <v>11.595810783724193</v>
      </c>
      <c r="AA1067" s="24">
        <f t="shared" si="349"/>
        <v>0.20000100000000001</v>
      </c>
      <c r="AB1067" s="63">
        <v>0</v>
      </c>
      <c r="AC1067" s="69">
        <v>0</v>
      </c>
      <c r="AD1067" s="67">
        <f t="shared" si="356"/>
        <v>874787</v>
      </c>
      <c r="AE1067" s="67">
        <f t="shared" si="357"/>
        <v>916070</v>
      </c>
      <c r="AF1067" s="65">
        <f t="shared" si="342"/>
        <v>30.602993251820671</v>
      </c>
      <c r="AG1067" s="21" t="s">
        <v>2640</v>
      </c>
      <c r="AH1067" s="67">
        <v>0</v>
      </c>
      <c r="AI1067" s="70">
        <v>0</v>
      </c>
      <c r="AJ1067" s="21" t="s">
        <v>2640</v>
      </c>
      <c r="AK1067" s="67">
        <f t="shared" si="350"/>
        <v>874787</v>
      </c>
      <c r="AL1067" s="70">
        <f t="shared" si="351"/>
        <v>916070</v>
      </c>
      <c r="AM1067" s="65">
        <f t="shared" si="343"/>
        <v>30.602993251820671</v>
      </c>
      <c r="AN1067" s="25">
        <f t="shared" si="352"/>
        <v>4.7192059324155482E-2</v>
      </c>
      <c r="AO1067" s="25">
        <f t="shared" si="344"/>
        <v>2.9560443171974704E-2</v>
      </c>
      <c r="AP1067" s="24">
        <f t="shared" si="345"/>
        <v>4.2129989696731039E-3</v>
      </c>
      <c r="AQ1067" s="25">
        <f t="shared" si="346"/>
        <v>9.3486470608929589E-2</v>
      </c>
      <c r="AR1067" s="2">
        <f t="shared" si="353"/>
        <v>1</v>
      </c>
      <c r="AS1067" s="2">
        <f t="shared" si="354"/>
        <v>0</v>
      </c>
      <c r="AT1067" s="2">
        <f t="shared" si="355"/>
        <v>0</v>
      </c>
    </row>
    <row r="1068" spans="2:46" x14ac:dyDescent="0.2">
      <c r="B1068" s="2">
        <v>1</v>
      </c>
      <c r="C1068" s="2" t="s">
        <v>2170</v>
      </c>
      <c r="D1068" s="3" t="s">
        <v>2195</v>
      </c>
      <c r="E1068" s="2" t="s">
        <v>2196</v>
      </c>
      <c r="F1068" s="2" t="s">
        <v>14</v>
      </c>
      <c r="G1068" s="2" t="s">
        <v>7</v>
      </c>
      <c r="H1068" s="2">
        <v>54</v>
      </c>
      <c r="I1068" s="30">
        <v>97673</v>
      </c>
      <c r="J1068" s="30">
        <v>98735</v>
      </c>
      <c r="K1068" s="63">
        <v>228.616063</v>
      </c>
      <c r="L1068" s="2">
        <v>0.38949499999999998</v>
      </c>
      <c r="M1068" s="67">
        <v>17666.253400571317</v>
      </c>
      <c r="N1068" s="67">
        <v>42263476.389999963</v>
      </c>
      <c r="O1068" s="67">
        <v>1717929</v>
      </c>
      <c r="P1068" s="70">
        <v>1655547</v>
      </c>
      <c r="Q1068" s="63">
        <v>0</v>
      </c>
      <c r="R1068" s="24">
        <f t="shared" si="337"/>
        <v>-3.6312327226561747E-2</v>
      </c>
      <c r="S1068" s="24">
        <f t="shared" si="338"/>
        <v>-1.4760262365629798E-3</v>
      </c>
      <c r="T1068" s="65">
        <f t="shared" si="339"/>
        <v>16.767579885552237</v>
      </c>
      <c r="U1068" s="67">
        <v>2944682.0000000005</v>
      </c>
      <c r="V1068" s="70">
        <v>2976700</v>
      </c>
      <c r="W1068" s="24">
        <f t="shared" si="340"/>
        <v>1.0873160497466117E-2</v>
      </c>
      <c r="X1068" s="24">
        <f t="shared" si="341"/>
        <v>7.5758084130474819E-4</v>
      </c>
      <c r="Y1068" s="63">
        <f t="shared" si="347"/>
        <v>30.148372631126314</v>
      </c>
      <c r="Z1068" s="63">
        <f t="shared" si="348"/>
        <v>30.148376968653466</v>
      </c>
      <c r="AA1068" s="24">
        <f t="shared" si="349"/>
        <v>0</v>
      </c>
      <c r="AB1068" s="63">
        <v>0</v>
      </c>
      <c r="AC1068" s="69">
        <v>0</v>
      </c>
      <c r="AD1068" s="67">
        <f t="shared" si="356"/>
        <v>4662611</v>
      </c>
      <c r="AE1068" s="67">
        <f t="shared" si="357"/>
        <v>4632247</v>
      </c>
      <c r="AF1068" s="65">
        <f t="shared" si="342"/>
        <v>46.915956854205703</v>
      </c>
      <c r="AG1068" s="21" t="s">
        <v>2640</v>
      </c>
      <c r="AH1068" s="67">
        <v>0</v>
      </c>
      <c r="AI1068" s="70">
        <v>0</v>
      </c>
      <c r="AJ1068" s="21" t="s">
        <v>2640</v>
      </c>
      <c r="AK1068" s="67">
        <f t="shared" si="350"/>
        <v>4662611</v>
      </c>
      <c r="AL1068" s="70">
        <f t="shared" si="351"/>
        <v>4632247</v>
      </c>
      <c r="AM1068" s="65">
        <f t="shared" si="343"/>
        <v>46.915956854205703</v>
      </c>
      <c r="AN1068" s="25">
        <f t="shared" si="352"/>
        <v>-6.512231022489331E-3</v>
      </c>
      <c r="AO1068" s="25">
        <f t="shared" si="344"/>
        <v>-1.7198249259731568E-2</v>
      </c>
      <c r="AP1068" s="24">
        <f t="shared" si="345"/>
        <v>-7.1844539525822064E-4</v>
      </c>
      <c r="AQ1068" s="25">
        <f t="shared" si="346"/>
        <v>0.10960402209355509</v>
      </c>
      <c r="AR1068" s="2">
        <f t="shared" si="353"/>
        <v>0</v>
      </c>
      <c r="AS1068" s="2">
        <f t="shared" si="354"/>
        <v>1</v>
      </c>
      <c r="AT1068" s="2">
        <f t="shared" si="355"/>
        <v>0</v>
      </c>
    </row>
    <row r="1069" spans="2:46" x14ac:dyDescent="0.2">
      <c r="B1069" s="2">
        <v>1</v>
      </c>
      <c r="C1069" s="2" t="s">
        <v>2170</v>
      </c>
      <c r="D1069" s="3" t="s">
        <v>2197</v>
      </c>
      <c r="E1069" s="2" t="s">
        <v>2198</v>
      </c>
      <c r="F1069" s="2" t="s">
        <v>6</v>
      </c>
      <c r="G1069" s="2" t="s">
        <v>7</v>
      </c>
      <c r="H1069" s="2">
        <v>18</v>
      </c>
      <c r="I1069" s="30">
        <v>41101</v>
      </c>
      <c r="J1069" s="30">
        <v>41142</v>
      </c>
      <c r="K1069" s="63">
        <v>372.24254999999999</v>
      </c>
      <c r="L1069" s="2">
        <v>0.43072500000000002</v>
      </c>
      <c r="M1069" s="67">
        <v>19181.040033901685</v>
      </c>
      <c r="N1069" s="67">
        <v>21706395.719999999</v>
      </c>
      <c r="O1069" s="67">
        <v>935316</v>
      </c>
      <c r="P1069" s="70">
        <v>901352</v>
      </c>
      <c r="Q1069" s="63">
        <v>0</v>
      </c>
      <c r="R1069" s="24">
        <f t="shared" si="337"/>
        <v>-3.631286110790366E-2</v>
      </c>
      <c r="S1069" s="24">
        <f t="shared" si="338"/>
        <v>-1.5647001205596745E-3</v>
      </c>
      <c r="T1069" s="65">
        <f t="shared" si="339"/>
        <v>21.908317534393078</v>
      </c>
      <c r="U1069" s="67">
        <v>397162.99999999988</v>
      </c>
      <c r="V1069" s="70">
        <v>477071</v>
      </c>
      <c r="W1069" s="24">
        <f t="shared" si="340"/>
        <v>0.20119698964908639</v>
      </c>
      <c r="X1069" s="24">
        <f t="shared" si="341"/>
        <v>3.681311307080516E-3</v>
      </c>
      <c r="Y1069" s="63">
        <f t="shared" si="347"/>
        <v>9.6630982214544634</v>
      </c>
      <c r="Z1069" s="63">
        <f t="shared" si="348"/>
        <v>11.595717271887608</v>
      </c>
      <c r="AA1069" s="24">
        <f t="shared" si="349"/>
        <v>0.2</v>
      </c>
      <c r="AB1069" s="63">
        <v>0</v>
      </c>
      <c r="AC1069" s="69">
        <v>0</v>
      </c>
      <c r="AD1069" s="67">
        <f t="shared" si="356"/>
        <v>1332479</v>
      </c>
      <c r="AE1069" s="67">
        <f t="shared" si="357"/>
        <v>1378423</v>
      </c>
      <c r="AF1069" s="65">
        <f t="shared" si="342"/>
        <v>33.504034806280686</v>
      </c>
      <c r="AG1069" s="21" t="s">
        <v>2640</v>
      </c>
      <c r="AH1069" s="67">
        <v>0</v>
      </c>
      <c r="AI1069" s="70">
        <v>0</v>
      </c>
      <c r="AJ1069" s="21" t="s">
        <v>2640</v>
      </c>
      <c r="AK1069" s="67">
        <f t="shared" si="350"/>
        <v>1332479</v>
      </c>
      <c r="AL1069" s="70">
        <f t="shared" si="351"/>
        <v>1378423</v>
      </c>
      <c r="AM1069" s="65">
        <f t="shared" si="343"/>
        <v>33.504034806280686</v>
      </c>
      <c r="AN1069" s="25">
        <f t="shared" si="352"/>
        <v>3.4480093119666426E-2</v>
      </c>
      <c r="AO1069" s="25">
        <f t="shared" si="344"/>
        <v>3.3449183494030699E-2</v>
      </c>
      <c r="AP1069" s="24">
        <f t="shared" si="345"/>
        <v>2.1166111865208361E-3</v>
      </c>
      <c r="AQ1069" s="25">
        <f t="shared" si="346"/>
        <v>6.3503080740849968E-2</v>
      </c>
      <c r="AR1069" s="2">
        <f t="shared" si="353"/>
        <v>1</v>
      </c>
      <c r="AS1069" s="2">
        <f t="shared" si="354"/>
        <v>0</v>
      </c>
      <c r="AT1069" s="2">
        <f t="shared" si="355"/>
        <v>0</v>
      </c>
    </row>
    <row r="1070" spans="2:46" x14ac:dyDescent="0.2">
      <c r="B1070" s="2">
        <v>1</v>
      </c>
      <c r="C1070" s="2" t="s">
        <v>2170</v>
      </c>
      <c r="D1070" s="3" t="s">
        <v>2199</v>
      </c>
      <c r="E1070" s="2" t="s">
        <v>2200</v>
      </c>
      <c r="F1070" s="2" t="s">
        <v>14</v>
      </c>
      <c r="G1070" s="2" t="s">
        <v>7</v>
      </c>
      <c r="H1070" s="2">
        <v>20</v>
      </c>
      <c r="I1070" s="30">
        <v>139005</v>
      </c>
      <c r="J1070" s="30">
        <v>141573</v>
      </c>
      <c r="K1070" s="63">
        <v>429.789289</v>
      </c>
      <c r="L1070" s="2">
        <v>0.31902999999999998</v>
      </c>
      <c r="M1070" s="67">
        <v>15580.274361386702</v>
      </c>
      <c r="N1070" s="67">
        <v>59546974.720000036</v>
      </c>
      <c r="O1070" s="67">
        <v>7288473</v>
      </c>
      <c r="P1070" s="70">
        <v>7023811</v>
      </c>
      <c r="Q1070" s="63">
        <v>0</v>
      </c>
      <c r="R1070" s="24">
        <f t="shared" si="337"/>
        <v>-3.6312407276531067E-2</v>
      </c>
      <c r="S1070" s="24">
        <f t="shared" si="338"/>
        <v>-4.4445918746415843E-3</v>
      </c>
      <c r="T1070" s="65">
        <f t="shared" si="339"/>
        <v>49.612645066502793</v>
      </c>
      <c r="U1070" s="67">
        <v>2351798</v>
      </c>
      <c r="V1070" s="70">
        <v>2594344</v>
      </c>
      <c r="W1070" s="24">
        <f t="shared" si="340"/>
        <v>0.10313215675836096</v>
      </c>
      <c r="X1070" s="24">
        <f t="shared" si="341"/>
        <v>4.0731876160038753E-3</v>
      </c>
      <c r="Y1070" s="63">
        <f t="shared" si="347"/>
        <v>16.918801481961079</v>
      </c>
      <c r="Z1070" s="63">
        <f t="shared" si="348"/>
        <v>18.325132617095068</v>
      </c>
      <c r="AA1070" s="24">
        <f t="shared" si="349"/>
        <v>8.3122000000000001E-2</v>
      </c>
      <c r="AB1070" s="63">
        <v>0</v>
      </c>
      <c r="AC1070" s="69">
        <v>0</v>
      </c>
      <c r="AD1070" s="67">
        <f t="shared" si="356"/>
        <v>9640271</v>
      </c>
      <c r="AE1070" s="67">
        <f t="shared" si="357"/>
        <v>9618155</v>
      </c>
      <c r="AF1070" s="65">
        <f t="shared" si="342"/>
        <v>67.937777683597858</v>
      </c>
      <c r="AG1070" s="21" t="s">
        <v>2640</v>
      </c>
      <c r="AH1070" s="67">
        <v>0</v>
      </c>
      <c r="AI1070" s="70">
        <v>0</v>
      </c>
      <c r="AJ1070" s="21" t="s">
        <v>2640</v>
      </c>
      <c r="AK1070" s="67">
        <f t="shared" si="350"/>
        <v>9640271</v>
      </c>
      <c r="AL1070" s="70">
        <f t="shared" si="351"/>
        <v>9618155</v>
      </c>
      <c r="AM1070" s="65">
        <f t="shared" si="343"/>
        <v>67.937777683597858</v>
      </c>
      <c r="AN1070" s="25">
        <f t="shared" si="352"/>
        <v>-2.29412637881238E-3</v>
      </c>
      <c r="AO1070" s="25">
        <f t="shared" si="344"/>
        <v>-2.0391565039144632E-2</v>
      </c>
      <c r="AP1070" s="24">
        <f t="shared" si="345"/>
        <v>-3.7140425863770878E-4</v>
      </c>
      <c r="AQ1070" s="25">
        <f t="shared" si="346"/>
        <v>0.16152214357196473</v>
      </c>
      <c r="AR1070" s="2">
        <f t="shared" si="353"/>
        <v>0</v>
      </c>
      <c r="AS1070" s="2">
        <f t="shared" si="354"/>
        <v>1</v>
      </c>
      <c r="AT1070" s="2">
        <f t="shared" si="355"/>
        <v>0</v>
      </c>
    </row>
    <row r="1071" spans="2:46" x14ac:dyDescent="0.2">
      <c r="B1071" s="2">
        <v>1</v>
      </c>
      <c r="C1071" s="2" t="s">
        <v>2170</v>
      </c>
      <c r="D1071" s="3" t="s">
        <v>2201</v>
      </c>
      <c r="E1071" s="2" t="s">
        <v>2202</v>
      </c>
      <c r="F1071" s="2" t="s">
        <v>6</v>
      </c>
      <c r="G1071" s="2" t="s">
        <v>7</v>
      </c>
      <c r="H1071" s="2">
        <v>22</v>
      </c>
      <c r="I1071" s="30">
        <v>17913</v>
      </c>
      <c r="J1071" s="30">
        <v>17931</v>
      </c>
      <c r="K1071" s="63">
        <v>402.37661000000003</v>
      </c>
      <c r="L1071" s="2">
        <v>0.45344299999999998</v>
      </c>
      <c r="M1071" s="67">
        <v>15315.272758113762</v>
      </c>
      <c r="N1071" s="67">
        <v>8116662.8099999996</v>
      </c>
      <c r="O1071" s="67">
        <v>260746</v>
      </c>
      <c r="P1071" s="70">
        <v>251278</v>
      </c>
      <c r="Q1071" s="63">
        <v>0</v>
      </c>
      <c r="R1071" s="24">
        <f t="shared" si="337"/>
        <v>-3.6311199404784777E-2</v>
      </c>
      <c r="S1071" s="24">
        <f t="shared" si="338"/>
        <v>-1.1664892606275462E-3</v>
      </c>
      <c r="T1071" s="65">
        <f t="shared" si="339"/>
        <v>14.013607718476381</v>
      </c>
      <c r="U1071" s="67">
        <v>173094.99999999997</v>
      </c>
      <c r="V1071" s="70">
        <v>207923</v>
      </c>
      <c r="W1071" s="24">
        <f t="shared" si="340"/>
        <v>0.20120742944625802</v>
      </c>
      <c r="X1071" s="24">
        <f t="shared" si="341"/>
        <v>4.2909260634913611E-3</v>
      </c>
      <c r="Y1071" s="63">
        <f t="shared" si="347"/>
        <v>9.6630938424607802</v>
      </c>
      <c r="Z1071" s="63">
        <f t="shared" si="348"/>
        <v>11.595728068707825</v>
      </c>
      <c r="AA1071" s="24">
        <f t="shared" si="349"/>
        <v>0.20000200000000001</v>
      </c>
      <c r="AB1071" s="63">
        <v>0</v>
      </c>
      <c r="AC1071" s="69">
        <v>0</v>
      </c>
      <c r="AD1071" s="67">
        <f t="shared" si="356"/>
        <v>433841</v>
      </c>
      <c r="AE1071" s="67">
        <f t="shared" si="357"/>
        <v>459201</v>
      </c>
      <c r="AF1071" s="65">
        <f t="shared" si="342"/>
        <v>25.609335787184207</v>
      </c>
      <c r="AG1071" s="21" t="s">
        <v>2640</v>
      </c>
      <c r="AH1071" s="67">
        <v>0</v>
      </c>
      <c r="AI1071" s="70">
        <v>0</v>
      </c>
      <c r="AJ1071" s="21" t="s">
        <v>2640</v>
      </c>
      <c r="AK1071" s="67">
        <f t="shared" si="350"/>
        <v>433841</v>
      </c>
      <c r="AL1071" s="70">
        <f t="shared" si="351"/>
        <v>459201</v>
      </c>
      <c r="AM1071" s="65">
        <f t="shared" si="343"/>
        <v>25.609335787184207</v>
      </c>
      <c r="AN1071" s="25">
        <f t="shared" si="352"/>
        <v>5.8454595116644116E-2</v>
      </c>
      <c r="AO1071" s="25">
        <f t="shared" si="344"/>
        <v>5.7392067498993171E-2</v>
      </c>
      <c r="AP1071" s="24">
        <f t="shared" si="345"/>
        <v>3.1244368028638114E-3</v>
      </c>
      <c r="AQ1071" s="25">
        <f t="shared" si="346"/>
        <v>5.6575098750467866E-2</v>
      </c>
      <c r="AR1071" s="2">
        <f t="shared" si="353"/>
        <v>1</v>
      </c>
      <c r="AS1071" s="2">
        <f t="shared" si="354"/>
        <v>0</v>
      </c>
      <c r="AT1071" s="2">
        <f t="shared" si="355"/>
        <v>0</v>
      </c>
    </row>
    <row r="1072" spans="2:46" x14ac:dyDescent="0.2">
      <c r="B1072" s="2">
        <v>1</v>
      </c>
      <c r="C1072" s="2" t="s">
        <v>2170</v>
      </c>
      <c r="D1072" s="3" t="s">
        <v>2203</v>
      </c>
      <c r="E1072" s="2" t="s">
        <v>2204</v>
      </c>
      <c r="F1072" s="2" t="s">
        <v>6</v>
      </c>
      <c r="G1072" s="2" t="s">
        <v>7</v>
      </c>
      <c r="H1072" s="2">
        <v>21</v>
      </c>
      <c r="I1072" s="30">
        <v>46498</v>
      </c>
      <c r="J1072" s="30">
        <v>46293</v>
      </c>
      <c r="K1072" s="63">
        <v>374.08886899999999</v>
      </c>
      <c r="L1072" s="2">
        <v>0.26368999999999998</v>
      </c>
      <c r="M1072" s="67">
        <v>12469.560049904787</v>
      </c>
      <c r="N1072" s="67">
        <v>15919812.750000002</v>
      </c>
      <c r="O1072" s="67">
        <v>1977329</v>
      </c>
      <c r="P1072" s="70">
        <v>1905527</v>
      </c>
      <c r="Q1072" s="63">
        <v>0</v>
      </c>
      <c r="R1072" s="24">
        <f t="shared" si="337"/>
        <v>-3.6312621723547323E-2</v>
      </c>
      <c r="S1072" s="24">
        <f t="shared" si="338"/>
        <v>-4.5102289284150027E-3</v>
      </c>
      <c r="T1072" s="65">
        <f t="shared" si="339"/>
        <v>41.162313956753721</v>
      </c>
      <c r="U1072" s="67">
        <v>449312.99999999994</v>
      </c>
      <c r="V1072" s="70">
        <v>536798</v>
      </c>
      <c r="W1072" s="24">
        <f t="shared" si="340"/>
        <v>0.19470836588302598</v>
      </c>
      <c r="X1072" s="24">
        <f t="shared" si="341"/>
        <v>5.4953535807134449E-3</v>
      </c>
      <c r="Y1072" s="63">
        <f t="shared" si="347"/>
        <v>9.6630607768076029</v>
      </c>
      <c r="Z1072" s="63">
        <f t="shared" si="348"/>
        <v>11.595662411163675</v>
      </c>
      <c r="AA1072" s="24">
        <f t="shared" si="349"/>
        <v>0.19999900000000001</v>
      </c>
      <c r="AB1072" s="63">
        <v>0</v>
      </c>
      <c r="AC1072" s="69">
        <v>0</v>
      </c>
      <c r="AD1072" s="67">
        <f t="shared" si="356"/>
        <v>2426642</v>
      </c>
      <c r="AE1072" s="67">
        <f t="shared" si="357"/>
        <v>2442325</v>
      </c>
      <c r="AF1072" s="65">
        <f t="shared" si="342"/>
        <v>52.757976367917394</v>
      </c>
      <c r="AG1072" s="21" t="s">
        <v>2640</v>
      </c>
      <c r="AH1072" s="67">
        <v>0</v>
      </c>
      <c r="AI1072" s="70">
        <v>0</v>
      </c>
      <c r="AJ1072" s="21" t="s">
        <v>2640</v>
      </c>
      <c r="AK1072" s="67">
        <f t="shared" si="350"/>
        <v>2426642</v>
      </c>
      <c r="AL1072" s="70">
        <f t="shared" si="351"/>
        <v>2442325</v>
      </c>
      <c r="AM1072" s="65">
        <f t="shared" si="343"/>
        <v>52.757976367917394</v>
      </c>
      <c r="AN1072" s="25">
        <f t="shared" si="352"/>
        <v>6.4628404189822812E-3</v>
      </c>
      <c r="AO1072" s="25">
        <f t="shared" si="344"/>
        <v>1.0919775210114668E-2</v>
      </c>
      <c r="AP1072" s="24">
        <f t="shared" si="345"/>
        <v>9.8512465229843855E-4</v>
      </c>
      <c r="AQ1072" s="25">
        <f t="shared" si="346"/>
        <v>0.15341417881940853</v>
      </c>
      <c r="AR1072" s="2">
        <f t="shared" si="353"/>
        <v>1</v>
      </c>
      <c r="AS1072" s="2">
        <f t="shared" si="354"/>
        <v>0</v>
      </c>
      <c r="AT1072" s="2">
        <f t="shared" si="355"/>
        <v>0</v>
      </c>
    </row>
    <row r="1073" spans="2:46" x14ac:dyDescent="0.2">
      <c r="B1073" s="2">
        <v>1</v>
      </c>
      <c r="C1073" s="2" t="s">
        <v>2170</v>
      </c>
      <c r="D1073" s="3" t="s">
        <v>2205</v>
      </c>
      <c r="E1073" s="2" t="s">
        <v>2206</v>
      </c>
      <c r="F1073" s="2" t="s">
        <v>14</v>
      </c>
      <c r="G1073" s="2" t="s">
        <v>7</v>
      </c>
      <c r="H1073" s="2">
        <v>10</v>
      </c>
      <c r="I1073" s="30">
        <v>55740</v>
      </c>
      <c r="J1073" s="30">
        <v>56599</v>
      </c>
      <c r="K1073" s="63">
        <v>937.30299100000002</v>
      </c>
      <c r="L1073" s="2">
        <v>0.39075300000000002</v>
      </c>
      <c r="M1073" s="67">
        <v>20974.425219075732</v>
      </c>
      <c r="N1073" s="67">
        <v>54955868.960000008</v>
      </c>
      <c r="O1073" s="67">
        <v>2771129</v>
      </c>
      <c r="P1073" s="70">
        <v>2670502</v>
      </c>
      <c r="Q1073" s="63">
        <v>0</v>
      </c>
      <c r="R1073" s="24">
        <f t="shared" si="337"/>
        <v>-3.6312636474159055E-2</v>
      </c>
      <c r="S1073" s="24">
        <f t="shared" si="338"/>
        <v>-1.8310510215613556E-3</v>
      </c>
      <c r="T1073" s="65">
        <f t="shared" si="339"/>
        <v>47.182847753493881</v>
      </c>
      <c r="U1073" s="67">
        <v>819739</v>
      </c>
      <c r="V1073" s="70">
        <v>918314</v>
      </c>
      <c r="W1073" s="24">
        <f t="shared" si="340"/>
        <v>0.12025168986714063</v>
      </c>
      <c r="X1073" s="24">
        <f t="shared" si="341"/>
        <v>1.7937119704493885E-3</v>
      </c>
      <c r="Y1073" s="63">
        <f t="shared" si="347"/>
        <v>14.706476498026552</v>
      </c>
      <c r="Z1073" s="63">
        <f t="shared" si="348"/>
        <v>16.224915634551849</v>
      </c>
      <c r="AA1073" s="24">
        <f t="shared" si="349"/>
        <v>0.10324999999999999</v>
      </c>
      <c r="AB1073" s="63">
        <v>0</v>
      </c>
      <c r="AC1073" s="69">
        <v>0</v>
      </c>
      <c r="AD1073" s="67">
        <f t="shared" si="356"/>
        <v>3590868</v>
      </c>
      <c r="AE1073" s="67">
        <f t="shared" si="357"/>
        <v>3588816</v>
      </c>
      <c r="AF1073" s="65">
        <f t="shared" si="342"/>
        <v>63.407763388045723</v>
      </c>
      <c r="AG1073" s="21" t="s">
        <v>2640</v>
      </c>
      <c r="AH1073" s="67">
        <v>0</v>
      </c>
      <c r="AI1073" s="70">
        <v>0</v>
      </c>
      <c r="AJ1073" s="21" t="s">
        <v>2640</v>
      </c>
      <c r="AK1073" s="67">
        <f t="shared" si="350"/>
        <v>3590868</v>
      </c>
      <c r="AL1073" s="70">
        <f t="shared" si="351"/>
        <v>3588816</v>
      </c>
      <c r="AM1073" s="65">
        <f t="shared" si="343"/>
        <v>63.407763388045723</v>
      </c>
      <c r="AN1073" s="25">
        <f t="shared" si="352"/>
        <v>-5.7144957709389483E-4</v>
      </c>
      <c r="AO1073" s="25">
        <f t="shared" si="344"/>
        <v>-1.5739723306546272E-2</v>
      </c>
      <c r="AP1073" s="24">
        <f t="shared" si="345"/>
        <v>-3.7339051111966984E-5</v>
      </c>
      <c r="AQ1073" s="25">
        <f t="shared" si="346"/>
        <v>6.530359846756574E-2</v>
      </c>
      <c r="AR1073" s="2">
        <f t="shared" si="353"/>
        <v>0</v>
      </c>
      <c r="AS1073" s="2">
        <f t="shared" si="354"/>
        <v>1</v>
      </c>
      <c r="AT1073" s="2">
        <f t="shared" si="355"/>
        <v>0</v>
      </c>
    </row>
    <row r="1074" spans="2:46" x14ac:dyDescent="0.2">
      <c r="B1074" s="2">
        <v>1</v>
      </c>
      <c r="C1074" s="2" t="s">
        <v>2170</v>
      </c>
      <c r="D1074" s="3" t="s">
        <v>2207</v>
      </c>
      <c r="E1074" s="2" t="s">
        <v>2208</v>
      </c>
      <c r="F1074" s="2" t="s">
        <v>14</v>
      </c>
      <c r="G1074" s="2" t="s">
        <v>7</v>
      </c>
      <c r="H1074" s="2">
        <v>20</v>
      </c>
      <c r="I1074" s="30">
        <v>110923</v>
      </c>
      <c r="J1074" s="30">
        <v>112485</v>
      </c>
      <c r="K1074" s="63">
        <v>539.75410899999997</v>
      </c>
      <c r="L1074" s="2">
        <v>0.310944</v>
      </c>
      <c r="M1074" s="67">
        <v>21115.113544383486</v>
      </c>
      <c r="N1074" s="67">
        <v>46432175.809999987</v>
      </c>
      <c r="O1074" s="67">
        <v>4844042</v>
      </c>
      <c r="P1074" s="70">
        <v>4668143</v>
      </c>
      <c r="Q1074" s="63">
        <v>0</v>
      </c>
      <c r="R1074" s="24">
        <f t="shared" si="337"/>
        <v>-3.6312443203423972E-2</v>
      </c>
      <c r="S1074" s="24">
        <f t="shared" si="338"/>
        <v>-3.7882997497204738E-3</v>
      </c>
      <c r="T1074" s="65">
        <f t="shared" si="339"/>
        <v>41.500137796150597</v>
      </c>
      <c r="U1074" s="67">
        <v>1511349</v>
      </c>
      <c r="V1074" s="70">
        <v>1680287</v>
      </c>
      <c r="W1074" s="24">
        <f t="shared" si="340"/>
        <v>0.11177960881305382</v>
      </c>
      <c r="X1074" s="24">
        <f t="shared" si="341"/>
        <v>3.6383821574783111E-3</v>
      </c>
      <c r="Y1074" s="63">
        <f t="shared" si="347"/>
        <v>13.625208477953175</v>
      </c>
      <c r="Z1074" s="63">
        <f t="shared" si="348"/>
        <v>14.937876161265947</v>
      </c>
      <c r="AA1074" s="24">
        <f t="shared" si="349"/>
        <v>9.6340999999999996E-2</v>
      </c>
      <c r="AB1074" s="63">
        <v>0</v>
      </c>
      <c r="AC1074" s="69">
        <v>0</v>
      </c>
      <c r="AD1074" s="67">
        <f t="shared" si="356"/>
        <v>6355391</v>
      </c>
      <c r="AE1074" s="67">
        <f t="shared" si="357"/>
        <v>6348430</v>
      </c>
      <c r="AF1074" s="65">
        <f t="shared" si="342"/>
        <v>56.438013957416544</v>
      </c>
      <c r="AG1074" s="21" t="s">
        <v>2640</v>
      </c>
      <c r="AH1074" s="67">
        <v>0</v>
      </c>
      <c r="AI1074" s="70">
        <v>0</v>
      </c>
      <c r="AJ1074" s="21" t="s">
        <v>2640</v>
      </c>
      <c r="AK1074" s="67">
        <f t="shared" si="350"/>
        <v>6355391</v>
      </c>
      <c r="AL1074" s="70">
        <f t="shared" si="351"/>
        <v>6348430</v>
      </c>
      <c r="AM1074" s="65">
        <f t="shared" si="343"/>
        <v>56.438013957416544</v>
      </c>
      <c r="AN1074" s="25">
        <f t="shared" si="352"/>
        <v>-1.0952905965974399E-3</v>
      </c>
      <c r="AO1074" s="25">
        <f t="shared" si="344"/>
        <v>-1.4966377017792465E-2</v>
      </c>
      <c r="AP1074" s="24">
        <f t="shared" si="345"/>
        <v>-1.4991759224216295E-4</v>
      </c>
      <c r="AQ1074" s="25">
        <f t="shared" si="346"/>
        <v>0.13672480105127346</v>
      </c>
      <c r="AR1074" s="2">
        <f t="shared" si="353"/>
        <v>0</v>
      </c>
      <c r="AS1074" s="2">
        <f t="shared" si="354"/>
        <v>1</v>
      </c>
      <c r="AT1074" s="2">
        <f t="shared" si="355"/>
        <v>0</v>
      </c>
    </row>
    <row r="1075" spans="2:46" x14ac:dyDescent="0.2">
      <c r="B1075" s="2">
        <v>1</v>
      </c>
      <c r="C1075" s="2" t="s">
        <v>2170</v>
      </c>
      <c r="D1075" s="3" t="s">
        <v>2209</v>
      </c>
      <c r="E1075" s="2" t="s">
        <v>2210</v>
      </c>
      <c r="F1075" s="2" t="s">
        <v>6</v>
      </c>
      <c r="G1075" s="2" t="s">
        <v>7</v>
      </c>
      <c r="H1075" s="2">
        <v>4</v>
      </c>
      <c r="I1075" s="30">
        <v>29463</v>
      </c>
      <c r="J1075" s="30">
        <v>29492</v>
      </c>
      <c r="K1075" s="63">
        <v>602.34216100000003</v>
      </c>
      <c r="L1075" s="2">
        <v>0.29849399999999998</v>
      </c>
      <c r="M1075" s="67">
        <v>19583.600903459839</v>
      </c>
      <c r="N1075" s="67">
        <v>12081553.829999998</v>
      </c>
      <c r="O1075" s="67">
        <v>1389193</v>
      </c>
      <c r="P1075" s="70">
        <v>1338748</v>
      </c>
      <c r="Q1075" s="63">
        <v>0</v>
      </c>
      <c r="R1075" s="24">
        <f t="shared" si="337"/>
        <v>-3.6312449026161264E-2</v>
      </c>
      <c r="S1075" s="24">
        <f t="shared" si="338"/>
        <v>-4.1753735247811253E-3</v>
      </c>
      <c r="T1075" s="65">
        <f t="shared" si="339"/>
        <v>45.393598263935985</v>
      </c>
      <c r="U1075" s="67">
        <v>284705</v>
      </c>
      <c r="V1075" s="70">
        <v>341982</v>
      </c>
      <c r="W1075" s="24">
        <f t="shared" si="340"/>
        <v>0.20118016894680468</v>
      </c>
      <c r="X1075" s="24">
        <f t="shared" si="341"/>
        <v>4.7408637006420562E-3</v>
      </c>
      <c r="Y1075" s="63">
        <f t="shared" si="347"/>
        <v>9.6631368156671087</v>
      </c>
      <c r="Z1075" s="63">
        <f t="shared" si="348"/>
        <v>11.595754780957547</v>
      </c>
      <c r="AA1075" s="24">
        <f t="shared" si="349"/>
        <v>0.19999900000000001</v>
      </c>
      <c r="AB1075" s="63">
        <v>0</v>
      </c>
      <c r="AC1075" s="69">
        <v>0</v>
      </c>
      <c r="AD1075" s="67">
        <f t="shared" si="356"/>
        <v>1673898</v>
      </c>
      <c r="AE1075" s="67">
        <f t="shared" si="357"/>
        <v>1680730</v>
      </c>
      <c r="AF1075" s="65">
        <f t="shared" si="342"/>
        <v>56.989353044893534</v>
      </c>
      <c r="AG1075" s="21" t="s">
        <v>2640</v>
      </c>
      <c r="AH1075" s="67">
        <v>0</v>
      </c>
      <c r="AI1075" s="70">
        <v>0</v>
      </c>
      <c r="AJ1075" s="21" t="s">
        <v>2640</v>
      </c>
      <c r="AK1075" s="67">
        <f t="shared" si="350"/>
        <v>1673898</v>
      </c>
      <c r="AL1075" s="70">
        <f t="shared" si="351"/>
        <v>1680730</v>
      </c>
      <c r="AM1075" s="65">
        <f t="shared" si="343"/>
        <v>56.989353044893534</v>
      </c>
      <c r="AN1075" s="25">
        <f t="shared" si="352"/>
        <v>4.0814912258691988E-3</v>
      </c>
      <c r="AO1075" s="25">
        <f t="shared" si="344"/>
        <v>3.0941603142473628E-3</v>
      </c>
      <c r="AP1075" s="24">
        <f t="shared" si="345"/>
        <v>5.6549017586093073E-4</v>
      </c>
      <c r="AQ1075" s="25">
        <f t="shared" si="346"/>
        <v>0.13911538396878542</v>
      </c>
      <c r="AR1075" s="2">
        <f t="shared" si="353"/>
        <v>1</v>
      </c>
      <c r="AS1075" s="2">
        <f t="shared" si="354"/>
        <v>0</v>
      </c>
      <c r="AT1075" s="2">
        <f t="shared" si="355"/>
        <v>0</v>
      </c>
    </row>
    <row r="1076" spans="2:46" x14ac:dyDescent="0.2">
      <c r="B1076" s="2">
        <v>1</v>
      </c>
      <c r="C1076" s="2" t="s">
        <v>2170</v>
      </c>
      <c r="D1076" s="3" t="s">
        <v>2211</v>
      </c>
      <c r="E1076" s="2" t="s">
        <v>2212</v>
      </c>
      <c r="F1076" s="2" t="s">
        <v>6</v>
      </c>
      <c r="G1076" s="2" t="s">
        <v>7</v>
      </c>
      <c r="H1076" s="2">
        <v>20</v>
      </c>
      <c r="I1076" s="30">
        <v>28810</v>
      </c>
      <c r="J1076" s="30">
        <v>28943</v>
      </c>
      <c r="K1076" s="63">
        <v>289.368897</v>
      </c>
      <c r="L1076" s="2">
        <v>0.29437099999999999</v>
      </c>
      <c r="M1076" s="67">
        <v>15293.442234418149</v>
      </c>
      <c r="N1076" s="67">
        <v>11248911.259999994</v>
      </c>
      <c r="O1076" s="67">
        <v>979518</v>
      </c>
      <c r="P1076" s="70">
        <v>943949</v>
      </c>
      <c r="Q1076" s="63">
        <v>0</v>
      </c>
      <c r="R1076" s="24">
        <f t="shared" si="337"/>
        <v>-3.631275790746058E-2</v>
      </c>
      <c r="S1076" s="24">
        <f t="shared" si="338"/>
        <v>-3.1619948969176968E-3</v>
      </c>
      <c r="T1076" s="65">
        <f t="shared" si="339"/>
        <v>32.614069032235776</v>
      </c>
      <c r="U1076" s="67">
        <v>478700</v>
      </c>
      <c r="V1076" s="70">
        <v>516295</v>
      </c>
      <c r="W1076" s="24">
        <f t="shared" si="340"/>
        <v>7.8535617296845661E-2</v>
      </c>
      <c r="X1076" s="24">
        <f t="shared" si="341"/>
        <v>3.3421012159358097E-3</v>
      </c>
      <c r="Y1076" s="63">
        <f t="shared" si="347"/>
        <v>16.615758417216245</v>
      </c>
      <c r="Z1076" s="63">
        <f t="shared" si="348"/>
        <v>17.838337421829113</v>
      </c>
      <c r="AA1076" s="24">
        <f t="shared" si="349"/>
        <v>7.3579000000000006E-2</v>
      </c>
      <c r="AB1076" s="63">
        <v>0</v>
      </c>
      <c r="AC1076" s="69">
        <v>0</v>
      </c>
      <c r="AD1076" s="67">
        <f t="shared" si="356"/>
        <v>1458218</v>
      </c>
      <c r="AE1076" s="67">
        <f t="shared" si="357"/>
        <v>1460244</v>
      </c>
      <c r="AF1076" s="65">
        <f t="shared" si="342"/>
        <v>50.452406454064885</v>
      </c>
      <c r="AG1076" s="21" t="s">
        <v>2640</v>
      </c>
      <c r="AH1076" s="67">
        <v>0</v>
      </c>
      <c r="AI1076" s="70">
        <v>0</v>
      </c>
      <c r="AJ1076" s="21" t="s">
        <v>2640</v>
      </c>
      <c r="AK1076" s="67">
        <f t="shared" si="350"/>
        <v>1458218</v>
      </c>
      <c r="AL1076" s="70">
        <f t="shared" si="351"/>
        <v>1460244</v>
      </c>
      <c r="AM1076" s="65">
        <f t="shared" si="343"/>
        <v>50.452406454064885</v>
      </c>
      <c r="AN1076" s="25">
        <f t="shared" si="352"/>
        <v>1.3893670219404779E-3</v>
      </c>
      <c r="AO1076" s="25">
        <f t="shared" si="344"/>
        <v>-3.2122563693429695E-3</v>
      </c>
      <c r="AP1076" s="24">
        <f t="shared" si="345"/>
        <v>1.8010631901811279E-4</v>
      </c>
      <c r="AQ1076" s="25">
        <f t="shared" si="346"/>
        <v>0.1298120294710193</v>
      </c>
      <c r="AR1076" s="2">
        <f t="shared" si="353"/>
        <v>1</v>
      </c>
      <c r="AS1076" s="2">
        <f t="shared" si="354"/>
        <v>0</v>
      </c>
      <c r="AT1076" s="2">
        <f t="shared" si="355"/>
        <v>0</v>
      </c>
    </row>
    <row r="1077" spans="2:46" x14ac:dyDescent="0.2">
      <c r="B1077" s="2">
        <v>1</v>
      </c>
      <c r="C1077" s="2" t="s">
        <v>2213</v>
      </c>
      <c r="D1077" s="3" t="s">
        <v>2214</v>
      </c>
      <c r="E1077" s="2" t="s">
        <v>2215</v>
      </c>
      <c r="F1077" s="2" t="s">
        <v>6</v>
      </c>
      <c r="G1077" s="2" t="s">
        <v>38</v>
      </c>
      <c r="H1077" s="2">
        <v>10</v>
      </c>
      <c r="I1077" s="30">
        <v>26098</v>
      </c>
      <c r="J1077" s="30">
        <v>26313</v>
      </c>
      <c r="K1077" s="63">
        <v>222.37031099999999</v>
      </c>
      <c r="L1077" s="2">
        <v>0.20033899999999999</v>
      </c>
      <c r="M1077" s="67">
        <v>29904.558962264149</v>
      </c>
      <c r="N1077" s="67">
        <v>5170968.4000000004</v>
      </c>
      <c r="O1077" s="67">
        <v>523487</v>
      </c>
      <c r="P1077" s="70">
        <v>504478</v>
      </c>
      <c r="Q1077" s="63">
        <v>0</v>
      </c>
      <c r="R1077" s="24">
        <f t="shared" si="337"/>
        <v>-3.631226754437078E-2</v>
      </c>
      <c r="S1077" s="24">
        <f t="shared" si="338"/>
        <v>-3.6761005926858881E-3</v>
      </c>
      <c r="T1077" s="65">
        <f t="shared" si="339"/>
        <v>19.172196252802799</v>
      </c>
      <c r="U1077" s="67">
        <v>234879</v>
      </c>
      <c r="V1077" s="70">
        <v>254123</v>
      </c>
      <c r="W1077" s="24">
        <f t="shared" si="340"/>
        <v>8.1931547733088195E-2</v>
      </c>
      <c r="X1077" s="24">
        <f t="shared" si="341"/>
        <v>3.7215466255798428E-3</v>
      </c>
      <c r="Y1077" s="63">
        <f t="shared" si="347"/>
        <v>8.9998850486627333</v>
      </c>
      <c r="Z1077" s="63">
        <f t="shared" si="348"/>
        <v>9.6576977159578909</v>
      </c>
      <c r="AA1077" s="24">
        <f t="shared" si="349"/>
        <v>7.3091000000000003E-2</v>
      </c>
      <c r="AB1077" s="63">
        <v>0</v>
      </c>
      <c r="AC1077" s="69">
        <v>0</v>
      </c>
      <c r="AD1077" s="67">
        <f t="shared" si="356"/>
        <v>758366</v>
      </c>
      <c r="AE1077" s="67">
        <f t="shared" si="357"/>
        <v>758601</v>
      </c>
      <c r="AF1077" s="65">
        <f t="shared" si="342"/>
        <v>28.82989396876069</v>
      </c>
      <c r="AG1077" s="21" t="s">
        <v>2640</v>
      </c>
      <c r="AH1077" s="67">
        <v>-532296</v>
      </c>
      <c r="AI1077" s="70">
        <v>-532296</v>
      </c>
      <c r="AJ1077" s="21" t="s">
        <v>2640</v>
      </c>
      <c r="AK1077" s="67">
        <f t="shared" si="350"/>
        <v>226070</v>
      </c>
      <c r="AL1077" s="70">
        <f t="shared" si="351"/>
        <v>226305</v>
      </c>
      <c r="AM1077" s="65">
        <f t="shared" si="343"/>
        <v>8.6005016531752361</v>
      </c>
      <c r="AN1077" s="25">
        <f t="shared" si="352"/>
        <v>1.0395010395010396E-3</v>
      </c>
      <c r="AO1077" s="25">
        <f t="shared" si="344"/>
        <v>-7.1398586961236576E-3</v>
      </c>
      <c r="AP1077" s="24">
        <f t="shared" si="345"/>
        <v>4.5446032893954635E-5</v>
      </c>
      <c r="AQ1077" s="25">
        <f t="shared" si="346"/>
        <v>4.3764529676878314E-2</v>
      </c>
      <c r="AR1077" s="2">
        <f t="shared" si="353"/>
        <v>1</v>
      </c>
      <c r="AS1077" s="2">
        <f t="shared" si="354"/>
        <v>0</v>
      </c>
      <c r="AT1077" s="2">
        <f t="shared" si="355"/>
        <v>0</v>
      </c>
    </row>
    <row r="1078" spans="2:46" x14ac:dyDescent="0.2">
      <c r="B1078" s="2">
        <v>1</v>
      </c>
      <c r="C1078" s="2" t="s">
        <v>2213</v>
      </c>
      <c r="D1078" s="3" t="s">
        <v>2216</v>
      </c>
      <c r="E1078" s="2" t="s">
        <v>2217</v>
      </c>
      <c r="F1078" s="2" t="s">
        <v>6</v>
      </c>
      <c r="G1078" s="2" t="s">
        <v>7</v>
      </c>
      <c r="H1078" s="2">
        <v>11</v>
      </c>
      <c r="I1078" s="30">
        <v>23385</v>
      </c>
      <c r="J1078" s="30">
        <v>23585</v>
      </c>
      <c r="K1078" s="63">
        <v>318.33148199999999</v>
      </c>
      <c r="L1078" s="2">
        <v>0.30831999999999998</v>
      </c>
      <c r="M1078" s="67">
        <v>38739.954769560558</v>
      </c>
      <c r="N1078" s="67">
        <v>8162434.2299999995</v>
      </c>
      <c r="O1078" s="67">
        <v>749817</v>
      </c>
      <c r="P1078" s="70">
        <v>722589</v>
      </c>
      <c r="Q1078" s="63">
        <v>0</v>
      </c>
      <c r="R1078" s="24">
        <f t="shared" si="337"/>
        <v>-3.631286033792247E-2</v>
      </c>
      <c r="S1078" s="24">
        <f t="shared" si="338"/>
        <v>-3.3357696041123263E-3</v>
      </c>
      <c r="T1078" s="65">
        <f t="shared" si="339"/>
        <v>30.637651049395803</v>
      </c>
      <c r="U1078" s="67">
        <v>317623</v>
      </c>
      <c r="V1078" s="70">
        <v>333381</v>
      </c>
      <c r="W1078" s="24">
        <f t="shared" si="340"/>
        <v>4.9612276189066939E-2</v>
      </c>
      <c r="X1078" s="24">
        <f t="shared" si="341"/>
        <v>1.9305515433231247E-3</v>
      </c>
      <c r="Y1078" s="63">
        <f t="shared" si="347"/>
        <v>13.582339106264699</v>
      </c>
      <c r="Z1078" s="63">
        <f t="shared" si="348"/>
        <v>14.135297858808565</v>
      </c>
      <c r="AA1078" s="24">
        <f t="shared" si="349"/>
        <v>4.0711999999999998E-2</v>
      </c>
      <c r="AB1078" s="63">
        <v>0</v>
      </c>
      <c r="AC1078" s="69">
        <v>0</v>
      </c>
      <c r="AD1078" s="67">
        <f t="shared" si="356"/>
        <v>1067440</v>
      </c>
      <c r="AE1078" s="67">
        <f t="shared" si="357"/>
        <v>1055970</v>
      </c>
      <c r="AF1078" s="65">
        <f t="shared" si="342"/>
        <v>44.77294890820437</v>
      </c>
      <c r="AG1078" s="21" t="s">
        <v>2640</v>
      </c>
      <c r="AH1078" s="67">
        <v>0</v>
      </c>
      <c r="AI1078" s="70">
        <v>0</v>
      </c>
      <c r="AJ1078" s="21" t="s">
        <v>2640</v>
      </c>
      <c r="AK1078" s="67">
        <f t="shared" si="350"/>
        <v>1067440</v>
      </c>
      <c r="AL1078" s="70">
        <f t="shared" si="351"/>
        <v>1055970</v>
      </c>
      <c r="AM1078" s="65">
        <f t="shared" si="343"/>
        <v>44.77294890820437</v>
      </c>
      <c r="AN1078" s="25">
        <f t="shared" si="352"/>
        <v>-1.0745334632391516E-2</v>
      </c>
      <c r="AO1078" s="25">
        <f t="shared" si="344"/>
        <v>-1.9134180639324816E-2</v>
      </c>
      <c r="AP1078" s="24">
        <f t="shared" si="345"/>
        <v>-1.4052180607892018E-3</v>
      </c>
      <c r="AQ1078" s="25">
        <f t="shared" si="346"/>
        <v>0.12936949569760883</v>
      </c>
      <c r="AR1078" s="2">
        <f t="shared" si="353"/>
        <v>0</v>
      </c>
      <c r="AS1078" s="2">
        <f t="shared" si="354"/>
        <v>1</v>
      </c>
      <c r="AT1078" s="2">
        <f t="shared" si="355"/>
        <v>0</v>
      </c>
    </row>
    <row r="1079" spans="2:46" x14ac:dyDescent="0.2">
      <c r="B1079" s="2">
        <v>1</v>
      </c>
      <c r="C1079" s="2" t="s">
        <v>2213</v>
      </c>
      <c r="D1079" s="3" t="s">
        <v>2218</v>
      </c>
      <c r="E1079" s="2" t="s">
        <v>2219</v>
      </c>
      <c r="F1079" s="2" t="s">
        <v>14</v>
      </c>
      <c r="G1079" s="2" t="s">
        <v>7</v>
      </c>
      <c r="H1079" s="2">
        <v>19</v>
      </c>
      <c r="I1079" s="30">
        <v>346271</v>
      </c>
      <c r="J1079" s="30">
        <v>350891</v>
      </c>
      <c r="K1079" s="63">
        <v>426.422775</v>
      </c>
      <c r="L1079" s="2">
        <v>0.15762899999999999</v>
      </c>
      <c r="M1079" s="67">
        <v>29190.809004642488</v>
      </c>
      <c r="N1079" s="67">
        <v>64073530.459999904</v>
      </c>
      <c r="O1079" s="67">
        <v>19850529</v>
      </c>
      <c r="P1079" s="70">
        <v>19129707</v>
      </c>
      <c r="Q1079" s="63">
        <v>0</v>
      </c>
      <c r="R1079" s="24">
        <f t="shared" si="337"/>
        <v>-3.6312483158509323E-2</v>
      </c>
      <c r="S1079" s="24">
        <f t="shared" si="338"/>
        <v>-1.1249918567387164E-2</v>
      </c>
      <c r="T1079" s="65">
        <f t="shared" si="339"/>
        <v>54.517519685600369</v>
      </c>
      <c r="U1079" s="67">
        <v>7569849</v>
      </c>
      <c r="V1079" s="70">
        <v>7287305</v>
      </c>
      <c r="W1079" s="24">
        <f t="shared" si="340"/>
        <v>-3.732491889864642E-2</v>
      </c>
      <c r="X1079" s="24">
        <f t="shared" si="341"/>
        <v>-4.4096836551934309E-3</v>
      </c>
      <c r="Y1079" s="63">
        <f t="shared" si="347"/>
        <v>21.861053914419632</v>
      </c>
      <c r="Z1079" s="63">
        <f t="shared" si="348"/>
        <v>20.768002029120154</v>
      </c>
      <c r="AA1079" s="24">
        <f t="shared" si="349"/>
        <v>-0.05</v>
      </c>
      <c r="AB1079" s="63">
        <v>0</v>
      </c>
      <c r="AC1079" s="69">
        <v>0</v>
      </c>
      <c r="AD1079" s="67">
        <f t="shared" si="356"/>
        <v>27420378</v>
      </c>
      <c r="AE1079" s="67">
        <f t="shared" si="357"/>
        <v>26417012</v>
      </c>
      <c r="AF1079" s="65">
        <f t="shared" si="342"/>
        <v>75.285521714720531</v>
      </c>
      <c r="AG1079" s="21" t="s">
        <v>2640</v>
      </c>
      <c r="AH1079" s="67">
        <v>0</v>
      </c>
      <c r="AI1079" s="70">
        <v>0</v>
      </c>
      <c r="AJ1079" s="21" t="s">
        <v>2640</v>
      </c>
      <c r="AK1079" s="67">
        <f t="shared" si="350"/>
        <v>27420378</v>
      </c>
      <c r="AL1079" s="70">
        <f t="shared" si="351"/>
        <v>26417012</v>
      </c>
      <c r="AM1079" s="65">
        <f t="shared" si="343"/>
        <v>75.285521714720531</v>
      </c>
      <c r="AN1079" s="25">
        <f t="shared" si="352"/>
        <v>-3.6591982794693785E-2</v>
      </c>
      <c r="AO1079" s="25">
        <f t="shared" si="344"/>
        <v>-4.9276677014518544E-2</v>
      </c>
      <c r="AP1079" s="24">
        <f t="shared" si="345"/>
        <v>-1.5659602222580594E-2</v>
      </c>
      <c r="AQ1079" s="25">
        <f t="shared" si="346"/>
        <v>0.41229212453794356</v>
      </c>
      <c r="AR1079" s="2">
        <f t="shared" si="353"/>
        <v>0</v>
      </c>
      <c r="AS1079" s="2">
        <f t="shared" si="354"/>
        <v>1</v>
      </c>
      <c r="AT1079" s="2">
        <f t="shared" si="355"/>
        <v>0</v>
      </c>
    </row>
    <row r="1080" spans="2:46" x14ac:dyDescent="0.2">
      <c r="B1080" s="2">
        <v>1</v>
      </c>
      <c r="C1080" s="2" t="s">
        <v>2213</v>
      </c>
      <c r="D1080" s="3" t="s">
        <v>2220</v>
      </c>
      <c r="E1080" s="2" t="s">
        <v>2221</v>
      </c>
      <c r="F1080" s="2" t="s">
        <v>14</v>
      </c>
      <c r="G1080" s="2" t="s">
        <v>7</v>
      </c>
      <c r="H1080" s="2">
        <v>12</v>
      </c>
      <c r="I1080" s="30">
        <v>234713</v>
      </c>
      <c r="J1080" s="30">
        <v>238352</v>
      </c>
      <c r="K1080" s="63">
        <v>949.25783300000001</v>
      </c>
      <c r="L1080" s="2">
        <v>0.39995599999999998</v>
      </c>
      <c r="M1080" s="67">
        <v>18816.753730711964</v>
      </c>
      <c r="N1080" s="67">
        <v>185859334.47000009</v>
      </c>
      <c r="O1080" s="67">
        <v>52881749</v>
      </c>
      <c r="P1080" s="70">
        <v>50989632</v>
      </c>
      <c r="Q1080" s="63">
        <v>0</v>
      </c>
      <c r="R1080" s="24">
        <f t="shared" si="337"/>
        <v>-3.5780151673879046E-2</v>
      </c>
      <c r="S1080" s="24">
        <f t="shared" si="338"/>
        <v>-1.0180371114507624E-2</v>
      </c>
      <c r="T1080" s="65">
        <f t="shared" si="339"/>
        <v>213.92575686379809</v>
      </c>
      <c r="U1080" s="67">
        <v>2268047</v>
      </c>
      <c r="V1080" s="70">
        <v>2763853</v>
      </c>
      <c r="W1080" s="24">
        <f t="shared" si="340"/>
        <v>0.21860481727230519</v>
      </c>
      <c r="X1080" s="24">
        <f t="shared" si="341"/>
        <v>2.667641102954821E-3</v>
      </c>
      <c r="Y1080" s="63">
        <f t="shared" si="347"/>
        <v>9.6630651050431808</v>
      </c>
      <c r="Z1080" s="63">
        <f t="shared" si="348"/>
        <v>11.595677821037793</v>
      </c>
      <c r="AA1080" s="24">
        <f t="shared" si="349"/>
        <v>0.2</v>
      </c>
      <c r="AB1080" s="63">
        <v>0</v>
      </c>
      <c r="AC1080" s="69">
        <v>0</v>
      </c>
      <c r="AD1080" s="67">
        <f t="shared" si="356"/>
        <v>55149796</v>
      </c>
      <c r="AE1080" s="67">
        <f t="shared" si="357"/>
        <v>53753485</v>
      </c>
      <c r="AF1080" s="65">
        <f t="shared" si="342"/>
        <v>225.52143468483587</v>
      </c>
      <c r="AG1080" s="21" t="s">
        <v>2640</v>
      </c>
      <c r="AH1080" s="67">
        <v>0</v>
      </c>
      <c r="AI1080" s="70">
        <v>0</v>
      </c>
      <c r="AJ1080" s="21" t="s">
        <v>2640</v>
      </c>
      <c r="AK1080" s="67">
        <f t="shared" si="350"/>
        <v>55149796</v>
      </c>
      <c r="AL1080" s="70">
        <f t="shared" si="351"/>
        <v>53753485</v>
      </c>
      <c r="AM1080" s="65">
        <f t="shared" si="343"/>
        <v>225.52143468483587</v>
      </c>
      <c r="AN1080" s="25">
        <f t="shared" si="352"/>
        <v>-2.5318516137394234E-2</v>
      </c>
      <c r="AO1080" s="25">
        <f t="shared" si="344"/>
        <v>-4.019930555714335E-2</v>
      </c>
      <c r="AP1080" s="24">
        <f t="shared" si="345"/>
        <v>-7.5127300115528026E-3</v>
      </c>
      <c r="AQ1080" s="25">
        <f t="shared" si="346"/>
        <v>0.2892159554605338</v>
      </c>
      <c r="AR1080" s="2">
        <f t="shared" si="353"/>
        <v>0</v>
      </c>
      <c r="AS1080" s="2">
        <f t="shared" si="354"/>
        <v>1</v>
      </c>
      <c r="AT1080" s="2">
        <f t="shared" si="355"/>
        <v>0</v>
      </c>
    </row>
    <row r="1081" spans="2:46" x14ac:dyDescent="0.2">
      <c r="B1081" s="2">
        <v>1</v>
      </c>
      <c r="C1081" s="2" t="s">
        <v>2213</v>
      </c>
      <c r="D1081" s="3" t="s">
        <v>2222</v>
      </c>
      <c r="E1081" s="2" t="s">
        <v>2223</v>
      </c>
      <c r="F1081" s="2" t="s">
        <v>316</v>
      </c>
      <c r="G1081" s="2" t="s">
        <v>7</v>
      </c>
      <c r="H1081" s="2">
        <v>73</v>
      </c>
      <c r="I1081" s="30">
        <v>435668</v>
      </c>
      <c r="J1081" s="30">
        <v>441413</v>
      </c>
      <c r="K1081" s="63">
        <v>490.52684699999998</v>
      </c>
      <c r="L1081" s="2">
        <v>0.40418700000000002</v>
      </c>
      <c r="M1081" s="67">
        <v>18030.786840499</v>
      </c>
      <c r="N1081" s="67">
        <v>203781486.52000004</v>
      </c>
      <c r="O1081" s="67">
        <v>25594882</v>
      </c>
      <c r="P1081" s="70">
        <v>24671334</v>
      </c>
      <c r="Q1081" s="63">
        <v>0</v>
      </c>
      <c r="R1081" s="24">
        <f t="shared" si="337"/>
        <v>-3.6083307592510105E-2</v>
      </c>
      <c r="S1081" s="24">
        <f t="shared" si="338"/>
        <v>-4.5320505595063407E-3</v>
      </c>
      <c r="T1081" s="65">
        <f t="shared" si="339"/>
        <v>55.891724983179017</v>
      </c>
      <c r="U1081" s="67">
        <v>15917602.000000007</v>
      </c>
      <c r="V1081" s="70">
        <v>16127502</v>
      </c>
      <c r="W1081" s="24">
        <f t="shared" si="340"/>
        <v>1.3186659648858789E-2</v>
      </c>
      <c r="X1081" s="24">
        <f t="shared" si="341"/>
        <v>1.0300248741162855E-3</v>
      </c>
      <c r="Y1081" s="63">
        <f t="shared" si="347"/>
        <v>36.536082521553126</v>
      </c>
      <c r="Z1081" s="63">
        <f t="shared" si="348"/>
        <v>36.536082988040675</v>
      </c>
      <c r="AA1081" s="24">
        <f t="shared" si="349"/>
        <v>0</v>
      </c>
      <c r="AB1081" s="63">
        <v>0</v>
      </c>
      <c r="AC1081" s="69">
        <v>0</v>
      </c>
      <c r="AD1081" s="67">
        <f t="shared" si="356"/>
        <v>41512484.000000007</v>
      </c>
      <c r="AE1081" s="67">
        <f t="shared" si="357"/>
        <v>40798836</v>
      </c>
      <c r="AF1081" s="65">
        <f t="shared" si="342"/>
        <v>92.427807971219693</v>
      </c>
      <c r="AG1081" s="21" t="s">
        <v>2640</v>
      </c>
      <c r="AH1081" s="67">
        <v>0</v>
      </c>
      <c r="AI1081" s="70">
        <v>0</v>
      </c>
      <c r="AJ1081" s="21" t="s">
        <v>2640</v>
      </c>
      <c r="AK1081" s="67">
        <f t="shared" si="350"/>
        <v>41512484.000000007</v>
      </c>
      <c r="AL1081" s="70">
        <f t="shared" si="351"/>
        <v>40798836</v>
      </c>
      <c r="AM1081" s="65">
        <f t="shared" si="343"/>
        <v>92.427807971219693</v>
      </c>
      <c r="AN1081" s="25">
        <f t="shared" si="352"/>
        <v>-1.7191165915294477E-2</v>
      </c>
      <c r="AO1081" s="25">
        <f t="shared" si="344"/>
        <v>-2.9982444721801449E-2</v>
      </c>
      <c r="AP1081" s="24">
        <f t="shared" si="345"/>
        <v>-3.5020256853900552E-3</v>
      </c>
      <c r="AQ1081" s="25">
        <f t="shared" si="346"/>
        <v>0.20020874661740098</v>
      </c>
      <c r="AR1081" s="2">
        <f t="shared" si="353"/>
        <v>0</v>
      </c>
      <c r="AS1081" s="2">
        <f t="shared" si="354"/>
        <v>1</v>
      </c>
      <c r="AT1081" s="2">
        <f t="shared" si="355"/>
        <v>0</v>
      </c>
    </row>
    <row r="1082" spans="2:46" x14ac:dyDescent="0.2">
      <c r="B1082" s="2">
        <v>1</v>
      </c>
      <c r="C1082" s="2" t="s">
        <v>2213</v>
      </c>
      <c r="D1082" s="3" t="s">
        <v>2224</v>
      </c>
      <c r="E1082" s="2" t="s">
        <v>2225</v>
      </c>
      <c r="F1082" s="2" t="s">
        <v>6</v>
      </c>
      <c r="G1082" s="2" t="s">
        <v>7</v>
      </c>
      <c r="H1082" s="2">
        <v>18</v>
      </c>
      <c r="I1082" s="30">
        <v>24022</v>
      </c>
      <c r="J1082" s="30">
        <v>24202</v>
      </c>
      <c r="K1082" s="63">
        <v>337.91467599999999</v>
      </c>
      <c r="L1082" s="2">
        <v>0.348854</v>
      </c>
      <c r="M1082" s="67">
        <v>17571.196111869031</v>
      </c>
      <c r="N1082" s="67">
        <v>7164907.8899999978</v>
      </c>
      <c r="O1082" s="67">
        <v>376573</v>
      </c>
      <c r="P1082" s="70">
        <v>362899</v>
      </c>
      <c r="Q1082" s="63">
        <v>0</v>
      </c>
      <c r="R1082" s="24">
        <f t="shared" si="337"/>
        <v>-3.631168458705214E-2</v>
      </c>
      <c r="S1082" s="24">
        <f t="shared" si="338"/>
        <v>-1.9084683585513622E-3</v>
      </c>
      <c r="T1082" s="65">
        <f t="shared" si="339"/>
        <v>14.994587224196348</v>
      </c>
      <c r="U1082" s="67">
        <v>426147</v>
      </c>
      <c r="V1082" s="70">
        <v>461495</v>
      </c>
      <c r="W1082" s="24">
        <f t="shared" si="340"/>
        <v>8.2947902953675712E-2</v>
      </c>
      <c r="X1082" s="24">
        <f t="shared" si="341"/>
        <v>4.9334898009414617E-3</v>
      </c>
      <c r="Y1082" s="63">
        <f t="shared" si="347"/>
        <v>17.739863458496377</v>
      </c>
      <c r="Z1082" s="63">
        <f t="shared" si="348"/>
        <v>19.068465416081317</v>
      </c>
      <c r="AA1082" s="24">
        <f t="shared" si="349"/>
        <v>7.4894000000000002E-2</v>
      </c>
      <c r="AB1082" s="63">
        <v>0</v>
      </c>
      <c r="AC1082" s="69">
        <v>0</v>
      </c>
      <c r="AD1082" s="67">
        <f t="shared" si="356"/>
        <v>802720</v>
      </c>
      <c r="AE1082" s="67">
        <f t="shared" si="357"/>
        <v>824394</v>
      </c>
      <c r="AF1082" s="65">
        <f t="shared" si="342"/>
        <v>34.063052640277661</v>
      </c>
      <c r="AG1082" s="21" t="s">
        <v>2640</v>
      </c>
      <c r="AH1082" s="67">
        <v>0</v>
      </c>
      <c r="AI1082" s="70">
        <v>0</v>
      </c>
      <c r="AJ1082" s="21" t="s">
        <v>2640</v>
      </c>
      <c r="AK1082" s="67">
        <f t="shared" si="350"/>
        <v>802720</v>
      </c>
      <c r="AL1082" s="70">
        <f t="shared" si="351"/>
        <v>824394</v>
      </c>
      <c r="AM1082" s="65">
        <f t="shared" si="343"/>
        <v>34.063052640277661</v>
      </c>
      <c r="AN1082" s="25">
        <f t="shared" si="352"/>
        <v>2.700069762806458E-2</v>
      </c>
      <c r="AO1082" s="25">
        <f t="shared" si="344"/>
        <v>1.9362480721484276E-2</v>
      </c>
      <c r="AP1082" s="24">
        <f t="shared" si="345"/>
        <v>3.0250214423900999E-3</v>
      </c>
      <c r="AQ1082" s="25">
        <f t="shared" si="346"/>
        <v>0.11505995787476903</v>
      </c>
      <c r="AR1082" s="2">
        <f t="shared" si="353"/>
        <v>1</v>
      </c>
      <c r="AS1082" s="2">
        <f t="shared" si="354"/>
        <v>0</v>
      </c>
      <c r="AT1082" s="2">
        <f t="shared" si="355"/>
        <v>0</v>
      </c>
    </row>
    <row r="1083" spans="2:46" x14ac:dyDescent="0.2">
      <c r="B1083" s="2">
        <v>1</v>
      </c>
      <c r="C1083" s="2" t="s">
        <v>2213</v>
      </c>
      <c r="D1083" s="3" t="s">
        <v>2226</v>
      </c>
      <c r="E1083" s="2" t="s">
        <v>2227</v>
      </c>
      <c r="F1083" s="2" t="s">
        <v>14</v>
      </c>
      <c r="G1083" s="2" t="s">
        <v>7</v>
      </c>
      <c r="H1083" s="2">
        <v>36</v>
      </c>
      <c r="I1083" s="30">
        <v>82452</v>
      </c>
      <c r="J1083" s="30">
        <v>83123</v>
      </c>
      <c r="K1083" s="63">
        <v>445.44811900000002</v>
      </c>
      <c r="L1083" s="2">
        <v>0.29066999999999998</v>
      </c>
      <c r="M1083" s="67">
        <v>23678.054465697027</v>
      </c>
      <c r="N1083" s="67">
        <v>24212746.499999985</v>
      </c>
      <c r="O1083" s="67">
        <v>4154109</v>
      </c>
      <c r="P1083" s="70">
        <v>4003263</v>
      </c>
      <c r="Q1083" s="63">
        <v>0</v>
      </c>
      <c r="R1083" s="24">
        <f t="shared" si="337"/>
        <v>-3.6312480004737524E-2</v>
      </c>
      <c r="S1083" s="24">
        <f t="shared" si="338"/>
        <v>-6.2300243386267679E-3</v>
      </c>
      <c r="T1083" s="65">
        <f t="shared" si="339"/>
        <v>48.160713641230465</v>
      </c>
      <c r="U1083" s="67">
        <v>1437414</v>
      </c>
      <c r="V1083" s="70">
        <v>1376656</v>
      </c>
      <c r="W1083" s="24">
        <f t="shared" si="340"/>
        <v>-4.2268963569298768E-2</v>
      </c>
      <c r="X1083" s="24">
        <f t="shared" si="341"/>
        <v>-2.5093394506071434E-3</v>
      </c>
      <c r="Y1083" s="63">
        <f t="shared" si="347"/>
        <v>17.433343035948187</v>
      </c>
      <c r="Z1083" s="63">
        <f t="shared" si="348"/>
        <v>16.561673664328765</v>
      </c>
      <c r="AA1083" s="24">
        <f t="shared" si="349"/>
        <v>-0.05</v>
      </c>
      <c r="AB1083" s="63">
        <v>0</v>
      </c>
      <c r="AC1083" s="69">
        <v>0</v>
      </c>
      <c r="AD1083" s="67">
        <f t="shared" si="356"/>
        <v>5591523</v>
      </c>
      <c r="AE1083" s="67">
        <f t="shared" si="357"/>
        <v>5379919</v>
      </c>
      <c r="AF1083" s="65">
        <f t="shared" si="342"/>
        <v>64.722387305559238</v>
      </c>
      <c r="AG1083" s="21" t="s">
        <v>2640</v>
      </c>
      <c r="AH1083" s="67">
        <v>0</v>
      </c>
      <c r="AI1083" s="70">
        <v>0</v>
      </c>
      <c r="AJ1083" s="21" t="s">
        <v>2640</v>
      </c>
      <c r="AK1083" s="67">
        <f t="shared" si="350"/>
        <v>5591523</v>
      </c>
      <c r="AL1083" s="70">
        <f t="shared" si="351"/>
        <v>5379919</v>
      </c>
      <c r="AM1083" s="65">
        <f t="shared" si="343"/>
        <v>64.722387305559238</v>
      </c>
      <c r="AN1083" s="25">
        <f t="shared" si="352"/>
        <v>-3.7843714494244236E-2</v>
      </c>
      <c r="AO1083" s="25">
        <f t="shared" si="344"/>
        <v>-4.5610600525479383E-2</v>
      </c>
      <c r="AP1083" s="24">
        <f t="shared" si="345"/>
        <v>-8.7393637892339109E-3</v>
      </c>
      <c r="AQ1083" s="25">
        <f t="shared" si="346"/>
        <v>0.22219366976811175</v>
      </c>
      <c r="AR1083" s="2">
        <f t="shared" si="353"/>
        <v>0</v>
      </c>
      <c r="AS1083" s="2">
        <f t="shared" si="354"/>
        <v>1</v>
      </c>
      <c r="AT1083" s="2">
        <f t="shared" si="355"/>
        <v>0</v>
      </c>
    </row>
    <row r="1084" spans="2:46" x14ac:dyDescent="0.2">
      <c r="B1084" s="2">
        <v>1</v>
      </c>
      <c r="C1084" s="2" t="s">
        <v>2213</v>
      </c>
      <c r="D1084" s="3" t="s">
        <v>2228</v>
      </c>
      <c r="E1084" s="2" t="s">
        <v>2229</v>
      </c>
      <c r="F1084" s="2" t="s">
        <v>6</v>
      </c>
      <c r="G1084" s="2" t="s">
        <v>7</v>
      </c>
      <c r="H1084" s="2">
        <v>36</v>
      </c>
      <c r="I1084" s="30">
        <v>31570</v>
      </c>
      <c r="J1084" s="30">
        <v>31876</v>
      </c>
      <c r="K1084" s="63">
        <v>344.74253399999998</v>
      </c>
      <c r="L1084" s="2">
        <v>0.42768899999999999</v>
      </c>
      <c r="M1084" s="67">
        <v>21958.555620267911</v>
      </c>
      <c r="N1084" s="67">
        <v>14183984.179999994</v>
      </c>
      <c r="O1084" s="67">
        <v>664268</v>
      </c>
      <c r="P1084" s="70">
        <v>640147</v>
      </c>
      <c r="Q1084" s="63">
        <v>0</v>
      </c>
      <c r="R1084" s="24">
        <f t="shared" si="337"/>
        <v>-3.6312151119728742E-2</v>
      </c>
      <c r="S1084" s="24">
        <f t="shared" si="338"/>
        <v>-1.7005800129142564E-3</v>
      </c>
      <c r="T1084" s="65">
        <f t="shared" si="339"/>
        <v>20.082413100765468</v>
      </c>
      <c r="U1084" s="67">
        <v>305063</v>
      </c>
      <c r="V1084" s="70">
        <v>369624</v>
      </c>
      <c r="W1084" s="24">
        <f t="shared" si="340"/>
        <v>0.21163169574809149</v>
      </c>
      <c r="X1084" s="24">
        <f t="shared" si="341"/>
        <v>4.5516830236622579E-3</v>
      </c>
      <c r="Y1084" s="63">
        <f t="shared" si="347"/>
        <v>9.663066202090592</v>
      </c>
      <c r="Z1084" s="63">
        <f t="shared" si="348"/>
        <v>11.595683272681642</v>
      </c>
      <c r="AA1084" s="24">
        <f t="shared" si="349"/>
        <v>0.2</v>
      </c>
      <c r="AB1084" s="63">
        <v>0</v>
      </c>
      <c r="AC1084" s="69">
        <v>0</v>
      </c>
      <c r="AD1084" s="67">
        <f t="shared" si="356"/>
        <v>969331</v>
      </c>
      <c r="AE1084" s="67">
        <f t="shared" si="357"/>
        <v>1009771</v>
      </c>
      <c r="AF1084" s="65">
        <f t="shared" si="342"/>
        <v>31.678096373447108</v>
      </c>
      <c r="AG1084" s="21" t="s">
        <v>2640</v>
      </c>
      <c r="AH1084" s="67">
        <v>0</v>
      </c>
      <c r="AI1084" s="70">
        <v>0</v>
      </c>
      <c r="AJ1084" s="21" t="s">
        <v>2640</v>
      </c>
      <c r="AK1084" s="67">
        <f t="shared" si="350"/>
        <v>969331</v>
      </c>
      <c r="AL1084" s="70">
        <f t="shared" si="351"/>
        <v>1009771</v>
      </c>
      <c r="AM1084" s="65">
        <f t="shared" si="343"/>
        <v>31.678096373447108</v>
      </c>
      <c r="AN1084" s="25">
        <f t="shared" si="352"/>
        <v>4.171949519823466E-2</v>
      </c>
      <c r="AO1084" s="25">
        <f t="shared" si="344"/>
        <v>3.1719301775889885E-2</v>
      </c>
      <c r="AP1084" s="24">
        <f t="shared" si="345"/>
        <v>2.8511030107480012E-3</v>
      </c>
      <c r="AQ1084" s="25">
        <f t="shared" si="346"/>
        <v>7.1190928245945098E-2</v>
      </c>
      <c r="AR1084" s="2">
        <f t="shared" si="353"/>
        <v>1</v>
      </c>
      <c r="AS1084" s="2">
        <f t="shared" si="354"/>
        <v>0</v>
      </c>
      <c r="AT1084" s="2">
        <f t="shared" si="355"/>
        <v>0</v>
      </c>
    </row>
    <row r="1085" spans="2:46" x14ac:dyDescent="0.2">
      <c r="B1085" s="2">
        <v>1</v>
      </c>
      <c r="C1085" s="2" t="s">
        <v>2213</v>
      </c>
      <c r="D1085" s="3" t="s">
        <v>2230</v>
      </c>
      <c r="E1085" s="2" t="s">
        <v>2231</v>
      </c>
      <c r="F1085" s="2" t="s">
        <v>14</v>
      </c>
      <c r="G1085" s="2" t="s">
        <v>7</v>
      </c>
      <c r="H1085" s="2">
        <v>18</v>
      </c>
      <c r="I1085" s="30">
        <v>277585</v>
      </c>
      <c r="J1085" s="30">
        <v>278136</v>
      </c>
      <c r="K1085" s="63">
        <v>563.43277399999999</v>
      </c>
      <c r="L1085" s="2">
        <v>0.189914</v>
      </c>
      <c r="M1085" s="67">
        <v>29089.366231459862</v>
      </c>
      <c r="N1085" s="67">
        <v>77097369.930000052</v>
      </c>
      <c r="O1085" s="67">
        <v>20066251</v>
      </c>
      <c r="P1085" s="70">
        <v>19337596</v>
      </c>
      <c r="Q1085" s="63">
        <v>0</v>
      </c>
      <c r="R1085" s="24">
        <f t="shared" si="337"/>
        <v>-3.6312463150191876E-2</v>
      </c>
      <c r="S1085" s="24">
        <f t="shared" si="338"/>
        <v>-9.4511006103266109E-3</v>
      </c>
      <c r="T1085" s="65">
        <f t="shared" si="339"/>
        <v>69.525685276267723</v>
      </c>
      <c r="U1085" s="67">
        <v>4541208</v>
      </c>
      <c r="V1085" s="70">
        <v>4322711</v>
      </c>
      <c r="W1085" s="24">
        <f t="shared" si="340"/>
        <v>-4.8114290294564821E-2</v>
      </c>
      <c r="X1085" s="24">
        <f t="shared" si="341"/>
        <v>-2.834039607296366E-3</v>
      </c>
      <c r="Y1085" s="63">
        <f t="shared" si="347"/>
        <v>16.359702433488842</v>
      </c>
      <c r="Z1085" s="63">
        <f t="shared" si="348"/>
        <v>15.541717001754538</v>
      </c>
      <c r="AA1085" s="24">
        <f t="shared" si="349"/>
        <v>-0.05</v>
      </c>
      <c r="AB1085" s="63">
        <v>0</v>
      </c>
      <c r="AC1085" s="69">
        <v>0</v>
      </c>
      <c r="AD1085" s="67">
        <f t="shared" si="356"/>
        <v>24607459</v>
      </c>
      <c r="AE1085" s="67">
        <f t="shared" si="357"/>
        <v>23660307</v>
      </c>
      <c r="AF1085" s="65">
        <f t="shared" si="342"/>
        <v>85.067402278022257</v>
      </c>
      <c r="AG1085" s="21" t="s">
        <v>2640</v>
      </c>
      <c r="AH1085" s="67">
        <v>0</v>
      </c>
      <c r="AI1085" s="70">
        <v>0</v>
      </c>
      <c r="AJ1085" s="21" t="s">
        <v>2640</v>
      </c>
      <c r="AK1085" s="67">
        <f t="shared" si="350"/>
        <v>24607459</v>
      </c>
      <c r="AL1085" s="70">
        <f t="shared" si="351"/>
        <v>23660307</v>
      </c>
      <c r="AM1085" s="65">
        <f t="shared" si="343"/>
        <v>85.067402278022257</v>
      </c>
      <c r="AN1085" s="25">
        <f t="shared" si="352"/>
        <v>-3.8490443080693541E-2</v>
      </c>
      <c r="AO1085" s="25">
        <f t="shared" si="344"/>
        <v>-4.0395237015540375E-2</v>
      </c>
      <c r="AP1085" s="24">
        <f t="shared" si="345"/>
        <v>-1.2285140217622977E-2</v>
      </c>
      <c r="AQ1085" s="25">
        <f t="shared" si="346"/>
        <v>0.30688863993002857</v>
      </c>
      <c r="AR1085" s="2">
        <f t="shared" si="353"/>
        <v>0</v>
      </c>
      <c r="AS1085" s="2">
        <f t="shared" si="354"/>
        <v>1</v>
      </c>
      <c r="AT1085" s="2">
        <f t="shared" si="355"/>
        <v>0</v>
      </c>
    </row>
    <row r="1086" spans="2:46" x14ac:dyDescent="0.2">
      <c r="B1086" s="2">
        <v>1</v>
      </c>
      <c r="C1086" s="2" t="s">
        <v>2213</v>
      </c>
      <c r="D1086" s="3" t="s">
        <v>2232</v>
      </c>
      <c r="E1086" s="2" t="s">
        <v>2233</v>
      </c>
      <c r="F1086" s="2" t="s">
        <v>6</v>
      </c>
      <c r="G1086" s="2" t="s">
        <v>7</v>
      </c>
      <c r="H1086" s="2">
        <v>31</v>
      </c>
      <c r="I1086" s="30">
        <v>53138</v>
      </c>
      <c r="J1086" s="30">
        <v>53702</v>
      </c>
      <c r="K1086" s="63">
        <v>462.14587899999998</v>
      </c>
      <c r="L1086" s="2">
        <v>0.38008399999999998</v>
      </c>
      <c r="M1086" s="67">
        <v>27033.446421457975</v>
      </c>
      <c r="N1086" s="67">
        <v>22251749.930000003</v>
      </c>
      <c r="O1086" s="67">
        <v>1447448</v>
      </c>
      <c r="P1086" s="70">
        <v>1394888</v>
      </c>
      <c r="Q1086" s="63">
        <v>0</v>
      </c>
      <c r="R1086" s="24">
        <f t="shared" si="337"/>
        <v>-3.6312185308211453E-2</v>
      </c>
      <c r="S1086" s="24">
        <f t="shared" si="338"/>
        <v>-2.3620614183308859E-3</v>
      </c>
      <c r="T1086" s="65">
        <f t="shared" si="339"/>
        <v>25.974600573535437</v>
      </c>
      <c r="U1086" s="67">
        <v>727366.99999999988</v>
      </c>
      <c r="V1086" s="70">
        <v>879911</v>
      </c>
      <c r="W1086" s="24">
        <f t="shared" si="340"/>
        <v>0.20972081493936368</v>
      </c>
      <c r="X1086" s="24">
        <f t="shared" si="341"/>
        <v>6.8553709474480015E-3</v>
      </c>
      <c r="Y1086" s="63">
        <f t="shared" si="347"/>
        <v>13.688264518800104</v>
      </c>
      <c r="Z1086" s="63">
        <f t="shared" si="348"/>
        <v>16.385069457375888</v>
      </c>
      <c r="AA1086" s="24">
        <f t="shared" si="349"/>
        <v>0.197016</v>
      </c>
      <c r="AB1086" s="63">
        <v>0</v>
      </c>
      <c r="AC1086" s="69">
        <v>0</v>
      </c>
      <c r="AD1086" s="67">
        <f t="shared" si="356"/>
        <v>2174815</v>
      </c>
      <c r="AE1086" s="67">
        <f t="shared" si="357"/>
        <v>2274799</v>
      </c>
      <c r="AF1086" s="65">
        <f t="shared" si="342"/>
        <v>42.359670030911325</v>
      </c>
      <c r="AG1086" s="21" t="s">
        <v>2640</v>
      </c>
      <c r="AH1086" s="67">
        <v>0</v>
      </c>
      <c r="AI1086" s="70">
        <v>0</v>
      </c>
      <c r="AJ1086" s="21" t="s">
        <v>2640</v>
      </c>
      <c r="AK1086" s="67">
        <f t="shared" si="350"/>
        <v>2174815</v>
      </c>
      <c r="AL1086" s="70">
        <f t="shared" si="351"/>
        <v>2274799</v>
      </c>
      <c r="AM1086" s="65">
        <f t="shared" si="343"/>
        <v>42.359670030911325</v>
      </c>
      <c r="AN1086" s="25">
        <f t="shared" si="352"/>
        <v>4.5973565567645987E-2</v>
      </c>
      <c r="AO1086" s="25">
        <f t="shared" si="344"/>
        <v>3.4988330548835656E-2</v>
      </c>
      <c r="AP1086" s="24">
        <f t="shared" si="345"/>
        <v>4.4933095291171104E-3</v>
      </c>
      <c r="AQ1086" s="25">
        <f t="shared" si="346"/>
        <v>0.10223011705398936</v>
      </c>
      <c r="AR1086" s="2">
        <f t="shared" si="353"/>
        <v>1</v>
      </c>
      <c r="AS1086" s="2">
        <f t="shared" si="354"/>
        <v>0</v>
      </c>
      <c r="AT1086" s="2">
        <f t="shared" si="355"/>
        <v>0</v>
      </c>
    </row>
    <row r="1087" spans="2:46" x14ac:dyDescent="0.2">
      <c r="B1087" s="2">
        <v>1</v>
      </c>
      <c r="C1087" s="2" t="s">
        <v>2234</v>
      </c>
      <c r="D1087" s="3" t="s">
        <v>2235</v>
      </c>
      <c r="E1087" s="2" t="s">
        <v>2236</v>
      </c>
      <c r="F1087" s="2" t="s">
        <v>14</v>
      </c>
      <c r="G1087" s="2" t="s">
        <v>7</v>
      </c>
      <c r="H1087" s="2">
        <v>33</v>
      </c>
      <c r="I1087" s="30">
        <v>77643</v>
      </c>
      <c r="J1087" s="30">
        <v>77793</v>
      </c>
      <c r="K1087" s="63">
        <v>395.213078</v>
      </c>
      <c r="L1087" s="2">
        <v>0.45700499999999999</v>
      </c>
      <c r="M1087" s="67">
        <v>14018.379222376305</v>
      </c>
      <c r="N1087" s="67">
        <v>32002385.310000028</v>
      </c>
      <c r="O1087" s="67">
        <v>4148200</v>
      </c>
      <c r="P1087" s="70">
        <v>3997569</v>
      </c>
      <c r="Q1087" s="63">
        <v>0</v>
      </c>
      <c r="R1087" s="24">
        <f t="shared" si="337"/>
        <v>-3.6312376452437234E-2</v>
      </c>
      <c r="S1087" s="24">
        <f t="shared" si="338"/>
        <v>-4.7068678956543649E-3</v>
      </c>
      <c r="T1087" s="65">
        <f t="shared" si="339"/>
        <v>51.387258493694809</v>
      </c>
      <c r="U1087" s="67">
        <v>2745345.0000000005</v>
      </c>
      <c r="V1087" s="70">
        <v>2750649</v>
      </c>
      <c r="W1087" s="24">
        <f t="shared" si="340"/>
        <v>1.9319976177856191E-3</v>
      </c>
      <c r="X1087" s="24">
        <f t="shared" si="341"/>
        <v>1.6573764576049128E-4</v>
      </c>
      <c r="Y1087" s="63">
        <f t="shared" si="347"/>
        <v>35.358564197673978</v>
      </c>
      <c r="Z1087" s="63">
        <f t="shared" si="348"/>
        <v>35.358566966179474</v>
      </c>
      <c r="AA1087" s="24">
        <f t="shared" si="349"/>
        <v>0</v>
      </c>
      <c r="AB1087" s="63">
        <v>0</v>
      </c>
      <c r="AC1087" s="69">
        <v>0</v>
      </c>
      <c r="AD1087" s="67">
        <f t="shared" si="356"/>
        <v>6893545</v>
      </c>
      <c r="AE1087" s="67">
        <f t="shared" si="357"/>
        <v>6748218</v>
      </c>
      <c r="AF1087" s="65">
        <f t="shared" si="342"/>
        <v>86.745825459874283</v>
      </c>
      <c r="AG1087" s="21" t="s">
        <v>2640</v>
      </c>
      <c r="AH1087" s="67">
        <v>0</v>
      </c>
      <c r="AI1087" s="70">
        <v>0</v>
      </c>
      <c r="AJ1087" s="21" t="s">
        <v>2640</v>
      </c>
      <c r="AK1087" s="67">
        <f t="shared" si="350"/>
        <v>6893545</v>
      </c>
      <c r="AL1087" s="70">
        <f t="shared" si="351"/>
        <v>6748218</v>
      </c>
      <c r="AM1087" s="65">
        <f t="shared" si="343"/>
        <v>86.745825459874283</v>
      </c>
      <c r="AN1087" s="25">
        <f t="shared" si="352"/>
        <v>-2.1081606053199045E-2</v>
      </c>
      <c r="AO1087" s="25">
        <f t="shared" si="344"/>
        <v>-2.2969150679219563E-2</v>
      </c>
      <c r="AP1087" s="24">
        <f t="shared" si="345"/>
        <v>-4.5411302498938591E-3</v>
      </c>
      <c r="AQ1087" s="25">
        <f t="shared" si="346"/>
        <v>0.21086609434364048</v>
      </c>
      <c r="AR1087" s="2">
        <f t="shared" si="353"/>
        <v>0</v>
      </c>
      <c r="AS1087" s="2">
        <f t="shared" si="354"/>
        <v>1</v>
      </c>
      <c r="AT1087" s="2">
        <f t="shared" si="355"/>
        <v>0</v>
      </c>
    </row>
    <row r="1088" spans="2:46" x14ac:dyDescent="0.2">
      <c r="B1088" s="2">
        <v>1</v>
      </c>
      <c r="C1088" s="2" t="s">
        <v>2234</v>
      </c>
      <c r="D1088" s="3" t="s">
        <v>2237</v>
      </c>
      <c r="E1088" s="2" t="s">
        <v>2238</v>
      </c>
      <c r="F1088" s="2" t="s">
        <v>14</v>
      </c>
      <c r="G1088" s="2" t="s">
        <v>7</v>
      </c>
      <c r="H1088" s="2">
        <v>40</v>
      </c>
      <c r="I1088" s="30">
        <v>128067</v>
      </c>
      <c r="J1088" s="30">
        <v>129192</v>
      </c>
      <c r="K1088" s="63">
        <v>535.94790699999999</v>
      </c>
      <c r="L1088" s="2">
        <v>0.431892</v>
      </c>
      <c r="M1088" s="67">
        <v>18109.717389076748</v>
      </c>
      <c r="N1088" s="67">
        <v>79901318.949999943</v>
      </c>
      <c r="O1088" s="67">
        <v>11388535</v>
      </c>
      <c r="P1088" s="70">
        <v>10974989</v>
      </c>
      <c r="Q1088" s="63">
        <v>0</v>
      </c>
      <c r="R1088" s="24">
        <f t="shared" si="337"/>
        <v>-3.6312484441589743E-2</v>
      </c>
      <c r="S1088" s="24">
        <f t="shared" si="338"/>
        <v>-5.1757093053593495E-3</v>
      </c>
      <c r="T1088" s="65">
        <f t="shared" si="339"/>
        <v>84.950995417672914</v>
      </c>
      <c r="U1088" s="67">
        <v>2655877</v>
      </c>
      <c r="V1088" s="70">
        <v>2827611</v>
      </c>
      <c r="W1088" s="24">
        <f t="shared" si="340"/>
        <v>6.4661880049414977E-2</v>
      </c>
      <c r="X1088" s="24">
        <f t="shared" si="341"/>
        <v>2.1493262221048744E-3</v>
      </c>
      <c r="Y1088" s="63">
        <f t="shared" si="347"/>
        <v>20.738183919354714</v>
      </c>
      <c r="Z1088" s="63">
        <f t="shared" si="348"/>
        <v>21.886889281070037</v>
      </c>
      <c r="AA1088" s="24">
        <f t="shared" si="349"/>
        <v>5.5391000000000003E-2</v>
      </c>
      <c r="AB1088" s="63">
        <v>0</v>
      </c>
      <c r="AC1088" s="69">
        <v>0</v>
      </c>
      <c r="AD1088" s="67">
        <f t="shared" si="356"/>
        <v>14044412</v>
      </c>
      <c r="AE1088" s="67">
        <f t="shared" si="357"/>
        <v>13802600</v>
      </c>
      <c r="AF1088" s="65">
        <f t="shared" si="342"/>
        <v>106.83788469874295</v>
      </c>
      <c r="AG1088" s="21" t="s">
        <v>2640</v>
      </c>
      <c r="AH1088" s="67">
        <v>0</v>
      </c>
      <c r="AI1088" s="70">
        <v>0</v>
      </c>
      <c r="AJ1088" s="21" t="s">
        <v>2640</v>
      </c>
      <c r="AK1088" s="67">
        <f t="shared" si="350"/>
        <v>14044412</v>
      </c>
      <c r="AL1088" s="70">
        <f t="shared" si="351"/>
        <v>13802600</v>
      </c>
      <c r="AM1088" s="65">
        <f t="shared" si="343"/>
        <v>106.83788469874295</v>
      </c>
      <c r="AN1088" s="25">
        <f t="shared" si="352"/>
        <v>-1.7217666357267219E-2</v>
      </c>
      <c r="AO1088" s="25">
        <f t="shared" si="344"/>
        <v>-2.5775704976903624E-2</v>
      </c>
      <c r="AP1088" s="24">
        <f t="shared" si="345"/>
        <v>-3.0263830832544746E-3</v>
      </c>
      <c r="AQ1088" s="25">
        <f t="shared" si="346"/>
        <v>0.17274558394508216</v>
      </c>
      <c r="AR1088" s="2">
        <f t="shared" si="353"/>
        <v>0</v>
      </c>
      <c r="AS1088" s="2">
        <f t="shared" si="354"/>
        <v>1</v>
      </c>
      <c r="AT1088" s="2">
        <f t="shared" si="355"/>
        <v>0</v>
      </c>
    </row>
    <row r="1089" spans="2:46" x14ac:dyDescent="0.2">
      <c r="B1089" s="2">
        <v>1</v>
      </c>
      <c r="C1089" s="2" t="s">
        <v>2234</v>
      </c>
      <c r="D1089" s="3" t="s">
        <v>2239</v>
      </c>
      <c r="E1089" s="2" t="s">
        <v>2240</v>
      </c>
      <c r="F1089" s="2" t="s">
        <v>6</v>
      </c>
      <c r="G1089" s="2" t="s">
        <v>7</v>
      </c>
      <c r="H1089" s="2">
        <v>38</v>
      </c>
      <c r="I1089" s="30">
        <v>39291</v>
      </c>
      <c r="J1089" s="30">
        <v>39308</v>
      </c>
      <c r="K1089" s="63">
        <v>372.194973</v>
      </c>
      <c r="L1089" s="2">
        <v>0.48289300000000002</v>
      </c>
      <c r="M1089" s="67">
        <v>13937.887016639941</v>
      </c>
      <c r="N1089" s="67">
        <v>24654239.009999998</v>
      </c>
      <c r="O1089" s="67">
        <v>1943320</v>
      </c>
      <c r="P1089" s="70">
        <v>1873488</v>
      </c>
      <c r="Q1089" s="63">
        <v>0</v>
      </c>
      <c r="R1089" s="24">
        <f t="shared" si="337"/>
        <v>-3.5934380338801586E-2</v>
      </c>
      <c r="S1089" s="24">
        <f t="shared" si="338"/>
        <v>-2.8324540851443628E-3</v>
      </c>
      <c r="T1089" s="65">
        <f t="shared" si="339"/>
        <v>47.661748244632136</v>
      </c>
      <c r="U1089" s="67">
        <v>776618.00000000023</v>
      </c>
      <c r="V1089" s="70">
        <v>932345</v>
      </c>
      <c r="W1089" s="24">
        <f t="shared" si="340"/>
        <v>0.20051943168971076</v>
      </c>
      <c r="X1089" s="24">
        <f t="shared" si="341"/>
        <v>6.3164391298727732E-3</v>
      </c>
      <c r="Y1089" s="63">
        <f t="shared" si="347"/>
        <v>19.765798783436416</v>
      </c>
      <c r="Z1089" s="63">
        <f t="shared" si="348"/>
        <v>23.718963060954515</v>
      </c>
      <c r="AA1089" s="24">
        <f t="shared" si="349"/>
        <v>0.2</v>
      </c>
      <c r="AB1089" s="63">
        <v>0</v>
      </c>
      <c r="AC1089" s="69">
        <v>0</v>
      </c>
      <c r="AD1089" s="67">
        <f t="shared" si="356"/>
        <v>2719938</v>
      </c>
      <c r="AE1089" s="67">
        <f t="shared" si="357"/>
        <v>2805833</v>
      </c>
      <c r="AF1089" s="65">
        <f t="shared" si="342"/>
        <v>71.380711305586644</v>
      </c>
      <c r="AG1089" s="21" t="s">
        <v>2640</v>
      </c>
      <c r="AH1089" s="67">
        <v>0</v>
      </c>
      <c r="AI1089" s="70">
        <v>0</v>
      </c>
      <c r="AJ1089" s="21" t="s">
        <v>2640</v>
      </c>
      <c r="AK1089" s="67">
        <f t="shared" si="350"/>
        <v>2719938</v>
      </c>
      <c r="AL1089" s="70">
        <f t="shared" si="351"/>
        <v>2805833</v>
      </c>
      <c r="AM1089" s="65">
        <f t="shared" si="343"/>
        <v>71.380711305586644</v>
      </c>
      <c r="AN1089" s="25">
        <f t="shared" si="352"/>
        <v>3.1579763950501813E-2</v>
      </c>
      <c r="AO1089" s="25">
        <f t="shared" si="344"/>
        <v>3.1133624335482946E-2</v>
      </c>
      <c r="AP1089" s="24">
        <f t="shared" si="345"/>
        <v>3.48398504472842E-3</v>
      </c>
      <c r="AQ1089" s="25">
        <f t="shared" si="346"/>
        <v>0.11380732533914054</v>
      </c>
      <c r="AR1089" s="2">
        <f t="shared" si="353"/>
        <v>1</v>
      </c>
      <c r="AS1089" s="2">
        <f t="shared" si="354"/>
        <v>0</v>
      </c>
      <c r="AT1089" s="2">
        <f t="shared" si="355"/>
        <v>0</v>
      </c>
    </row>
    <row r="1090" spans="2:46" x14ac:dyDescent="0.2">
      <c r="B1090" s="2">
        <v>1</v>
      </c>
      <c r="C1090" s="2" t="s">
        <v>2234</v>
      </c>
      <c r="D1090" s="3" t="s">
        <v>2241</v>
      </c>
      <c r="E1090" s="2" t="s">
        <v>2242</v>
      </c>
      <c r="F1090" s="2" t="s">
        <v>6</v>
      </c>
      <c r="G1090" s="2" t="s">
        <v>7</v>
      </c>
      <c r="H1090" s="2">
        <v>9</v>
      </c>
      <c r="I1090" s="30">
        <v>7438</v>
      </c>
      <c r="J1090" s="30">
        <v>7458</v>
      </c>
      <c r="K1090" s="63">
        <v>634.99356399999999</v>
      </c>
      <c r="L1090" s="2">
        <v>0.33875499999999997</v>
      </c>
      <c r="M1090" s="67">
        <v>14548.218194640338</v>
      </c>
      <c r="N1090" s="67">
        <v>3281096.6499999994</v>
      </c>
      <c r="O1090" s="67">
        <v>245914</v>
      </c>
      <c r="P1090" s="70">
        <v>236984</v>
      </c>
      <c r="Q1090" s="63">
        <v>0</v>
      </c>
      <c r="R1090" s="24">
        <f t="shared" si="337"/>
        <v>-3.6313507974332526E-2</v>
      </c>
      <c r="S1090" s="24">
        <f t="shared" si="338"/>
        <v>-2.7216510065316123E-3</v>
      </c>
      <c r="T1090" s="65">
        <f t="shared" si="339"/>
        <v>31.775811209439528</v>
      </c>
      <c r="U1090" s="67">
        <v>114480</v>
      </c>
      <c r="V1090" s="70">
        <v>125050</v>
      </c>
      <c r="W1090" s="24">
        <f t="shared" si="340"/>
        <v>9.2330538085255043E-2</v>
      </c>
      <c r="X1090" s="24">
        <f t="shared" si="341"/>
        <v>3.2214838901499601E-3</v>
      </c>
      <c r="Y1090" s="63">
        <f t="shared" si="347"/>
        <v>15.391234202742673</v>
      </c>
      <c r="Z1090" s="63">
        <f t="shared" si="348"/>
        <v>16.767229820327167</v>
      </c>
      <c r="AA1090" s="24">
        <f t="shared" si="349"/>
        <v>8.9400999999999994E-2</v>
      </c>
      <c r="AB1090" s="63">
        <v>0</v>
      </c>
      <c r="AC1090" s="69">
        <v>0</v>
      </c>
      <c r="AD1090" s="67">
        <f t="shared" si="356"/>
        <v>360394</v>
      </c>
      <c r="AE1090" s="67">
        <f t="shared" si="357"/>
        <v>362034</v>
      </c>
      <c r="AF1090" s="65">
        <f t="shared" si="342"/>
        <v>48.543041029766691</v>
      </c>
      <c r="AG1090" s="21" t="s">
        <v>2640</v>
      </c>
      <c r="AH1090" s="67">
        <v>0</v>
      </c>
      <c r="AI1090" s="70">
        <v>0</v>
      </c>
      <c r="AJ1090" s="21" t="s">
        <v>2640</v>
      </c>
      <c r="AK1090" s="67">
        <f t="shared" si="350"/>
        <v>360394</v>
      </c>
      <c r="AL1090" s="70">
        <f t="shared" si="351"/>
        <v>362034</v>
      </c>
      <c r="AM1090" s="65">
        <f t="shared" si="343"/>
        <v>48.543041029766691</v>
      </c>
      <c r="AN1090" s="25">
        <f t="shared" si="352"/>
        <v>4.5505752038047251E-3</v>
      </c>
      <c r="AO1090" s="25">
        <f t="shared" si="344"/>
        <v>1.8566879010324389E-3</v>
      </c>
      <c r="AP1090" s="24">
        <f t="shared" si="345"/>
        <v>4.9983288361834762E-4</v>
      </c>
      <c r="AQ1090" s="25">
        <f t="shared" si="346"/>
        <v>0.11033932816334444</v>
      </c>
      <c r="AR1090" s="2">
        <f t="shared" si="353"/>
        <v>1</v>
      </c>
      <c r="AS1090" s="2">
        <f t="shared" si="354"/>
        <v>0</v>
      </c>
      <c r="AT1090" s="2">
        <f t="shared" si="355"/>
        <v>0</v>
      </c>
    </row>
    <row r="1091" spans="2:46" x14ac:dyDescent="0.2">
      <c r="B1091" s="2">
        <v>1</v>
      </c>
      <c r="C1091" s="2" t="s">
        <v>2234</v>
      </c>
      <c r="D1091" s="3" t="s">
        <v>2243</v>
      </c>
      <c r="E1091" s="2" t="s">
        <v>2244</v>
      </c>
      <c r="F1091" s="2" t="s">
        <v>6</v>
      </c>
      <c r="G1091" s="2" t="s">
        <v>7</v>
      </c>
      <c r="H1091" s="2">
        <v>19</v>
      </c>
      <c r="I1091" s="30">
        <v>31702</v>
      </c>
      <c r="J1091" s="30">
        <v>31797</v>
      </c>
      <c r="K1091" s="63">
        <v>404.48520300000001</v>
      </c>
      <c r="L1091" s="2">
        <v>0.50418200000000002</v>
      </c>
      <c r="M1091" s="67">
        <v>15372.14598749681</v>
      </c>
      <c r="N1091" s="67">
        <v>16666617.120000007</v>
      </c>
      <c r="O1091" s="67">
        <v>694665</v>
      </c>
      <c r="P1091" s="70">
        <v>669440</v>
      </c>
      <c r="Q1091" s="63">
        <v>0</v>
      </c>
      <c r="R1091" s="24">
        <f t="shared" si="337"/>
        <v>-3.6312467160429795E-2</v>
      </c>
      <c r="S1091" s="24">
        <f t="shared" si="338"/>
        <v>-1.513504499346175E-3</v>
      </c>
      <c r="T1091" s="65">
        <f t="shared" si="339"/>
        <v>21.053558511809289</v>
      </c>
      <c r="U1091" s="67">
        <v>496113.00000000006</v>
      </c>
      <c r="V1091" s="70">
        <v>597120</v>
      </c>
      <c r="W1091" s="24">
        <f t="shared" si="340"/>
        <v>0.20359676122173775</v>
      </c>
      <c r="X1091" s="24">
        <f t="shared" si="341"/>
        <v>6.0604380164701295E-3</v>
      </c>
      <c r="Y1091" s="63">
        <f t="shared" si="347"/>
        <v>15.649265030597441</v>
      </c>
      <c r="Z1091" s="63">
        <f t="shared" si="348"/>
        <v>18.779130106613831</v>
      </c>
      <c r="AA1091" s="24">
        <f t="shared" si="349"/>
        <v>0.20000100000000001</v>
      </c>
      <c r="AB1091" s="63">
        <v>0</v>
      </c>
      <c r="AC1091" s="69">
        <v>0</v>
      </c>
      <c r="AD1091" s="67">
        <f t="shared" si="356"/>
        <v>1190778</v>
      </c>
      <c r="AE1091" s="67">
        <f t="shared" si="357"/>
        <v>1266560</v>
      </c>
      <c r="AF1091" s="65">
        <f t="shared" si="342"/>
        <v>39.83268861842312</v>
      </c>
      <c r="AG1091" s="21" t="s">
        <v>2640</v>
      </c>
      <c r="AH1091" s="67">
        <v>0</v>
      </c>
      <c r="AI1091" s="70">
        <v>0</v>
      </c>
      <c r="AJ1091" s="21" t="s">
        <v>2640</v>
      </c>
      <c r="AK1091" s="67">
        <f t="shared" si="350"/>
        <v>1190778</v>
      </c>
      <c r="AL1091" s="70">
        <f t="shared" si="351"/>
        <v>1266560</v>
      </c>
      <c r="AM1091" s="65">
        <f t="shared" si="343"/>
        <v>39.83268861842312</v>
      </c>
      <c r="AN1091" s="25">
        <f t="shared" si="352"/>
        <v>6.3640745798125259E-2</v>
      </c>
      <c r="AO1091" s="25">
        <f t="shared" si="344"/>
        <v>6.0462902893108295E-2</v>
      </c>
      <c r="AP1091" s="24">
        <f t="shared" si="345"/>
        <v>4.5469335171239578E-3</v>
      </c>
      <c r="AQ1091" s="25">
        <f t="shared" si="346"/>
        <v>7.5993825914445645E-2</v>
      </c>
      <c r="AR1091" s="2">
        <f t="shared" si="353"/>
        <v>1</v>
      </c>
      <c r="AS1091" s="2">
        <f t="shared" si="354"/>
        <v>0</v>
      </c>
      <c r="AT1091" s="2">
        <f t="shared" si="355"/>
        <v>0</v>
      </c>
    </row>
    <row r="1092" spans="2:46" x14ac:dyDescent="0.2">
      <c r="B1092" s="2">
        <v>1</v>
      </c>
      <c r="C1092" s="2" t="s">
        <v>2234</v>
      </c>
      <c r="D1092" s="3" t="s">
        <v>2245</v>
      </c>
      <c r="E1092" s="2" t="s">
        <v>2246</v>
      </c>
      <c r="F1092" s="2" t="s">
        <v>6</v>
      </c>
      <c r="G1092" s="2" t="s">
        <v>7</v>
      </c>
      <c r="H1092" s="2">
        <v>31</v>
      </c>
      <c r="I1092" s="30">
        <v>22685</v>
      </c>
      <c r="J1092" s="30">
        <v>22685</v>
      </c>
      <c r="K1092" s="63">
        <v>254.27172100000001</v>
      </c>
      <c r="L1092" s="2">
        <v>0.45266699999999999</v>
      </c>
      <c r="M1092" s="67">
        <v>15208.766385257806</v>
      </c>
      <c r="N1092" s="67">
        <v>8009566.4900000021</v>
      </c>
      <c r="O1092" s="67">
        <v>257581</v>
      </c>
      <c r="P1092" s="70">
        <v>248228</v>
      </c>
      <c r="Q1092" s="63">
        <v>0</v>
      </c>
      <c r="R1092" s="24">
        <f t="shared" si="337"/>
        <v>-3.6310908025048438E-2</v>
      </c>
      <c r="S1092" s="24">
        <f t="shared" si="338"/>
        <v>-1.1677286169828646E-3</v>
      </c>
      <c r="T1092" s="65">
        <f t="shared" si="339"/>
        <v>10.942384835794577</v>
      </c>
      <c r="U1092" s="67">
        <v>618655.99999999977</v>
      </c>
      <c r="V1092" s="70">
        <v>655181</v>
      </c>
      <c r="W1092" s="24">
        <f t="shared" si="340"/>
        <v>5.9039272228831985E-2</v>
      </c>
      <c r="X1092" s="24">
        <f t="shared" si="341"/>
        <v>4.5601718951458784E-3</v>
      </c>
      <c r="Y1092" s="63">
        <f t="shared" si="347"/>
        <v>27.271589155829833</v>
      </c>
      <c r="Z1092" s="63">
        <f t="shared" si="348"/>
        <v>28.881683932113731</v>
      </c>
      <c r="AA1092" s="24">
        <f t="shared" si="349"/>
        <v>5.9039000000000001E-2</v>
      </c>
      <c r="AB1092" s="63">
        <v>0</v>
      </c>
      <c r="AC1092" s="69">
        <v>0</v>
      </c>
      <c r="AD1092" s="67">
        <f t="shared" si="356"/>
        <v>876236.99999999977</v>
      </c>
      <c r="AE1092" s="67">
        <f t="shared" si="357"/>
        <v>903409</v>
      </c>
      <c r="AF1092" s="65">
        <f t="shared" si="342"/>
        <v>39.824068767908308</v>
      </c>
      <c r="AG1092" s="21" t="s">
        <v>2640</v>
      </c>
      <c r="AH1092" s="67">
        <v>0</v>
      </c>
      <c r="AI1092" s="70">
        <v>0</v>
      </c>
      <c r="AJ1092" s="21" t="s">
        <v>2640</v>
      </c>
      <c r="AK1092" s="67">
        <f t="shared" si="350"/>
        <v>876236.99999999977</v>
      </c>
      <c r="AL1092" s="70">
        <f t="shared" si="351"/>
        <v>903409</v>
      </c>
      <c r="AM1092" s="65">
        <f t="shared" si="343"/>
        <v>39.824068767908308</v>
      </c>
      <c r="AN1092" s="25">
        <f t="shared" si="352"/>
        <v>3.1009875182171309E-2</v>
      </c>
      <c r="AO1092" s="25">
        <f t="shared" si="344"/>
        <v>3.1009875182171243E-2</v>
      </c>
      <c r="AP1092" s="24">
        <f t="shared" si="345"/>
        <v>3.3924432781630141E-3</v>
      </c>
      <c r="AQ1092" s="25">
        <f t="shared" si="346"/>
        <v>0.1127912479567917</v>
      </c>
      <c r="AR1092" s="2">
        <f t="shared" si="353"/>
        <v>1</v>
      </c>
      <c r="AS1092" s="2">
        <f t="shared" si="354"/>
        <v>0</v>
      </c>
      <c r="AT1092" s="2">
        <f t="shared" si="355"/>
        <v>0</v>
      </c>
    </row>
    <row r="1093" spans="2:46" x14ac:dyDescent="0.2">
      <c r="B1093" s="2">
        <v>1</v>
      </c>
      <c r="C1093" s="2" t="s">
        <v>2234</v>
      </c>
      <c r="D1093" s="3" t="s">
        <v>2247</v>
      </c>
      <c r="E1093" s="2" t="s">
        <v>2248</v>
      </c>
      <c r="F1093" s="2" t="s">
        <v>6</v>
      </c>
      <c r="G1093" s="2" t="s">
        <v>7</v>
      </c>
      <c r="H1093" s="2">
        <v>58</v>
      </c>
      <c r="I1093" s="30">
        <v>50220</v>
      </c>
      <c r="J1093" s="30">
        <v>50028</v>
      </c>
      <c r="K1093" s="63">
        <v>386.59696600000001</v>
      </c>
      <c r="L1093" s="2">
        <v>0.55930100000000005</v>
      </c>
      <c r="M1093" s="67">
        <v>14995.583541094886</v>
      </c>
      <c r="N1093" s="67">
        <v>26264398.699999992</v>
      </c>
      <c r="O1093" s="67">
        <v>1075509</v>
      </c>
      <c r="P1093" s="70">
        <v>1036455</v>
      </c>
      <c r="Q1093" s="63">
        <v>0</v>
      </c>
      <c r="R1093" s="24">
        <f t="shared" si="337"/>
        <v>-3.6312108964220657E-2</v>
      </c>
      <c r="S1093" s="24">
        <f t="shared" si="338"/>
        <v>-1.4869558007433086E-3</v>
      </c>
      <c r="T1093" s="65">
        <f t="shared" si="339"/>
        <v>20.717498201007437</v>
      </c>
      <c r="U1093" s="67">
        <v>1468100.9999999995</v>
      </c>
      <c r="V1093" s="70">
        <v>1549814</v>
      </c>
      <c r="W1093" s="24">
        <f t="shared" si="340"/>
        <v>5.5658977141218813E-2</v>
      </c>
      <c r="X1093" s="24">
        <f t="shared" si="341"/>
        <v>3.1111696457760706E-3</v>
      </c>
      <c r="Y1093" s="63">
        <f t="shared" si="347"/>
        <v>29.233393070489836</v>
      </c>
      <c r="Z1093" s="63">
        <f t="shared" si="348"/>
        <v>30.978931798193013</v>
      </c>
      <c r="AA1093" s="24">
        <f t="shared" si="349"/>
        <v>5.9709999999999999E-2</v>
      </c>
      <c r="AB1093" s="63">
        <v>0</v>
      </c>
      <c r="AC1093" s="69">
        <v>0</v>
      </c>
      <c r="AD1093" s="67">
        <f t="shared" si="356"/>
        <v>2543609.9999999995</v>
      </c>
      <c r="AE1093" s="67">
        <f t="shared" si="357"/>
        <v>2586269</v>
      </c>
      <c r="AF1093" s="65">
        <f t="shared" si="342"/>
        <v>51.696429999200447</v>
      </c>
      <c r="AG1093" s="21" t="s">
        <v>2640</v>
      </c>
      <c r="AH1093" s="67">
        <v>0</v>
      </c>
      <c r="AI1093" s="70">
        <v>0</v>
      </c>
      <c r="AJ1093" s="21" t="s">
        <v>2640</v>
      </c>
      <c r="AK1093" s="67">
        <f t="shared" si="350"/>
        <v>2543609.9999999995</v>
      </c>
      <c r="AL1093" s="70">
        <f t="shared" si="351"/>
        <v>2586269</v>
      </c>
      <c r="AM1093" s="65">
        <f t="shared" si="343"/>
        <v>51.696429999200447</v>
      </c>
      <c r="AN1093" s="25">
        <f t="shared" si="352"/>
        <v>1.6771045875743715E-2</v>
      </c>
      <c r="AO1093" s="25">
        <f t="shared" si="344"/>
        <v>2.0673261451184421E-2</v>
      </c>
      <c r="AP1093" s="24">
        <f t="shared" si="345"/>
        <v>1.6242138450327621E-3</v>
      </c>
      <c r="AQ1093" s="25">
        <f t="shared" si="346"/>
        <v>9.8470520096087366E-2</v>
      </c>
      <c r="AR1093" s="2">
        <f t="shared" si="353"/>
        <v>1</v>
      </c>
      <c r="AS1093" s="2">
        <f t="shared" si="354"/>
        <v>0</v>
      </c>
      <c r="AT1093" s="2">
        <f t="shared" si="355"/>
        <v>0</v>
      </c>
    </row>
    <row r="1094" spans="2:46" x14ac:dyDescent="0.2">
      <c r="B1094" s="2">
        <v>1</v>
      </c>
      <c r="C1094" s="2" t="s">
        <v>2234</v>
      </c>
      <c r="D1094" s="3" t="s">
        <v>2249</v>
      </c>
      <c r="E1094" s="2" t="s">
        <v>2250</v>
      </c>
      <c r="F1094" s="2" t="s">
        <v>6</v>
      </c>
      <c r="G1094" s="2" t="s">
        <v>7</v>
      </c>
      <c r="H1094" s="2">
        <v>24</v>
      </c>
      <c r="I1094" s="30">
        <v>37272</v>
      </c>
      <c r="J1094" s="30">
        <v>37131</v>
      </c>
      <c r="K1094" s="63">
        <v>500.490453</v>
      </c>
      <c r="L1094" s="2">
        <v>0.44296600000000003</v>
      </c>
      <c r="M1094" s="67">
        <v>14582.717680871056</v>
      </c>
      <c r="N1094" s="67">
        <v>19535132.430000015</v>
      </c>
      <c r="O1094" s="67">
        <v>1848980</v>
      </c>
      <c r="P1094" s="70">
        <v>1782202</v>
      </c>
      <c r="Q1094" s="63">
        <v>0</v>
      </c>
      <c r="R1094" s="24">
        <f t="shared" si="337"/>
        <v>-3.6116128892686783E-2</v>
      </c>
      <c r="S1094" s="24">
        <f t="shared" si="338"/>
        <v>-3.4183540981503318E-3</v>
      </c>
      <c r="T1094" s="65">
        <f t="shared" si="339"/>
        <v>47.997683876006569</v>
      </c>
      <c r="U1094" s="67">
        <v>360163</v>
      </c>
      <c r="V1094" s="70">
        <v>430561</v>
      </c>
      <c r="W1094" s="24">
        <f t="shared" si="340"/>
        <v>0.19546149937667101</v>
      </c>
      <c r="X1094" s="24">
        <f t="shared" si="341"/>
        <v>3.6036612627150717E-3</v>
      </c>
      <c r="Y1094" s="63">
        <f t="shared" si="347"/>
        <v>9.6630983043571579</v>
      </c>
      <c r="Z1094" s="63">
        <f t="shared" si="348"/>
        <v>11.595728636449328</v>
      </c>
      <c r="AA1094" s="24">
        <f t="shared" si="349"/>
        <v>0.20000100000000001</v>
      </c>
      <c r="AB1094" s="63">
        <v>0</v>
      </c>
      <c r="AC1094" s="69">
        <v>0</v>
      </c>
      <c r="AD1094" s="67">
        <f t="shared" si="356"/>
        <v>2209143</v>
      </c>
      <c r="AE1094" s="67">
        <f t="shared" si="357"/>
        <v>2212763</v>
      </c>
      <c r="AF1094" s="65">
        <f t="shared" si="342"/>
        <v>59.593412512455899</v>
      </c>
      <c r="AG1094" s="21" t="s">
        <v>2640</v>
      </c>
      <c r="AH1094" s="67">
        <v>0</v>
      </c>
      <c r="AI1094" s="70">
        <v>0</v>
      </c>
      <c r="AJ1094" s="21" t="s">
        <v>2640</v>
      </c>
      <c r="AK1094" s="67">
        <f t="shared" si="350"/>
        <v>2209143</v>
      </c>
      <c r="AL1094" s="70">
        <f t="shared" si="351"/>
        <v>2212763</v>
      </c>
      <c r="AM1094" s="65">
        <f t="shared" si="343"/>
        <v>59.593412512455899</v>
      </c>
      <c r="AN1094" s="25">
        <f t="shared" si="352"/>
        <v>1.6386444879303876E-3</v>
      </c>
      <c r="AO1094" s="25">
        <f t="shared" si="344"/>
        <v>5.4422331031791504E-3</v>
      </c>
      <c r="AP1094" s="24">
        <f t="shared" si="345"/>
        <v>1.8530716456473991E-4</v>
      </c>
      <c r="AQ1094" s="25">
        <f t="shared" si="346"/>
        <v>0.11327094955352696</v>
      </c>
      <c r="AR1094" s="2">
        <f t="shared" si="353"/>
        <v>1</v>
      </c>
      <c r="AS1094" s="2">
        <f t="shared" si="354"/>
        <v>0</v>
      </c>
      <c r="AT1094" s="2">
        <f t="shared" si="355"/>
        <v>0</v>
      </c>
    </row>
    <row r="1095" spans="2:46" x14ac:dyDescent="0.2">
      <c r="B1095" s="2">
        <v>1</v>
      </c>
      <c r="C1095" s="2" t="s">
        <v>2251</v>
      </c>
      <c r="D1095" s="3" t="s">
        <v>2252</v>
      </c>
      <c r="E1095" s="2" t="s">
        <v>2253</v>
      </c>
      <c r="F1095" s="2" t="s">
        <v>6</v>
      </c>
      <c r="G1095" s="2" t="s">
        <v>7</v>
      </c>
      <c r="H1095" s="2">
        <v>60</v>
      </c>
      <c r="I1095" s="30">
        <v>27598</v>
      </c>
      <c r="J1095" s="30">
        <v>27425</v>
      </c>
      <c r="K1095" s="63">
        <v>439.866983</v>
      </c>
      <c r="L1095" s="2">
        <v>0.38333699999999998</v>
      </c>
      <c r="M1095" s="67">
        <v>15066.571799628942</v>
      </c>
      <c r="N1095" s="67">
        <v>13095337.489999993</v>
      </c>
      <c r="O1095" s="67">
        <v>782954</v>
      </c>
      <c r="P1095" s="70">
        <v>754523</v>
      </c>
      <c r="Q1095" s="63">
        <v>0</v>
      </c>
      <c r="R1095" s="24">
        <f t="shared" si="337"/>
        <v>-3.6312478127706105E-2</v>
      </c>
      <c r="S1095" s="24">
        <f t="shared" si="338"/>
        <v>-2.1710780666562277E-3</v>
      </c>
      <c r="T1095" s="65">
        <f t="shared" si="339"/>
        <v>27.512233363719233</v>
      </c>
      <c r="U1095" s="67">
        <v>266682.00000000006</v>
      </c>
      <c r="V1095" s="70">
        <v>318012</v>
      </c>
      <c r="W1095" s="24">
        <f t="shared" si="340"/>
        <v>0.19247643260512493</v>
      </c>
      <c r="X1095" s="24">
        <f t="shared" si="341"/>
        <v>3.9197157033331233E-3</v>
      </c>
      <c r="Y1095" s="63">
        <f t="shared" si="347"/>
        <v>9.6630915283716234</v>
      </c>
      <c r="Z1095" s="63">
        <f t="shared" si="348"/>
        <v>11.595697356426617</v>
      </c>
      <c r="AA1095" s="24">
        <f t="shared" si="349"/>
        <v>0.19999900000000001</v>
      </c>
      <c r="AB1095" s="63">
        <v>0</v>
      </c>
      <c r="AC1095" s="69">
        <v>0</v>
      </c>
      <c r="AD1095" s="67">
        <f t="shared" si="356"/>
        <v>1049636</v>
      </c>
      <c r="AE1095" s="67">
        <f t="shared" si="357"/>
        <v>1072535</v>
      </c>
      <c r="AF1095" s="65">
        <f t="shared" si="342"/>
        <v>39.107930720145852</v>
      </c>
      <c r="AG1095" s="21" t="s">
        <v>2640</v>
      </c>
      <c r="AH1095" s="67">
        <v>0</v>
      </c>
      <c r="AI1095" s="70">
        <v>0</v>
      </c>
      <c r="AJ1095" s="21" t="s">
        <v>2640</v>
      </c>
      <c r="AK1095" s="67">
        <f t="shared" si="350"/>
        <v>1049636</v>
      </c>
      <c r="AL1095" s="70">
        <f t="shared" si="351"/>
        <v>1072535</v>
      </c>
      <c r="AM1095" s="65">
        <f t="shared" si="343"/>
        <v>39.107930720145852</v>
      </c>
      <c r="AN1095" s="25">
        <f t="shared" si="352"/>
        <v>2.1816134355147881E-2</v>
      </c>
      <c r="AO1095" s="25">
        <f t="shared" si="344"/>
        <v>2.8261866032210481E-2</v>
      </c>
      <c r="AP1095" s="24">
        <f t="shared" si="345"/>
        <v>1.7486376366769004E-3</v>
      </c>
      <c r="AQ1095" s="25">
        <f t="shared" si="346"/>
        <v>8.190205107879206E-2</v>
      </c>
      <c r="AR1095" s="2">
        <f t="shared" si="353"/>
        <v>1</v>
      </c>
      <c r="AS1095" s="2">
        <f t="shared" si="354"/>
        <v>0</v>
      </c>
      <c r="AT1095" s="2">
        <f t="shared" si="355"/>
        <v>0</v>
      </c>
    </row>
    <row r="1096" spans="2:46" x14ac:dyDescent="0.2">
      <c r="B1096" s="2">
        <v>1</v>
      </c>
      <c r="C1096" s="2" t="s">
        <v>2251</v>
      </c>
      <c r="D1096" s="3" t="s">
        <v>2254</v>
      </c>
      <c r="E1096" s="2" t="s">
        <v>2255</v>
      </c>
      <c r="F1096" s="2" t="s">
        <v>6</v>
      </c>
      <c r="G1096" s="2" t="s">
        <v>38</v>
      </c>
      <c r="H1096" s="2">
        <v>43</v>
      </c>
      <c r="I1096" s="30">
        <v>18526</v>
      </c>
      <c r="J1096" s="30">
        <v>18481</v>
      </c>
      <c r="K1096" s="63">
        <v>378.54488400000002</v>
      </c>
      <c r="L1096" s="2">
        <v>0.61616000000000004</v>
      </c>
      <c r="M1096" s="67">
        <v>14126.989850222199</v>
      </c>
      <c r="N1096" s="67">
        <v>13302197.660000006</v>
      </c>
      <c r="O1096" s="67">
        <v>370304</v>
      </c>
      <c r="P1096" s="70">
        <v>356857</v>
      </c>
      <c r="Q1096" s="63">
        <v>0</v>
      </c>
      <c r="R1096" s="24">
        <f t="shared" si="337"/>
        <v>-3.6313407362599359E-2</v>
      </c>
      <c r="S1096" s="24">
        <f t="shared" si="338"/>
        <v>-1.0108855952753895E-3</v>
      </c>
      <c r="T1096" s="65">
        <f t="shared" si="339"/>
        <v>19.309398842054001</v>
      </c>
      <c r="U1096" s="67">
        <v>179019</v>
      </c>
      <c r="V1096" s="70">
        <v>214301</v>
      </c>
      <c r="W1096" s="24">
        <f t="shared" si="340"/>
        <v>0.19708522559057973</v>
      </c>
      <c r="X1096" s="24">
        <f t="shared" si="341"/>
        <v>2.6523436879977908E-3</v>
      </c>
      <c r="Y1096" s="63">
        <f t="shared" si="347"/>
        <v>9.6631220986721367</v>
      </c>
      <c r="Z1096" s="63">
        <f t="shared" si="348"/>
        <v>11.595746983388345</v>
      </c>
      <c r="AA1096" s="24">
        <f t="shared" si="349"/>
        <v>0.2</v>
      </c>
      <c r="AB1096" s="63">
        <v>0</v>
      </c>
      <c r="AC1096" s="69">
        <v>0</v>
      </c>
      <c r="AD1096" s="67">
        <f t="shared" si="356"/>
        <v>549323</v>
      </c>
      <c r="AE1096" s="67">
        <f t="shared" si="357"/>
        <v>571158</v>
      </c>
      <c r="AF1096" s="65">
        <f t="shared" si="342"/>
        <v>30.905145825442347</v>
      </c>
      <c r="AG1096" s="21" t="s">
        <v>2640</v>
      </c>
      <c r="AH1096" s="67">
        <v>-239137</v>
      </c>
      <c r="AI1096" s="70">
        <v>-239137</v>
      </c>
      <c r="AJ1096" s="21" t="s">
        <v>2640</v>
      </c>
      <c r="AK1096" s="67">
        <f t="shared" si="350"/>
        <v>310186</v>
      </c>
      <c r="AL1096" s="70">
        <f t="shared" si="351"/>
        <v>332021</v>
      </c>
      <c r="AM1096" s="65">
        <f t="shared" si="343"/>
        <v>17.965532168172718</v>
      </c>
      <c r="AN1096" s="25">
        <f t="shared" si="352"/>
        <v>7.0393247922214408E-2</v>
      </c>
      <c r="AO1096" s="25">
        <f t="shared" si="344"/>
        <v>7.2999583951460556E-2</v>
      </c>
      <c r="AP1096" s="24">
        <f t="shared" si="345"/>
        <v>1.6414580927224013E-3</v>
      </c>
      <c r="AQ1096" s="25">
        <f t="shared" si="346"/>
        <v>2.4959860655085157E-2</v>
      </c>
      <c r="AR1096" s="2">
        <f t="shared" si="353"/>
        <v>1</v>
      </c>
      <c r="AS1096" s="2">
        <f t="shared" si="354"/>
        <v>0</v>
      </c>
      <c r="AT1096" s="2">
        <f t="shared" si="355"/>
        <v>0</v>
      </c>
    </row>
    <row r="1097" spans="2:46" x14ac:dyDescent="0.2">
      <c r="B1097" s="2">
        <v>1</v>
      </c>
      <c r="C1097" s="2" t="s">
        <v>2251</v>
      </c>
      <c r="D1097" s="3" t="s">
        <v>2256</v>
      </c>
      <c r="E1097" s="2" t="s">
        <v>2257</v>
      </c>
      <c r="F1097" s="2" t="s">
        <v>6</v>
      </c>
      <c r="G1097" s="2" t="s">
        <v>7</v>
      </c>
      <c r="H1097" s="2">
        <v>70</v>
      </c>
      <c r="I1097" s="30">
        <v>43642</v>
      </c>
      <c r="J1097" s="30">
        <v>43545</v>
      </c>
      <c r="K1097" s="63">
        <v>285.77542799999998</v>
      </c>
      <c r="L1097" s="2">
        <v>0.47900199999999998</v>
      </c>
      <c r="M1097" s="67">
        <v>15543.579415387389</v>
      </c>
      <c r="N1097" s="67">
        <v>21439068.429999992</v>
      </c>
      <c r="O1097" s="67">
        <v>557134</v>
      </c>
      <c r="P1097" s="70">
        <v>536903</v>
      </c>
      <c r="Q1097" s="63">
        <v>0</v>
      </c>
      <c r="R1097" s="24">
        <f t="shared" si="337"/>
        <v>-3.6312628559736049E-2</v>
      </c>
      <c r="S1097" s="24">
        <f t="shared" si="338"/>
        <v>-9.4365107635416073E-4</v>
      </c>
      <c r="T1097" s="65">
        <f t="shared" si="339"/>
        <v>12.329842691468595</v>
      </c>
      <c r="U1097" s="67">
        <v>1191145.0000000002</v>
      </c>
      <c r="V1097" s="70">
        <v>1262781</v>
      </c>
      <c r="W1097" s="24">
        <f t="shared" si="340"/>
        <v>6.0140453093451951E-2</v>
      </c>
      <c r="X1097" s="24">
        <f t="shared" si="341"/>
        <v>3.3413765264053404E-3</v>
      </c>
      <c r="Y1097" s="63">
        <f t="shared" si="347"/>
        <v>27.293547500114574</v>
      </c>
      <c r="Z1097" s="63">
        <f t="shared" si="348"/>
        <v>28.999448846021359</v>
      </c>
      <c r="AA1097" s="24">
        <f t="shared" si="349"/>
        <v>6.2502000000000002E-2</v>
      </c>
      <c r="AB1097" s="63">
        <v>0</v>
      </c>
      <c r="AC1097" s="69">
        <v>0</v>
      </c>
      <c r="AD1097" s="67">
        <f t="shared" si="356"/>
        <v>1748279.0000000002</v>
      </c>
      <c r="AE1097" s="67">
        <f t="shared" si="357"/>
        <v>1799684</v>
      </c>
      <c r="AF1097" s="65">
        <f t="shared" si="342"/>
        <v>41.329291537489951</v>
      </c>
      <c r="AG1097" s="21" t="s">
        <v>2640</v>
      </c>
      <c r="AH1097" s="67">
        <v>0</v>
      </c>
      <c r="AI1097" s="70">
        <v>0</v>
      </c>
      <c r="AJ1097" s="21" t="s">
        <v>2640</v>
      </c>
      <c r="AK1097" s="67">
        <f t="shared" si="350"/>
        <v>1748279.0000000002</v>
      </c>
      <c r="AL1097" s="70">
        <f t="shared" si="351"/>
        <v>1799684</v>
      </c>
      <c r="AM1097" s="65">
        <f t="shared" si="343"/>
        <v>41.329291537489951</v>
      </c>
      <c r="AN1097" s="25">
        <f t="shared" si="352"/>
        <v>2.9403201662892342E-2</v>
      </c>
      <c r="AO1097" s="25">
        <f t="shared" si="344"/>
        <v>3.169628033004801E-2</v>
      </c>
      <c r="AP1097" s="24">
        <f t="shared" si="345"/>
        <v>2.3977254500511798E-3</v>
      </c>
      <c r="AQ1097" s="25">
        <f t="shared" si="346"/>
        <v>8.3944132455012671E-2</v>
      </c>
      <c r="AR1097" s="2">
        <f t="shared" si="353"/>
        <v>1</v>
      </c>
      <c r="AS1097" s="2">
        <f t="shared" si="354"/>
        <v>0</v>
      </c>
      <c r="AT1097" s="2">
        <f t="shared" si="355"/>
        <v>0</v>
      </c>
    </row>
    <row r="1098" spans="2:46" x14ac:dyDescent="0.2">
      <c r="B1098" s="2">
        <v>1</v>
      </c>
      <c r="C1098" s="2" t="s">
        <v>2251</v>
      </c>
      <c r="D1098" s="3" t="s">
        <v>2258</v>
      </c>
      <c r="E1098" s="2" t="s">
        <v>2259</v>
      </c>
      <c r="F1098" s="2" t="s">
        <v>6</v>
      </c>
      <c r="G1098" s="2" t="s">
        <v>38</v>
      </c>
      <c r="H1098" s="2">
        <v>25</v>
      </c>
      <c r="I1098" s="30">
        <v>23306</v>
      </c>
      <c r="J1098" s="30">
        <v>23181</v>
      </c>
      <c r="K1098" s="63">
        <v>319.18269299999997</v>
      </c>
      <c r="L1098" s="2">
        <v>0.41086</v>
      </c>
      <c r="M1098" s="67">
        <v>14366.86524822695</v>
      </c>
      <c r="N1098" s="67">
        <v>13852144.960000001</v>
      </c>
      <c r="O1098" s="67">
        <v>1833887</v>
      </c>
      <c r="P1098" s="70">
        <v>1767294</v>
      </c>
      <c r="Q1098" s="63">
        <v>0</v>
      </c>
      <c r="R1098" s="24">
        <f t="shared" si="337"/>
        <v>-3.6312488174025992E-2</v>
      </c>
      <c r="S1098" s="24">
        <f t="shared" si="338"/>
        <v>-4.8074143168654795E-3</v>
      </c>
      <c r="T1098" s="65">
        <f t="shared" si="339"/>
        <v>76.238902549501745</v>
      </c>
      <c r="U1098" s="67">
        <v>225207</v>
      </c>
      <c r="V1098" s="70">
        <v>268799</v>
      </c>
      <c r="W1098" s="24">
        <f t="shared" si="340"/>
        <v>0.19356414321046866</v>
      </c>
      <c r="X1098" s="24">
        <f t="shared" si="341"/>
        <v>3.1469494526571861E-3</v>
      </c>
      <c r="Y1098" s="63">
        <f t="shared" si="347"/>
        <v>9.6630481421093286</v>
      </c>
      <c r="Z1098" s="63">
        <f t="shared" si="348"/>
        <v>11.595660238988827</v>
      </c>
      <c r="AA1098" s="24">
        <f t="shared" si="349"/>
        <v>0.2</v>
      </c>
      <c r="AB1098" s="63">
        <v>0</v>
      </c>
      <c r="AC1098" s="69">
        <v>0</v>
      </c>
      <c r="AD1098" s="67">
        <f t="shared" si="356"/>
        <v>2059094</v>
      </c>
      <c r="AE1098" s="67">
        <f t="shared" si="357"/>
        <v>2036093</v>
      </c>
      <c r="AF1098" s="65">
        <f t="shared" si="342"/>
        <v>87.834562788490572</v>
      </c>
      <c r="AG1098" s="21" t="s">
        <v>2640</v>
      </c>
      <c r="AH1098" s="67">
        <v>-1240657</v>
      </c>
      <c r="AI1098" s="70">
        <v>-1240657</v>
      </c>
      <c r="AJ1098" s="21" t="s">
        <v>2640</v>
      </c>
      <c r="AK1098" s="67">
        <f t="shared" si="350"/>
        <v>818437</v>
      </c>
      <c r="AL1098" s="70">
        <f t="shared" si="351"/>
        <v>795436</v>
      </c>
      <c r="AM1098" s="65">
        <f t="shared" si="343"/>
        <v>34.314136577369396</v>
      </c>
      <c r="AN1098" s="25">
        <f t="shared" si="352"/>
        <v>-2.8103568142691496E-2</v>
      </c>
      <c r="AO1098" s="25">
        <f t="shared" si="344"/>
        <v>-2.2862765158257692E-2</v>
      </c>
      <c r="AP1098" s="24">
        <f t="shared" si="345"/>
        <v>-1.6604648642082936E-3</v>
      </c>
      <c r="AQ1098" s="25">
        <f t="shared" si="346"/>
        <v>5.7423308974670156E-2</v>
      </c>
      <c r="AR1098" s="2">
        <f t="shared" si="353"/>
        <v>0</v>
      </c>
      <c r="AS1098" s="2">
        <f t="shared" si="354"/>
        <v>1</v>
      </c>
      <c r="AT1098" s="2">
        <f t="shared" si="355"/>
        <v>0</v>
      </c>
    </row>
    <row r="1099" spans="2:46" x14ac:dyDescent="0.2">
      <c r="B1099" s="2">
        <v>1</v>
      </c>
      <c r="C1099" s="2" t="s">
        <v>2251</v>
      </c>
      <c r="D1099" s="3" t="s">
        <v>2260</v>
      </c>
      <c r="E1099" s="2" t="s">
        <v>2261</v>
      </c>
      <c r="F1099" s="2" t="s">
        <v>6</v>
      </c>
      <c r="G1099" s="2" t="s">
        <v>7</v>
      </c>
      <c r="H1099" s="2">
        <v>65</v>
      </c>
      <c r="I1099" s="30">
        <v>31888</v>
      </c>
      <c r="J1099" s="30">
        <v>31811</v>
      </c>
      <c r="K1099" s="63">
        <v>300.159536</v>
      </c>
      <c r="L1099" s="2">
        <v>0.44671499999999997</v>
      </c>
      <c r="M1099" s="67">
        <v>15050.233913098878</v>
      </c>
      <c r="N1099" s="67">
        <v>17381833.620000001</v>
      </c>
      <c r="O1099" s="67">
        <v>642999</v>
      </c>
      <c r="P1099" s="70">
        <v>619650</v>
      </c>
      <c r="Q1099" s="63">
        <v>0</v>
      </c>
      <c r="R1099" s="24">
        <f t="shared" si="337"/>
        <v>-3.631265367442249E-2</v>
      </c>
      <c r="S1099" s="24">
        <f t="shared" si="338"/>
        <v>-1.343299016113813E-3</v>
      </c>
      <c r="T1099" s="65">
        <f t="shared" si="339"/>
        <v>19.479110999339852</v>
      </c>
      <c r="U1099" s="67">
        <v>811557.99999999988</v>
      </c>
      <c r="V1099" s="70">
        <v>854522</v>
      </c>
      <c r="W1099" s="24">
        <f t="shared" si="340"/>
        <v>5.2940147222996004E-2</v>
      </c>
      <c r="X1099" s="24">
        <f t="shared" si="341"/>
        <v>2.4717760472959881E-3</v>
      </c>
      <c r="Y1099" s="63">
        <f t="shared" si="347"/>
        <v>25.450263421976917</v>
      </c>
      <c r="Z1099" s="63">
        <f t="shared" si="348"/>
        <v>26.862468957278928</v>
      </c>
      <c r="AA1099" s="24">
        <f t="shared" si="349"/>
        <v>5.5488999999999997E-2</v>
      </c>
      <c r="AB1099" s="63">
        <v>0</v>
      </c>
      <c r="AC1099" s="69">
        <v>0</v>
      </c>
      <c r="AD1099" s="67">
        <f t="shared" si="356"/>
        <v>1454557</v>
      </c>
      <c r="AE1099" s="67">
        <f t="shared" si="357"/>
        <v>1474172</v>
      </c>
      <c r="AF1099" s="65">
        <f t="shared" si="342"/>
        <v>46.34157995661878</v>
      </c>
      <c r="AG1099" s="21" t="s">
        <v>2640</v>
      </c>
      <c r="AH1099" s="67">
        <v>0</v>
      </c>
      <c r="AI1099" s="70">
        <v>0</v>
      </c>
      <c r="AJ1099" s="21" t="s">
        <v>2640</v>
      </c>
      <c r="AK1099" s="67">
        <f t="shared" si="350"/>
        <v>1454557</v>
      </c>
      <c r="AL1099" s="70">
        <f t="shared" si="351"/>
        <v>1474172</v>
      </c>
      <c r="AM1099" s="65">
        <f t="shared" si="343"/>
        <v>46.34157995661878</v>
      </c>
      <c r="AN1099" s="25">
        <f t="shared" si="352"/>
        <v>1.3485205461181652E-2</v>
      </c>
      <c r="AO1099" s="25">
        <f t="shared" si="344"/>
        <v>1.5938393377956217E-2</v>
      </c>
      <c r="AP1099" s="24">
        <f t="shared" si="345"/>
        <v>1.1284770311821681E-3</v>
      </c>
      <c r="AQ1099" s="25">
        <f t="shared" si="346"/>
        <v>8.4811075300121289E-2</v>
      </c>
      <c r="AR1099" s="2">
        <f t="shared" si="353"/>
        <v>1</v>
      </c>
      <c r="AS1099" s="2">
        <f t="shared" si="354"/>
        <v>0</v>
      </c>
      <c r="AT1099" s="2">
        <f t="shared" si="355"/>
        <v>0</v>
      </c>
    </row>
    <row r="1100" spans="2:46" x14ac:dyDescent="0.2">
      <c r="B1100" s="2">
        <v>1</v>
      </c>
      <c r="C1100" s="2" t="s">
        <v>2251</v>
      </c>
      <c r="D1100" s="3" t="s">
        <v>2262</v>
      </c>
      <c r="E1100" s="2" t="s">
        <v>2263</v>
      </c>
      <c r="F1100" s="2" t="s">
        <v>6</v>
      </c>
      <c r="G1100" s="2" t="s">
        <v>38</v>
      </c>
      <c r="H1100" s="2">
        <v>47</v>
      </c>
      <c r="I1100" s="30">
        <v>22389</v>
      </c>
      <c r="J1100" s="30">
        <v>22302</v>
      </c>
      <c r="K1100" s="63">
        <v>245.936598</v>
      </c>
      <c r="L1100" s="2">
        <v>0.53291500000000003</v>
      </c>
      <c r="M1100" s="67">
        <v>15760.924090310271</v>
      </c>
      <c r="N1100" s="67">
        <v>10097398.250000004</v>
      </c>
      <c r="O1100" s="67">
        <v>568895</v>
      </c>
      <c r="P1100" s="70">
        <v>548237</v>
      </c>
      <c r="Q1100" s="63">
        <v>0</v>
      </c>
      <c r="R1100" s="24">
        <f t="shared" si="337"/>
        <v>-3.6312500549310456E-2</v>
      </c>
      <c r="S1100" s="24">
        <f t="shared" si="338"/>
        <v>-2.0458735496542381E-3</v>
      </c>
      <c r="T1100" s="65">
        <f t="shared" si="339"/>
        <v>24.58241413326159</v>
      </c>
      <c r="U1100" s="67">
        <v>631695.99999999988</v>
      </c>
      <c r="V1100" s="70">
        <v>664483</v>
      </c>
      <c r="W1100" s="24">
        <f t="shared" si="340"/>
        <v>5.1903130619791904E-2</v>
      </c>
      <c r="X1100" s="24">
        <f t="shared" si="341"/>
        <v>3.2470740668270764E-3</v>
      </c>
      <c r="Y1100" s="63">
        <f t="shared" si="347"/>
        <v>28.214569654741162</v>
      </c>
      <c r="Z1100" s="63">
        <f t="shared" si="348"/>
        <v>29.794771769348042</v>
      </c>
      <c r="AA1100" s="24">
        <f t="shared" si="349"/>
        <v>5.6007000000000001E-2</v>
      </c>
      <c r="AB1100" s="63">
        <v>0</v>
      </c>
      <c r="AC1100" s="69">
        <v>0</v>
      </c>
      <c r="AD1100" s="67">
        <f t="shared" si="356"/>
        <v>1200591</v>
      </c>
      <c r="AE1100" s="67">
        <f t="shared" si="357"/>
        <v>1212720</v>
      </c>
      <c r="AF1100" s="65">
        <f t="shared" si="342"/>
        <v>54.377185902609632</v>
      </c>
      <c r="AG1100" s="21" t="s">
        <v>2640</v>
      </c>
      <c r="AH1100" s="67">
        <v>-375771</v>
      </c>
      <c r="AI1100" s="70">
        <v>-375771</v>
      </c>
      <c r="AJ1100" s="21" t="s">
        <v>2640</v>
      </c>
      <c r="AK1100" s="67">
        <f t="shared" si="350"/>
        <v>824820</v>
      </c>
      <c r="AL1100" s="70">
        <f t="shared" si="351"/>
        <v>836949</v>
      </c>
      <c r="AM1100" s="65">
        <f t="shared" si="343"/>
        <v>37.527979553403284</v>
      </c>
      <c r="AN1100" s="25">
        <f t="shared" si="352"/>
        <v>1.4705026551247545E-2</v>
      </c>
      <c r="AO1100" s="25">
        <f t="shared" si="344"/>
        <v>1.8663386218988443E-2</v>
      </c>
      <c r="AP1100" s="24">
        <f t="shared" si="345"/>
        <v>1.2012005171728266E-3</v>
      </c>
      <c r="AQ1100" s="25">
        <f t="shared" si="346"/>
        <v>8.2887589384720933E-2</v>
      </c>
      <c r="AR1100" s="2">
        <f t="shared" si="353"/>
        <v>1</v>
      </c>
      <c r="AS1100" s="2">
        <f t="shared" si="354"/>
        <v>0</v>
      </c>
      <c r="AT1100" s="2">
        <f t="shared" si="355"/>
        <v>0</v>
      </c>
    </row>
    <row r="1101" spans="2:46" x14ac:dyDescent="0.2">
      <c r="B1101" s="2">
        <v>1</v>
      </c>
      <c r="C1101" s="2" t="s">
        <v>2251</v>
      </c>
      <c r="D1101" s="3" t="s">
        <v>2264</v>
      </c>
      <c r="E1101" s="2" t="s">
        <v>2265</v>
      </c>
      <c r="F1101" s="2" t="s">
        <v>6</v>
      </c>
      <c r="G1101" s="2" t="s">
        <v>38</v>
      </c>
      <c r="H1101" s="2">
        <v>62</v>
      </c>
      <c r="I1101" s="30">
        <v>26078</v>
      </c>
      <c r="J1101" s="30">
        <v>26140</v>
      </c>
      <c r="K1101" s="63">
        <v>249.237337</v>
      </c>
      <c r="L1101" s="2">
        <v>0.34557199999999999</v>
      </c>
      <c r="M1101" s="67">
        <v>14029.528584232883</v>
      </c>
      <c r="N1101" s="67">
        <v>10244922.73</v>
      </c>
      <c r="O1101" s="67">
        <v>425858</v>
      </c>
      <c r="P1101" s="70">
        <v>410394</v>
      </c>
      <c r="Q1101" s="63">
        <v>0</v>
      </c>
      <c r="R1101" s="24">
        <f t="shared" si="337"/>
        <v>-3.6312573674793014E-2</v>
      </c>
      <c r="S1101" s="24">
        <f t="shared" si="338"/>
        <v>-1.509430613343435E-3</v>
      </c>
      <c r="T1101" s="65">
        <f t="shared" si="339"/>
        <v>15.699846977811783</v>
      </c>
      <c r="U1101" s="67">
        <v>251994.99999999988</v>
      </c>
      <c r="V1101" s="70">
        <v>303113</v>
      </c>
      <c r="W1101" s="24">
        <f t="shared" si="340"/>
        <v>0.20285323121490562</v>
      </c>
      <c r="X1101" s="24">
        <f t="shared" si="341"/>
        <v>4.989593513508141E-3</v>
      </c>
      <c r="Y1101" s="63">
        <f t="shared" si="347"/>
        <v>9.6631260065955935</v>
      </c>
      <c r="Z1101" s="63">
        <f t="shared" si="348"/>
        <v>11.595753634276971</v>
      </c>
      <c r="AA1101" s="24">
        <f t="shared" si="349"/>
        <v>0.2</v>
      </c>
      <c r="AB1101" s="63">
        <v>0</v>
      </c>
      <c r="AC1101" s="69">
        <v>0</v>
      </c>
      <c r="AD1101" s="67">
        <f t="shared" si="356"/>
        <v>677852.99999999988</v>
      </c>
      <c r="AE1101" s="67">
        <f t="shared" si="357"/>
        <v>713507</v>
      </c>
      <c r="AF1101" s="65">
        <f t="shared" si="342"/>
        <v>27.295600612088752</v>
      </c>
      <c r="AG1101" s="21" t="s">
        <v>2640</v>
      </c>
      <c r="AH1101" s="67">
        <v>-431684</v>
      </c>
      <c r="AI1101" s="70">
        <v>-431684</v>
      </c>
      <c r="AJ1101" s="21" t="s">
        <v>2640</v>
      </c>
      <c r="AK1101" s="67">
        <f t="shared" si="350"/>
        <v>246168.99999999988</v>
      </c>
      <c r="AL1101" s="70">
        <f t="shared" si="351"/>
        <v>281823</v>
      </c>
      <c r="AM1101" s="65">
        <f t="shared" si="343"/>
        <v>10.781293037490435</v>
      </c>
      <c r="AN1101" s="25">
        <f t="shared" si="352"/>
        <v>0.14483545856708249</v>
      </c>
      <c r="AO1101" s="25">
        <f t="shared" si="344"/>
        <v>0.14212008754829286</v>
      </c>
      <c r="AP1101" s="24">
        <f t="shared" si="345"/>
        <v>3.480162900164706E-3</v>
      </c>
      <c r="AQ1101" s="25">
        <f t="shared" si="346"/>
        <v>2.7508553009847832E-2</v>
      </c>
      <c r="AR1101" s="2">
        <f t="shared" si="353"/>
        <v>1</v>
      </c>
      <c r="AS1101" s="2">
        <f t="shared" si="354"/>
        <v>0</v>
      </c>
      <c r="AT1101" s="2">
        <f t="shared" si="355"/>
        <v>0</v>
      </c>
    </row>
    <row r="1102" spans="2:46" x14ac:dyDescent="0.2">
      <c r="B1102" s="2">
        <v>1</v>
      </c>
      <c r="C1102" s="2" t="s">
        <v>2251</v>
      </c>
      <c r="D1102" s="3" t="s">
        <v>2266</v>
      </c>
      <c r="E1102" s="2" t="s">
        <v>2267</v>
      </c>
      <c r="F1102" s="2" t="s">
        <v>6</v>
      </c>
      <c r="G1102" s="2" t="s">
        <v>38</v>
      </c>
      <c r="H1102" s="2">
        <v>41</v>
      </c>
      <c r="I1102" s="30">
        <v>20427</v>
      </c>
      <c r="J1102" s="30">
        <v>20278</v>
      </c>
      <c r="K1102" s="63">
        <v>361.710869</v>
      </c>
      <c r="L1102" s="2">
        <v>0.42683399999999999</v>
      </c>
      <c r="M1102" s="67">
        <v>13939.422092209221</v>
      </c>
      <c r="N1102" s="67">
        <v>8984384.0699999947</v>
      </c>
      <c r="O1102" s="67">
        <v>489860</v>
      </c>
      <c r="P1102" s="70">
        <v>472072</v>
      </c>
      <c r="Q1102" s="63">
        <v>0</v>
      </c>
      <c r="R1102" s="24">
        <f t="shared" ref="R1102:R1165" si="358">IFERROR(P1102/O1102-1,0)</f>
        <v>-3.6312415792267183E-2</v>
      </c>
      <c r="S1102" s="24">
        <f t="shared" ref="S1102:S1165" si="359">IFERROR((P1102-O1102)/N1102,0)</f>
        <v>-1.9798797403815806E-3</v>
      </c>
      <c r="T1102" s="65">
        <f t="shared" ref="T1102:T1165" si="360">P1102/J1102</f>
        <v>23.280007890324491</v>
      </c>
      <c r="U1102" s="67">
        <v>197386.99999999997</v>
      </c>
      <c r="V1102" s="70">
        <v>235137</v>
      </c>
      <c r="W1102" s="24">
        <f t="shared" ref="W1102:W1165" si="361">IFERROR(V1102/U1102-1,0)</f>
        <v>0.19124866379244843</v>
      </c>
      <c r="X1102" s="24">
        <f t="shared" ref="X1102:X1165" si="362">IFERROR((V1102-U1102)/N1102,0)</f>
        <v>4.2017348886555393E-3</v>
      </c>
      <c r="Y1102" s="63">
        <f t="shared" si="347"/>
        <v>9.6630440103784192</v>
      </c>
      <c r="Z1102" s="63">
        <f t="shared" si="348"/>
        <v>11.595670184436335</v>
      </c>
      <c r="AA1102" s="24">
        <f t="shared" si="349"/>
        <v>0.20000200000000001</v>
      </c>
      <c r="AB1102" s="63">
        <v>0</v>
      </c>
      <c r="AC1102" s="69">
        <v>0</v>
      </c>
      <c r="AD1102" s="67">
        <f t="shared" si="356"/>
        <v>687247</v>
      </c>
      <c r="AE1102" s="67">
        <f t="shared" si="357"/>
        <v>707209</v>
      </c>
      <c r="AF1102" s="65">
        <f t="shared" ref="AF1102:AF1165" si="363">AE1102/J1102</f>
        <v>34.875678074760827</v>
      </c>
      <c r="AG1102" s="21" t="s">
        <v>2640</v>
      </c>
      <c r="AH1102" s="67">
        <v>-252943</v>
      </c>
      <c r="AI1102" s="70">
        <v>-252943</v>
      </c>
      <c r="AJ1102" s="21" t="s">
        <v>2640</v>
      </c>
      <c r="AK1102" s="67">
        <f t="shared" si="350"/>
        <v>434304</v>
      </c>
      <c r="AL1102" s="70">
        <f t="shared" si="351"/>
        <v>454266</v>
      </c>
      <c r="AM1102" s="65">
        <f t="shared" ref="AM1102:AM1165" si="364">IFERROR(AL1102/J1102,0)</f>
        <v>22.401913403688727</v>
      </c>
      <c r="AN1102" s="25">
        <f t="shared" si="352"/>
        <v>4.5963196286472149E-2</v>
      </c>
      <c r="AO1102" s="25">
        <f t="shared" ref="AO1102:AO1165" si="365">IFERROR(AM1102/(AK1102/I1102)-1,0)</f>
        <v>5.3648792314023419E-2</v>
      </c>
      <c r="AP1102" s="24">
        <f t="shared" ref="AP1102:AP1165" si="366">IFERROR((AL1102-AK1102)/N1102,0)</f>
        <v>2.2218551482739552E-3</v>
      </c>
      <c r="AQ1102" s="25">
        <f t="shared" ref="AQ1102:AQ1165" si="367">IFERROR(AL1102/N1102,0)</f>
        <v>5.0561729825960154E-2</v>
      </c>
      <c r="AR1102" s="2">
        <f t="shared" si="353"/>
        <v>1</v>
      </c>
      <c r="AS1102" s="2">
        <f t="shared" si="354"/>
        <v>0</v>
      </c>
      <c r="AT1102" s="2">
        <f t="shared" si="355"/>
        <v>0</v>
      </c>
    </row>
    <row r="1103" spans="2:46" x14ac:dyDescent="0.2">
      <c r="B1103" s="2">
        <v>1</v>
      </c>
      <c r="C1103" s="2" t="s">
        <v>2251</v>
      </c>
      <c r="D1103" s="3" t="s">
        <v>2268</v>
      </c>
      <c r="E1103" s="2" t="s">
        <v>2269</v>
      </c>
      <c r="F1103" s="2" t="s">
        <v>14</v>
      </c>
      <c r="G1103" s="2" t="s">
        <v>7</v>
      </c>
      <c r="H1103" s="2">
        <v>43</v>
      </c>
      <c r="I1103" s="30">
        <v>54153</v>
      </c>
      <c r="J1103" s="30">
        <v>53749</v>
      </c>
      <c r="K1103" s="63">
        <v>417.06861500000002</v>
      </c>
      <c r="L1103" s="2">
        <v>0.659165</v>
      </c>
      <c r="M1103" s="67">
        <v>14963.842813971178</v>
      </c>
      <c r="N1103" s="67">
        <v>47012100.710000023</v>
      </c>
      <c r="O1103" s="67">
        <v>2621297</v>
      </c>
      <c r="P1103" s="70">
        <v>2526111</v>
      </c>
      <c r="Q1103" s="63">
        <v>0</v>
      </c>
      <c r="R1103" s="24">
        <f t="shared" si="358"/>
        <v>-3.6312558248836391E-2</v>
      </c>
      <c r="S1103" s="24">
        <f t="shared" si="359"/>
        <v>-2.0247127561298876E-3</v>
      </c>
      <c r="T1103" s="65">
        <f t="shared" si="360"/>
        <v>46.998288340248187</v>
      </c>
      <c r="U1103" s="67">
        <v>1820177.0000000002</v>
      </c>
      <c r="V1103" s="70">
        <v>1899091</v>
      </c>
      <c r="W1103" s="24">
        <f t="shared" si="361"/>
        <v>4.3355124254399247E-2</v>
      </c>
      <c r="X1103" s="24">
        <f t="shared" si="362"/>
        <v>1.678589103830747E-3</v>
      </c>
      <c r="Y1103" s="63">
        <f t="shared" ref="Y1103:Y1166" si="368">U1103/I1103</f>
        <v>33.611748194929184</v>
      </c>
      <c r="Z1103" s="63">
        <f t="shared" ref="Z1103:Z1166" si="369">V1103/J1103</f>
        <v>35.332582931775477</v>
      </c>
      <c r="AA1103" s="24">
        <f t="shared" ref="AA1103:AA1166" si="370">ROUND(IFERROR(Z1103/Y1103-1,0),6)</f>
        <v>5.1196999999999999E-2</v>
      </c>
      <c r="AB1103" s="63">
        <v>0</v>
      </c>
      <c r="AC1103" s="69">
        <v>0</v>
      </c>
      <c r="AD1103" s="67">
        <f t="shared" si="356"/>
        <v>4441474</v>
      </c>
      <c r="AE1103" s="67">
        <f t="shared" si="357"/>
        <v>4425202</v>
      </c>
      <c r="AF1103" s="65">
        <f t="shared" si="363"/>
        <v>82.330871272023671</v>
      </c>
      <c r="AG1103" s="21" t="s">
        <v>2640</v>
      </c>
      <c r="AH1103" s="67">
        <v>0</v>
      </c>
      <c r="AI1103" s="70">
        <v>0</v>
      </c>
      <c r="AJ1103" s="21" t="s">
        <v>2640</v>
      </c>
      <c r="AK1103" s="67">
        <f t="shared" ref="AK1103:AK1166" si="371">AD1103+AH1103</f>
        <v>4441474</v>
      </c>
      <c r="AL1103" s="70">
        <f t="shared" ref="AL1103:AL1166" si="372">AE1103+AI1103</f>
        <v>4425202</v>
      </c>
      <c r="AM1103" s="65">
        <f t="shared" si="364"/>
        <v>82.330871272023671</v>
      </c>
      <c r="AN1103" s="25">
        <f t="shared" ref="AN1103:AN1166" si="373">IFERROR((AL1103-AK1103)/AK1103,0)</f>
        <v>-3.6636485995415035E-3</v>
      </c>
      <c r="AO1103" s="25">
        <f t="shared" si="365"/>
        <v>3.825232792964206E-3</v>
      </c>
      <c r="AP1103" s="24">
        <f t="shared" si="366"/>
        <v>-3.4612365229913571E-4</v>
      </c>
      <c r="AQ1103" s="25">
        <f t="shared" si="367"/>
        <v>9.4128999410118E-2</v>
      </c>
      <c r="AR1103" s="2">
        <f t="shared" ref="AR1103:AR1166" si="374">IF(AL1103&gt;AK1103,1,0)</f>
        <v>0</v>
      </c>
      <c r="AS1103" s="2">
        <f t="shared" ref="AS1103:AS1166" si="375">IF(AK1103&gt;AL1103,1,0)</f>
        <v>1</v>
      </c>
      <c r="AT1103" s="2">
        <f t="shared" ref="AT1103:AT1166" si="376">IF(AL1103=AK1103,1,0)</f>
        <v>0</v>
      </c>
    </row>
    <row r="1104" spans="2:46" x14ac:dyDescent="0.2">
      <c r="B1104" s="2">
        <v>1</v>
      </c>
      <c r="C1104" s="2" t="s">
        <v>2251</v>
      </c>
      <c r="D1104" s="3" t="s">
        <v>2270</v>
      </c>
      <c r="E1104" s="2" t="s">
        <v>2271</v>
      </c>
      <c r="F1104" s="2" t="s">
        <v>6</v>
      </c>
      <c r="G1104" s="2" t="s">
        <v>38</v>
      </c>
      <c r="H1104" s="2">
        <v>119</v>
      </c>
      <c r="I1104" s="30">
        <v>39764</v>
      </c>
      <c r="J1104" s="30">
        <v>39523</v>
      </c>
      <c r="K1104" s="63">
        <v>282.72598199999999</v>
      </c>
      <c r="L1104" s="2">
        <v>0.642208</v>
      </c>
      <c r="M1104" s="67">
        <v>15435.140949133276</v>
      </c>
      <c r="N1104" s="67">
        <v>27470193.729999997</v>
      </c>
      <c r="O1104" s="67">
        <v>607255</v>
      </c>
      <c r="P1104" s="70">
        <v>585204</v>
      </c>
      <c r="Q1104" s="63">
        <v>0</v>
      </c>
      <c r="R1104" s="24">
        <f t="shared" si="358"/>
        <v>-3.6312586969230343E-2</v>
      </c>
      <c r="S1104" s="24">
        <f t="shared" si="359"/>
        <v>-8.0272459003149534E-4</v>
      </c>
      <c r="T1104" s="65">
        <f t="shared" si="360"/>
        <v>14.806669534195279</v>
      </c>
      <c r="U1104" s="67">
        <v>1092298.9999999998</v>
      </c>
      <c r="V1104" s="70">
        <v>1279529</v>
      </c>
      <c r="W1104" s="24">
        <f t="shared" si="361"/>
        <v>0.17140911050911911</v>
      </c>
      <c r="X1104" s="24">
        <f t="shared" si="362"/>
        <v>6.8157509859687569E-3</v>
      </c>
      <c r="Y1104" s="63">
        <f t="shared" si="368"/>
        <v>27.469545317372493</v>
      </c>
      <c r="Z1104" s="63">
        <f t="shared" si="369"/>
        <v>32.374288389039293</v>
      </c>
      <c r="AA1104" s="24">
        <f t="shared" si="370"/>
        <v>0.17855199999999999</v>
      </c>
      <c r="AB1104" s="63">
        <v>0</v>
      </c>
      <c r="AC1104" s="69">
        <v>0</v>
      </c>
      <c r="AD1104" s="67">
        <f t="shared" si="356"/>
        <v>1699553.9999999998</v>
      </c>
      <c r="AE1104" s="67">
        <f t="shared" si="357"/>
        <v>1864733</v>
      </c>
      <c r="AF1104" s="65">
        <f t="shared" si="363"/>
        <v>47.180957923234573</v>
      </c>
      <c r="AG1104" s="21" t="s">
        <v>2640</v>
      </c>
      <c r="AH1104" s="67">
        <v>-512742</v>
      </c>
      <c r="AI1104" s="70">
        <v>-512742</v>
      </c>
      <c r="AJ1104" s="21" t="s">
        <v>2640</v>
      </c>
      <c r="AK1104" s="67">
        <f t="shared" si="371"/>
        <v>1186811.9999999998</v>
      </c>
      <c r="AL1104" s="70">
        <f t="shared" si="372"/>
        <v>1351991</v>
      </c>
      <c r="AM1104" s="65">
        <f t="shared" si="364"/>
        <v>34.20770184449561</v>
      </c>
      <c r="AN1104" s="25">
        <f t="shared" si="373"/>
        <v>0.13917874103059311</v>
      </c>
      <c r="AO1104" s="25">
        <f t="shared" si="365"/>
        <v>0.14612512861727356</v>
      </c>
      <c r="AP1104" s="24">
        <f t="shared" si="366"/>
        <v>6.0130263959372616E-3</v>
      </c>
      <c r="AQ1104" s="25">
        <f t="shared" si="367"/>
        <v>4.9216653267483167E-2</v>
      </c>
      <c r="AR1104" s="2">
        <f t="shared" si="374"/>
        <v>1</v>
      </c>
      <c r="AS1104" s="2">
        <f t="shared" si="375"/>
        <v>0</v>
      </c>
      <c r="AT1104" s="2">
        <f t="shared" si="376"/>
        <v>0</v>
      </c>
    </row>
    <row r="1105" spans="2:46" x14ac:dyDescent="0.2">
      <c r="B1105" s="2">
        <v>1</v>
      </c>
      <c r="C1105" s="2" t="s">
        <v>2251</v>
      </c>
      <c r="D1105" s="3" t="s">
        <v>2272</v>
      </c>
      <c r="E1105" s="2" t="s">
        <v>2273</v>
      </c>
      <c r="F1105" s="2" t="s">
        <v>6</v>
      </c>
      <c r="G1105" s="2" t="s">
        <v>7</v>
      </c>
      <c r="H1105" s="2">
        <v>36</v>
      </c>
      <c r="I1105" s="30">
        <v>28289</v>
      </c>
      <c r="J1105" s="30">
        <v>28268</v>
      </c>
      <c r="K1105" s="63">
        <v>303.22332699999998</v>
      </c>
      <c r="L1105" s="2">
        <v>0.26016099999999998</v>
      </c>
      <c r="M1105" s="67">
        <v>14579.383552373829</v>
      </c>
      <c r="N1105" s="67">
        <v>7163663.7800000003</v>
      </c>
      <c r="O1105" s="67">
        <v>713915</v>
      </c>
      <c r="P1105" s="70">
        <v>687991</v>
      </c>
      <c r="Q1105" s="63">
        <v>0</v>
      </c>
      <c r="R1105" s="24">
        <f t="shared" si="358"/>
        <v>-3.6312446159556755E-2</v>
      </c>
      <c r="S1105" s="24">
        <f t="shared" si="359"/>
        <v>-3.6188186375212599E-3</v>
      </c>
      <c r="T1105" s="65">
        <f t="shared" si="360"/>
        <v>24.338156219046272</v>
      </c>
      <c r="U1105" s="67">
        <v>398400.99999999988</v>
      </c>
      <c r="V1105" s="70">
        <v>445703</v>
      </c>
      <c r="W1105" s="24">
        <f t="shared" si="361"/>
        <v>0.1187296216625966</v>
      </c>
      <c r="X1105" s="24">
        <f t="shared" si="362"/>
        <v>6.6030457950945476E-3</v>
      </c>
      <c r="Y1105" s="63">
        <f t="shared" si="368"/>
        <v>14.083247905546321</v>
      </c>
      <c r="Z1105" s="63">
        <f t="shared" si="369"/>
        <v>15.767051082496108</v>
      </c>
      <c r="AA1105" s="24">
        <f t="shared" si="370"/>
        <v>0.119561</v>
      </c>
      <c r="AB1105" s="63">
        <v>0</v>
      </c>
      <c r="AC1105" s="69">
        <v>0</v>
      </c>
      <c r="AD1105" s="67">
        <f t="shared" si="356"/>
        <v>1112316</v>
      </c>
      <c r="AE1105" s="67">
        <f t="shared" si="357"/>
        <v>1133694</v>
      </c>
      <c r="AF1105" s="65">
        <f t="shared" si="363"/>
        <v>40.105207301542379</v>
      </c>
      <c r="AG1105" s="21" t="s">
        <v>2640</v>
      </c>
      <c r="AH1105" s="67">
        <v>0</v>
      </c>
      <c r="AI1105" s="70">
        <v>0</v>
      </c>
      <c r="AJ1105" s="21" t="s">
        <v>2640</v>
      </c>
      <c r="AK1105" s="67">
        <f t="shared" si="371"/>
        <v>1112316</v>
      </c>
      <c r="AL1105" s="70">
        <f t="shared" si="372"/>
        <v>1133694</v>
      </c>
      <c r="AM1105" s="65">
        <f t="shared" si="364"/>
        <v>40.105207301542379</v>
      </c>
      <c r="AN1105" s="25">
        <f t="shared" si="373"/>
        <v>1.9219358527612657E-2</v>
      </c>
      <c r="AO1105" s="25">
        <f t="shared" si="365"/>
        <v>1.9976525873341977E-2</v>
      </c>
      <c r="AP1105" s="24">
        <f t="shared" si="366"/>
        <v>2.9842271575732716E-3</v>
      </c>
      <c r="AQ1105" s="25">
        <f t="shared" si="367"/>
        <v>0.15825617097847661</v>
      </c>
      <c r="AR1105" s="2">
        <f t="shared" si="374"/>
        <v>1</v>
      </c>
      <c r="AS1105" s="2">
        <f t="shared" si="375"/>
        <v>0</v>
      </c>
      <c r="AT1105" s="2">
        <f t="shared" si="376"/>
        <v>0</v>
      </c>
    </row>
    <row r="1106" spans="2:46" x14ac:dyDescent="0.2">
      <c r="B1106" s="2">
        <v>1</v>
      </c>
      <c r="C1106" s="2" t="s">
        <v>2251</v>
      </c>
      <c r="D1106" s="3" t="s">
        <v>2274</v>
      </c>
      <c r="E1106" s="2" t="s">
        <v>2275</v>
      </c>
      <c r="F1106" s="2" t="s">
        <v>6</v>
      </c>
      <c r="G1106" s="2" t="s">
        <v>7</v>
      </c>
      <c r="H1106" s="2">
        <v>33</v>
      </c>
      <c r="I1106" s="30">
        <v>27375</v>
      </c>
      <c r="J1106" s="30">
        <v>27266</v>
      </c>
      <c r="K1106" s="63">
        <v>277.28456699999998</v>
      </c>
      <c r="L1106" s="2">
        <v>0.43426199999999998</v>
      </c>
      <c r="M1106" s="67">
        <v>16189.249422202342</v>
      </c>
      <c r="N1106" s="67">
        <v>11385660.99</v>
      </c>
      <c r="O1106" s="67">
        <v>365178</v>
      </c>
      <c r="P1106" s="70">
        <v>351917</v>
      </c>
      <c r="Q1106" s="63">
        <v>0</v>
      </c>
      <c r="R1106" s="24">
        <f t="shared" si="358"/>
        <v>-3.6313797654842328E-2</v>
      </c>
      <c r="S1106" s="24">
        <f t="shared" si="359"/>
        <v>-1.1647105962180944E-3</v>
      </c>
      <c r="T1106" s="65">
        <f t="shared" si="360"/>
        <v>12.90680701239639</v>
      </c>
      <c r="U1106" s="67">
        <v>679940.99999999988</v>
      </c>
      <c r="V1106" s="70">
        <v>715297</v>
      </c>
      <c r="W1106" s="24">
        <f t="shared" si="361"/>
        <v>5.199862929283583E-2</v>
      </c>
      <c r="X1106" s="24">
        <f t="shared" si="362"/>
        <v>3.105309391440094E-3</v>
      </c>
      <c r="Y1106" s="63">
        <f t="shared" si="368"/>
        <v>24.838027397260269</v>
      </c>
      <c r="Z1106" s="63">
        <f t="shared" si="369"/>
        <v>26.234027726839287</v>
      </c>
      <c r="AA1106" s="24">
        <f t="shared" si="370"/>
        <v>5.6203999999999997E-2</v>
      </c>
      <c r="AB1106" s="63">
        <v>0</v>
      </c>
      <c r="AC1106" s="69">
        <v>0</v>
      </c>
      <c r="AD1106" s="67">
        <f t="shared" si="356"/>
        <v>1045118.9999999999</v>
      </c>
      <c r="AE1106" s="67">
        <f t="shared" si="357"/>
        <v>1067214</v>
      </c>
      <c r="AF1106" s="65">
        <f t="shared" si="363"/>
        <v>39.140834739235679</v>
      </c>
      <c r="AG1106" s="21" t="s">
        <v>2640</v>
      </c>
      <c r="AH1106" s="67">
        <v>0</v>
      </c>
      <c r="AI1106" s="70">
        <v>0</v>
      </c>
      <c r="AJ1106" s="21" t="s">
        <v>2640</v>
      </c>
      <c r="AK1106" s="67">
        <f t="shared" si="371"/>
        <v>1045118.9999999999</v>
      </c>
      <c r="AL1106" s="70">
        <f t="shared" si="372"/>
        <v>1067214</v>
      </c>
      <c r="AM1106" s="65">
        <f t="shared" si="364"/>
        <v>39.140834739235679</v>
      </c>
      <c r="AN1106" s="25">
        <f t="shared" si="373"/>
        <v>2.1141133210667989E-2</v>
      </c>
      <c r="AO1106" s="25">
        <f t="shared" si="365"/>
        <v>2.5223300874423593E-2</v>
      </c>
      <c r="AP1106" s="24">
        <f t="shared" si="366"/>
        <v>1.9405987952219993E-3</v>
      </c>
      <c r="AQ1106" s="25">
        <f t="shared" si="367"/>
        <v>9.3733161468388324E-2</v>
      </c>
      <c r="AR1106" s="2">
        <f t="shared" si="374"/>
        <v>1</v>
      </c>
      <c r="AS1106" s="2">
        <f t="shared" si="375"/>
        <v>0</v>
      </c>
      <c r="AT1106" s="2">
        <f t="shared" si="376"/>
        <v>0</v>
      </c>
    </row>
    <row r="1107" spans="2:46" x14ac:dyDescent="0.2">
      <c r="B1107" s="2">
        <v>1</v>
      </c>
      <c r="C1107" s="2" t="s">
        <v>2251</v>
      </c>
      <c r="D1107" s="3" t="s">
        <v>2276</v>
      </c>
      <c r="E1107" s="2" t="s">
        <v>2277</v>
      </c>
      <c r="F1107" s="2" t="s">
        <v>14</v>
      </c>
      <c r="G1107" s="2" t="s">
        <v>7</v>
      </c>
      <c r="H1107" s="2">
        <v>39</v>
      </c>
      <c r="I1107" s="30">
        <v>187442</v>
      </c>
      <c r="J1107" s="30">
        <v>188812</v>
      </c>
      <c r="K1107" s="63">
        <v>612.883376</v>
      </c>
      <c r="L1107" s="2">
        <v>0.60481499999999999</v>
      </c>
      <c r="M1107" s="67">
        <v>14942.020500784154</v>
      </c>
      <c r="N1107" s="67">
        <v>173182669.76000008</v>
      </c>
      <c r="O1107" s="67">
        <v>15693078</v>
      </c>
      <c r="P1107" s="70">
        <v>15123224</v>
      </c>
      <c r="Q1107" s="63">
        <v>0</v>
      </c>
      <c r="R1107" s="24">
        <f t="shared" si="358"/>
        <v>-3.6312442976451198E-2</v>
      </c>
      <c r="S1107" s="24">
        <f t="shared" si="359"/>
        <v>-3.2904793579502773E-3</v>
      </c>
      <c r="T1107" s="65">
        <f t="shared" si="360"/>
        <v>80.096731139969918</v>
      </c>
      <c r="U1107" s="67">
        <v>3640432</v>
      </c>
      <c r="V1107" s="70">
        <v>4400448</v>
      </c>
      <c r="W1107" s="24">
        <f t="shared" si="361"/>
        <v>0.20877082719853024</v>
      </c>
      <c r="X1107" s="24">
        <f t="shared" si="362"/>
        <v>4.3885222525628289E-3</v>
      </c>
      <c r="Y1107" s="63">
        <f t="shared" si="368"/>
        <v>19.421645095549557</v>
      </c>
      <c r="Z1107" s="63">
        <f t="shared" si="369"/>
        <v>23.305976315064722</v>
      </c>
      <c r="AA1107" s="24">
        <f t="shared" si="370"/>
        <v>0.2</v>
      </c>
      <c r="AB1107" s="63">
        <v>0</v>
      </c>
      <c r="AC1107" s="69">
        <v>0</v>
      </c>
      <c r="AD1107" s="67">
        <f t="shared" si="356"/>
        <v>19333510</v>
      </c>
      <c r="AE1107" s="67">
        <f t="shared" si="357"/>
        <v>19523672</v>
      </c>
      <c r="AF1107" s="65">
        <f t="shared" si="363"/>
        <v>103.40270745503464</v>
      </c>
      <c r="AG1107" s="21" t="s">
        <v>2640</v>
      </c>
      <c r="AH1107" s="67">
        <v>0</v>
      </c>
      <c r="AI1107" s="70">
        <v>0</v>
      </c>
      <c r="AJ1107" s="21" t="s">
        <v>2640</v>
      </c>
      <c r="AK1107" s="67">
        <f t="shared" si="371"/>
        <v>19333510</v>
      </c>
      <c r="AL1107" s="70">
        <f t="shared" si="372"/>
        <v>19523672</v>
      </c>
      <c r="AM1107" s="65">
        <f t="shared" si="364"/>
        <v>103.40270745503464</v>
      </c>
      <c r="AN1107" s="25">
        <f t="shared" si="373"/>
        <v>9.8358756376881375E-3</v>
      </c>
      <c r="AO1107" s="25">
        <f t="shared" si="365"/>
        <v>2.508612806810806E-3</v>
      </c>
      <c r="AP1107" s="24">
        <f t="shared" si="366"/>
        <v>1.098042894612551E-3</v>
      </c>
      <c r="AQ1107" s="25">
        <f t="shared" si="367"/>
        <v>0.11273455956682205</v>
      </c>
      <c r="AR1107" s="2">
        <f t="shared" si="374"/>
        <v>1</v>
      </c>
      <c r="AS1107" s="2">
        <f t="shared" si="375"/>
        <v>0</v>
      </c>
      <c r="AT1107" s="2">
        <f t="shared" si="376"/>
        <v>0</v>
      </c>
    </row>
    <row r="1108" spans="2:46" x14ac:dyDescent="0.2">
      <c r="B1108" s="2">
        <v>1</v>
      </c>
      <c r="C1108" s="2" t="s">
        <v>2251</v>
      </c>
      <c r="D1108" s="3" t="s">
        <v>2278</v>
      </c>
      <c r="E1108" s="2" t="s">
        <v>2279</v>
      </c>
      <c r="F1108" s="2" t="s">
        <v>6</v>
      </c>
      <c r="G1108" s="2" t="s">
        <v>7</v>
      </c>
      <c r="H1108" s="2">
        <v>65</v>
      </c>
      <c r="I1108" s="30">
        <v>29302</v>
      </c>
      <c r="J1108" s="30">
        <v>29013</v>
      </c>
      <c r="K1108" s="63">
        <v>331.07941299999999</v>
      </c>
      <c r="L1108" s="2">
        <v>0.43293399999999999</v>
      </c>
      <c r="M1108" s="67">
        <v>14803.362689728203</v>
      </c>
      <c r="N1108" s="67">
        <v>14093727.400000002</v>
      </c>
      <c r="O1108" s="67">
        <v>678197</v>
      </c>
      <c r="P1108" s="70">
        <v>653570</v>
      </c>
      <c r="Q1108" s="63">
        <v>0</v>
      </c>
      <c r="R1108" s="24">
        <f t="shared" si="358"/>
        <v>-3.631245788465598E-2</v>
      </c>
      <c r="S1108" s="24">
        <f t="shared" si="359"/>
        <v>-1.7473730902443875E-3</v>
      </c>
      <c r="T1108" s="65">
        <f t="shared" si="360"/>
        <v>22.526798331782306</v>
      </c>
      <c r="U1108" s="67">
        <v>679465</v>
      </c>
      <c r="V1108" s="70">
        <v>734489</v>
      </c>
      <c r="W1108" s="24">
        <f t="shared" si="361"/>
        <v>8.0981360334969388E-2</v>
      </c>
      <c r="X1108" s="24">
        <f t="shared" si="362"/>
        <v>3.904148167361318E-3</v>
      </c>
      <c r="Y1108" s="63">
        <f t="shared" si="368"/>
        <v>23.188348918162582</v>
      </c>
      <c r="Z1108" s="63">
        <f t="shared" si="369"/>
        <v>25.315858408299729</v>
      </c>
      <c r="AA1108" s="24">
        <f t="shared" si="370"/>
        <v>9.1748999999999997E-2</v>
      </c>
      <c r="AB1108" s="63">
        <v>0</v>
      </c>
      <c r="AC1108" s="69">
        <v>0</v>
      </c>
      <c r="AD1108" s="67">
        <f t="shared" si="356"/>
        <v>1357662</v>
      </c>
      <c r="AE1108" s="67">
        <f t="shared" si="357"/>
        <v>1388059</v>
      </c>
      <c r="AF1108" s="65">
        <f t="shared" si="363"/>
        <v>47.842656740082035</v>
      </c>
      <c r="AG1108" s="21" t="s">
        <v>2640</v>
      </c>
      <c r="AH1108" s="67">
        <v>0</v>
      </c>
      <c r="AI1108" s="70">
        <v>0</v>
      </c>
      <c r="AJ1108" s="21" t="s">
        <v>2640</v>
      </c>
      <c r="AK1108" s="67">
        <f t="shared" si="371"/>
        <v>1357662</v>
      </c>
      <c r="AL1108" s="70">
        <f t="shared" si="372"/>
        <v>1388059</v>
      </c>
      <c r="AM1108" s="65">
        <f t="shared" si="364"/>
        <v>47.842656740082035</v>
      </c>
      <c r="AN1108" s="25">
        <f t="shared" si="373"/>
        <v>2.2389225005929311E-2</v>
      </c>
      <c r="AO1108" s="25">
        <f t="shared" si="365"/>
        <v>3.2573297181392569E-2</v>
      </c>
      <c r="AP1108" s="24">
        <f t="shared" si="366"/>
        <v>2.1567750771169306E-3</v>
      </c>
      <c r="AQ1108" s="25">
        <f t="shared" si="367"/>
        <v>9.8487714470765181E-2</v>
      </c>
      <c r="AR1108" s="2">
        <f t="shared" si="374"/>
        <v>1</v>
      </c>
      <c r="AS1108" s="2">
        <f t="shared" si="375"/>
        <v>0</v>
      </c>
      <c r="AT1108" s="2">
        <f t="shared" si="376"/>
        <v>0</v>
      </c>
    </row>
    <row r="1109" spans="2:46" x14ac:dyDescent="0.2">
      <c r="B1109" s="2">
        <v>1</v>
      </c>
      <c r="C1109" s="2" t="s">
        <v>2280</v>
      </c>
      <c r="D1109" s="3" t="s">
        <v>2281</v>
      </c>
      <c r="E1109" s="2" t="s">
        <v>2282</v>
      </c>
      <c r="F1109" s="2" t="s">
        <v>6</v>
      </c>
      <c r="G1109" s="2" t="s">
        <v>7</v>
      </c>
      <c r="H1109" s="2">
        <v>21</v>
      </c>
      <c r="I1109" s="30">
        <v>30965</v>
      </c>
      <c r="J1109" s="30">
        <v>31195</v>
      </c>
      <c r="K1109" s="63">
        <v>344.433178</v>
      </c>
      <c r="L1109" s="2">
        <v>0.37940000000000002</v>
      </c>
      <c r="M1109" s="67">
        <v>16921.261386138613</v>
      </c>
      <c r="N1109" s="67">
        <v>11184755.410000004</v>
      </c>
      <c r="O1109" s="67">
        <v>643888</v>
      </c>
      <c r="P1109" s="70">
        <v>620507</v>
      </c>
      <c r="Q1109" s="63">
        <v>0</v>
      </c>
      <c r="R1109" s="24">
        <f t="shared" si="358"/>
        <v>-3.6312215789081281E-2</v>
      </c>
      <c r="S1109" s="24">
        <f t="shared" si="359"/>
        <v>-2.0904346266790641E-3</v>
      </c>
      <c r="T1109" s="65">
        <f t="shared" si="360"/>
        <v>19.891232569322007</v>
      </c>
      <c r="U1109" s="67">
        <v>493029</v>
      </c>
      <c r="V1109" s="70">
        <v>596029</v>
      </c>
      <c r="W1109" s="24">
        <f t="shared" si="361"/>
        <v>0.20891266031004263</v>
      </c>
      <c r="X1109" s="24">
        <f t="shared" si="362"/>
        <v>9.2089631131236308E-3</v>
      </c>
      <c r="Y1109" s="63">
        <f t="shared" si="368"/>
        <v>15.922137897626353</v>
      </c>
      <c r="Z1109" s="63">
        <f t="shared" si="369"/>
        <v>19.106555537746434</v>
      </c>
      <c r="AA1109" s="24">
        <f t="shared" si="370"/>
        <v>0.19999900000000001</v>
      </c>
      <c r="AB1109" s="63">
        <v>0</v>
      </c>
      <c r="AC1109" s="69">
        <v>0</v>
      </c>
      <c r="AD1109" s="67">
        <f t="shared" si="356"/>
        <v>1136917</v>
      </c>
      <c r="AE1109" s="67">
        <f t="shared" si="357"/>
        <v>1216536</v>
      </c>
      <c r="AF1109" s="65">
        <f t="shared" si="363"/>
        <v>38.997788107068438</v>
      </c>
      <c r="AG1109" s="21" t="s">
        <v>2640</v>
      </c>
      <c r="AH1109" s="67">
        <v>0</v>
      </c>
      <c r="AI1109" s="70">
        <v>0</v>
      </c>
      <c r="AJ1109" s="21" t="s">
        <v>2640</v>
      </c>
      <c r="AK1109" s="67">
        <f t="shared" si="371"/>
        <v>1136917</v>
      </c>
      <c r="AL1109" s="70">
        <f t="shared" si="372"/>
        <v>1216536</v>
      </c>
      <c r="AM1109" s="65">
        <f t="shared" si="364"/>
        <v>38.997788107068438</v>
      </c>
      <c r="AN1109" s="25">
        <f t="shared" si="373"/>
        <v>7.0030617890312133E-2</v>
      </c>
      <c r="AO1109" s="25">
        <f t="shared" si="365"/>
        <v>6.214130735609924E-2</v>
      </c>
      <c r="AP1109" s="24">
        <f t="shared" si="366"/>
        <v>7.1185284864445659E-3</v>
      </c>
      <c r="AQ1109" s="25">
        <f t="shared" si="367"/>
        <v>0.1087673315513298</v>
      </c>
      <c r="AR1109" s="2">
        <f t="shared" si="374"/>
        <v>1</v>
      </c>
      <c r="AS1109" s="2">
        <f t="shared" si="375"/>
        <v>0</v>
      </c>
      <c r="AT1109" s="2">
        <f t="shared" si="376"/>
        <v>0</v>
      </c>
    </row>
    <row r="1110" spans="2:46" x14ac:dyDescent="0.2">
      <c r="B1110" s="2">
        <v>1</v>
      </c>
      <c r="C1110" s="2" t="s">
        <v>2280</v>
      </c>
      <c r="D1110" s="3" t="s">
        <v>2283</v>
      </c>
      <c r="E1110" s="2" t="s">
        <v>2284</v>
      </c>
      <c r="F1110" s="2" t="s">
        <v>6</v>
      </c>
      <c r="G1110" s="2" t="s">
        <v>7</v>
      </c>
      <c r="H1110" s="2">
        <v>14</v>
      </c>
      <c r="I1110" s="30">
        <v>7277</v>
      </c>
      <c r="J1110" s="30">
        <v>7230</v>
      </c>
      <c r="K1110" s="63">
        <v>220.9213</v>
      </c>
      <c r="L1110" s="2">
        <v>0.53985899999999998</v>
      </c>
      <c r="M1110" s="67">
        <v>13915.391344667698</v>
      </c>
      <c r="N1110" s="67">
        <v>3888290.0700000003</v>
      </c>
      <c r="O1110" s="67">
        <v>87466</v>
      </c>
      <c r="P1110" s="70">
        <v>84290</v>
      </c>
      <c r="Q1110" s="63">
        <v>0</v>
      </c>
      <c r="R1110" s="24">
        <f t="shared" si="358"/>
        <v>-3.6311252372350444E-2</v>
      </c>
      <c r="S1110" s="24">
        <f t="shared" si="359"/>
        <v>-8.1681148855234449E-4</v>
      </c>
      <c r="T1110" s="65">
        <f t="shared" si="360"/>
        <v>11.658367911479944</v>
      </c>
      <c r="U1110" s="67">
        <v>259538.00000000006</v>
      </c>
      <c r="V1110" s="70">
        <v>271704</v>
      </c>
      <c r="W1110" s="24">
        <f t="shared" si="361"/>
        <v>4.6875602031301478E-2</v>
      </c>
      <c r="X1110" s="24">
        <f t="shared" si="362"/>
        <v>3.1288817914759998E-3</v>
      </c>
      <c r="Y1110" s="63">
        <f t="shared" si="368"/>
        <v>35.665521506115162</v>
      </c>
      <c r="Z1110" s="63">
        <f t="shared" si="369"/>
        <v>37.580082987551869</v>
      </c>
      <c r="AA1110" s="24">
        <f t="shared" si="370"/>
        <v>5.3681E-2</v>
      </c>
      <c r="AB1110" s="63">
        <v>0</v>
      </c>
      <c r="AC1110" s="69">
        <v>0</v>
      </c>
      <c r="AD1110" s="67">
        <f t="shared" si="356"/>
        <v>347004.00000000006</v>
      </c>
      <c r="AE1110" s="67">
        <f t="shared" si="357"/>
        <v>355994</v>
      </c>
      <c r="AF1110" s="65">
        <f t="shared" si="363"/>
        <v>49.238450899031811</v>
      </c>
      <c r="AG1110" s="21" t="s">
        <v>2640</v>
      </c>
      <c r="AH1110" s="67">
        <v>0</v>
      </c>
      <c r="AI1110" s="70">
        <v>0</v>
      </c>
      <c r="AJ1110" s="21" t="s">
        <v>2640</v>
      </c>
      <c r="AK1110" s="67">
        <f t="shared" si="371"/>
        <v>347004.00000000006</v>
      </c>
      <c r="AL1110" s="70">
        <f t="shared" si="372"/>
        <v>355994</v>
      </c>
      <c r="AM1110" s="65">
        <f t="shared" si="364"/>
        <v>49.238450899031811</v>
      </c>
      <c r="AN1110" s="25">
        <f t="shared" si="373"/>
        <v>2.5907482334497411E-2</v>
      </c>
      <c r="AO1110" s="25">
        <f t="shared" si="365"/>
        <v>3.2576590449258314E-2</v>
      </c>
      <c r="AP1110" s="24">
        <f t="shared" si="366"/>
        <v>2.3120703029236552E-3</v>
      </c>
      <c r="AQ1110" s="25">
        <f t="shared" si="367"/>
        <v>9.1555412171191217E-2</v>
      </c>
      <c r="AR1110" s="2">
        <f t="shared" si="374"/>
        <v>1</v>
      </c>
      <c r="AS1110" s="2">
        <f t="shared" si="375"/>
        <v>0</v>
      </c>
      <c r="AT1110" s="2">
        <f t="shared" si="376"/>
        <v>0</v>
      </c>
    </row>
    <row r="1111" spans="2:46" x14ac:dyDescent="0.2">
      <c r="B1111" s="2">
        <v>1</v>
      </c>
      <c r="C1111" s="2" t="s">
        <v>2280</v>
      </c>
      <c r="D1111" s="3" t="s">
        <v>2285</v>
      </c>
      <c r="E1111" s="2" t="s">
        <v>2286</v>
      </c>
      <c r="F1111" s="2" t="s">
        <v>6</v>
      </c>
      <c r="G1111" s="2" t="s">
        <v>7</v>
      </c>
      <c r="H1111" s="2">
        <v>11</v>
      </c>
      <c r="I1111" s="30">
        <v>11973</v>
      </c>
      <c r="J1111" s="30">
        <v>12033</v>
      </c>
      <c r="K1111" s="63">
        <v>236.80013299999999</v>
      </c>
      <c r="L1111" s="2">
        <v>0.57814100000000002</v>
      </c>
      <c r="M1111" s="67">
        <v>14366.321270117442</v>
      </c>
      <c r="N1111" s="67">
        <v>4181852.8400000022</v>
      </c>
      <c r="O1111" s="67">
        <v>185925</v>
      </c>
      <c r="P1111" s="70">
        <v>179174</v>
      </c>
      <c r="Q1111" s="63">
        <v>0</v>
      </c>
      <c r="R1111" s="24">
        <f t="shared" si="358"/>
        <v>-3.6310340190937151E-2</v>
      </c>
      <c r="S1111" s="24">
        <f t="shared" si="359"/>
        <v>-1.6143561857140808E-3</v>
      </c>
      <c r="T1111" s="65">
        <f t="shared" si="360"/>
        <v>14.890218565611235</v>
      </c>
      <c r="U1111" s="67">
        <v>439851.99999999994</v>
      </c>
      <c r="V1111" s="70">
        <v>465553</v>
      </c>
      <c r="W1111" s="24">
        <f t="shared" si="361"/>
        <v>5.8431017705955712E-2</v>
      </c>
      <c r="X1111" s="24">
        <f t="shared" si="362"/>
        <v>6.1458403686917027E-3</v>
      </c>
      <c r="Y1111" s="63">
        <f t="shared" si="368"/>
        <v>36.736991564353126</v>
      </c>
      <c r="Z1111" s="63">
        <f t="shared" si="369"/>
        <v>38.689686694922294</v>
      </c>
      <c r="AA1111" s="24">
        <f t="shared" si="370"/>
        <v>5.3152999999999999E-2</v>
      </c>
      <c r="AB1111" s="63">
        <v>0</v>
      </c>
      <c r="AC1111" s="69">
        <v>0</v>
      </c>
      <c r="AD1111" s="67">
        <f t="shared" si="356"/>
        <v>625777</v>
      </c>
      <c r="AE1111" s="67">
        <f t="shared" si="357"/>
        <v>644727</v>
      </c>
      <c r="AF1111" s="65">
        <f t="shared" si="363"/>
        <v>53.579905260533536</v>
      </c>
      <c r="AG1111" s="21" t="s">
        <v>2640</v>
      </c>
      <c r="AH1111" s="67">
        <v>0</v>
      </c>
      <c r="AI1111" s="70">
        <v>0</v>
      </c>
      <c r="AJ1111" s="21" t="s">
        <v>2640</v>
      </c>
      <c r="AK1111" s="67">
        <f t="shared" si="371"/>
        <v>625777</v>
      </c>
      <c r="AL1111" s="70">
        <f t="shared" si="372"/>
        <v>644727</v>
      </c>
      <c r="AM1111" s="65">
        <f t="shared" si="364"/>
        <v>53.579905260533536</v>
      </c>
      <c r="AN1111" s="25">
        <f t="shared" si="373"/>
        <v>3.0282352978776784E-2</v>
      </c>
      <c r="AO1111" s="25">
        <f t="shared" si="365"/>
        <v>2.5145068745524357E-2</v>
      </c>
      <c r="AP1111" s="24">
        <f t="shared" si="366"/>
        <v>4.5314841829776084E-3</v>
      </c>
      <c r="AQ1111" s="25">
        <f t="shared" si="367"/>
        <v>0.15417257007063875</v>
      </c>
      <c r="AR1111" s="2">
        <f t="shared" si="374"/>
        <v>1</v>
      </c>
      <c r="AS1111" s="2">
        <f t="shared" si="375"/>
        <v>0</v>
      </c>
      <c r="AT1111" s="2">
        <f t="shared" si="376"/>
        <v>0</v>
      </c>
    </row>
    <row r="1112" spans="2:46" x14ac:dyDescent="0.2">
      <c r="B1112" s="2">
        <v>1</v>
      </c>
      <c r="C1112" s="2" t="s">
        <v>2280</v>
      </c>
      <c r="D1112" s="3" t="s">
        <v>2287</v>
      </c>
      <c r="E1112" s="2" t="s">
        <v>2288</v>
      </c>
      <c r="F1112" s="2" t="s">
        <v>6</v>
      </c>
      <c r="G1112" s="2" t="s">
        <v>38</v>
      </c>
      <c r="H1112" s="2">
        <v>28</v>
      </c>
      <c r="I1112" s="30">
        <v>15107</v>
      </c>
      <c r="J1112" s="30">
        <v>15121</v>
      </c>
      <c r="K1112" s="63">
        <v>133.45856800000001</v>
      </c>
      <c r="L1112" s="2">
        <v>0.43203399999999997</v>
      </c>
      <c r="M1112" s="67">
        <v>15262.908799672823</v>
      </c>
      <c r="N1112" s="67">
        <v>3465902.9900000007</v>
      </c>
      <c r="O1112" s="67">
        <v>173179</v>
      </c>
      <c r="P1112" s="70">
        <v>166890</v>
      </c>
      <c r="Q1112" s="63">
        <v>0</v>
      </c>
      <c r="R1112" s="24">
        <f t="shared" si="358"/>
        <v>-3.6315026648727655E-2</v>
      </c>
      <c r="S1112" s="24">
        <f t="shared" si="359"/>
        <v>-1.8145343415973678E-3</v>
      </c>
      <c r="T1112" s="65">
        <f t="shared" si="360"/>
        <v>11.036968454467297</v>
      </c>
      <c r="U1112" s="67">
        <v>444825</v>
      </c>
      <c r="V1112" s="70">
        <v>470386</v>
      </c>
      <c r="W1112" s="24">
        <f t="shared" si="361"/>
        <v>5.7463047265778666E-2</v>
      </c>
      <c r="X1112" s="24">
        <f t="shared" si="362"/>
        <v>7.3749900310972043E-3</v>
      </c>
      <c r="Y1112" s="63">
        <f t="shared" si="368"/>
        <v>29.444959290395182</v>
      </c>
      <c r="Z1112" s="63">
        <f t="shared" si="369"/>
        <v>31.108127769327425</v>
      </c>
      <c r="AA1112" s="24">
        <f t="shared" si="370"/>
        <v>5.6483999999999999E-2</v>
      </c>
      <c r="AB1112" s="63">
        <v>0</v>
      </c>
      <c r="AC1112" s="69">
        <v>0</v>
      </c>
      <c r="AD1112" s="67">
        <f t="shared" si="356"/>
        <v>618004</v>
      </c>
      <c r="AE1112" s="67">
        <f t="shared" si="357"/>
        <v>637276</v>
      </c>
      <c r="AF1112" s="65">
        <f t="shared" si="363"/>
        <v>42.145096223794724</v>
      </c>
      <c r="AG1112" s="21" t="s">
        <v>2640</v>
      </c>
      <c r="AH1112" s="67">
        <v>-140831</v>
      </c>
      <c r="AI1112" s="70">
        <v>-140831</v>
      </c>
      <c r="AJ1112" s="21" t="s">
        <v>2640</v>
      </c>
      <c r="AK1112" s="67">
        <f t="shared" si="371"/>
        <v>477173</v>
      </c>
      <c r="AL1112" s="70">
        <f t="shared" si="372"/>
        <v>496445</v>
      </c>
      <c r="AM1112" s="65">
        <f t="shared" si="364"/>
        <v>32.831492626149064</v>
      </c>
      <c r="AN1112" s="25">
        <f t="shared" si="373"/>
        <v>4.0387867712548702E-2</v>
      </c>
      <c r="AO1112" s="25">
        <f t="shared" si="365"/>
        <v>3.9424609320380499E-2</v>
      </c>
      <c r="AP1112" s="24">
        <f t="shared" si="366"/>
        <v>5.5604556894998372E-3</v>
      </c>
      <c r="AQ1112" s="25">
        <f t="shared" si="367"/>
        <v>0.14323684229834716</v>
      </c>
      <c r="AR1112" s="2">
        <f t="shared" si="374"/>
        <v>1</v>
      </c>
      <c r="AS1112" s="2">
        <f t="shared" si="375"/>
        <v>0</v>
      </c>
      <c r="AT1112" s="2">
        <f t="shared" si="376"/>
        <v>0</v>
      </c>
    </row>
    <row r="1113" spans="2:46" x14ac:dyDescent="0.2">
      <c r="B1113" s="2">
        <v>1</v>
      </c>
      <c r="C1113" s="2" t="s">
        <v>2280</v>
      </c>
      <c r="D1113" s="3" t="s">
        <v>2289</v>
      </c>
      <c r="E1113" s="2" t="s">
        <v>2290</v>
      </c>
      <c r="F1113" s="2" t="s">
        <v>6</v>
      </c>
      <c r="G1113" s="2" t="s">
        <v>7</v>
      </c>
      <c r="H1113" s="2">
        <v>25</v>
      </c>
      <c r="I1113" s="30">
        <v>6640</v>
      </c>
      <c r="J1113" s="30">
        <v>6733</v>
      </c>
      <c r="K1113" s="63">
        <v>170.59973299999999</v>
      </c>
      <c r="L1113" s="2">
        <v>0.75749900000000003</v>
      </c>
      <c r="M1113" s="67">
        <v>14375.963272727273</v>
      </c>
      <c r="N1113" s="67">
        <v>2689251.38</v>
      </c>
      <c r="O1113" s="67">
        <v>64866</v>
      </c>
      <c r="P1113" s="70">
        <v>62511</v>
      </c>
      <c r="Q1113" s="63">
        <v>0</v>
      </c>
      <c r="R1113" s="24">
        <f t="shared" si="358"/>
        <v>-3.6305614651743645E-2</v>
      </c>
      <c r="S1113" s="24">
        <f t="shared" si="359"/>
        <v>-8.7570839138139626E-4</v>
      </c>
      <c r="T1113" s="65">
        <f t="shared" si="360"/>
        <v>9.2842714985890389</v>
      </c>
      <c r="U1113" s="67">
        <v>287104</v>
      </c>
      <c r="V1113" s="70">
        <v>313146</v>
      </c>
      <c r="W1113" s="24">
        <f t="shared" si="361"/>
        <v>9.0705806954971102E-2</v>
      </c>
      <c r="X1113" s="24">
        <f t="shared" si="362"/>
        <v>9.6837358506812413E-3</v>
      </c>
      <c r="Y1113" s="63">
        <f t="shared" si="368"/>
        <v>43.23855421686747</v>
      </c>
      <c r="Z1113" s="63">
        <f t="shared" si="369"/>
        <v>46.509134115550275</v>
      </c>
      <c r="AA1113" s="24">
        <f t="shared" si="370"/>
        <v>7.5639999999999999E-2</v>
      </c>
      <c r="AB1113" s="63">
        <v>0</v>
      </c>
      <c r="AC1113" s="69">
        <v>0</v>
      </c>
      <c r="AD1113" s="67">
        <f t="shared" si="356"/>
        <v>351970</v>
      </c>
      <c r="AE1113" s="67">
        <f t="shared" si="357"/>
        <v>375657</v>
      </c>
      <c r="AF1113" s="65">
        <f t="shared" si="363"/>
        <v>55.793405614139317</v>
      </c>
      <c r="AG1113" s="21" t="s">
        <v>2640</v>
      </c>
      <c r="AH1113" s="67">
        <v>0</v>
      </c>
      <c r="AI1113" s="70">
        <v>0</v>
      </c>
      <c r="AJ1113" s="21" t="s">
        <v>2640</v>
      </c>
      <c r="AK1113" s="67">
        <f t="shared" si="371"/>
        <v>351970</v>
      </c>
      <c r="AL1113" s="70">
        <f t="shared" si="372"/>
        <v>375657</v>
      </c>
      <c r="AM1113" s="65">
        <f t="shared" si="364"/>
        <v>55.793405614139317</v>
      </c>
      <c r="AN1113" s="25">
        <f t="shared" si="373"/>
        <v>6.7298349291132764E-2</v>
      </c>
      <c r="AO1113" s="25">
        <f t="shared" si="365"/>
        <v>5.2556221490141386E-2</v>
      </c>
      <c r="AP1113" s="24">
        <f t="shared" si="366"/>
        <v>8.8080274592998442E-3</v>
      </c>
      <c r="AQ1113" s="25">
        <f t="shared" si="367"/>
        <v>0.13968831727437842</v>
      </c>
      <c r="AR1113" s="2">
        <f t="shared" si="374"/>
        <v>1</v>
      </c>
      <c r="AS1113" s="2">
        <f t="shared" si="375"/>
        <v>0</v>
      </c>
      <c r="AT1113" s="2">
        <f t="shared" si="376"/>
        <v>0</v>
      </c>
    </row>
    <row r="1114" spans="2:46" x14ac:dyDescent="0.2">
      <c r="B1114" s="2">
        <v>1</v>
      </c>
      <c r="C1114" s="2" t="s">
        <v>2280</v>
      </c>
      <c r="D1114" s="3" t="s">
        <v>2291</v>
      </c>
      <c r="E1114" s="2" t="s">
        <v>2292</v>
      </c>
      <c r="F1114" s="2" t="s">
        <v>6</v>
      </c>
      <c r="G1114" s="2" t="s">
        <v>7</v>
      </c>
      <c r="H1114" s="2">
        <v>31</v>
      </c>
      <c r="I1114" s="30">
        <v>31881</v>
      </c>
      <c r="J1114" s="30">
        <v>32033</v>
      </c>
      <c r="K1114" s="63">
        <v>237.41073299999999</v>
      </c>
      <c r="L1114" s="2">
        <v>0.460117</v>
      </c>
      <c r="M1114" s="67">
        <v>13524.639100188544</v>
      </c>
      <c r="N1114" s="67">
        <v>11297128.430000002</v>
      </c>
      <c r="O1114" s="67">
        <v>704848</v>
      </c>
      <c r="P1114" s="70">
        <v>679622</v>
      </c>
      <c r="Q1114" s="63">
        <v>0</v>
      </c>
      <c r="R1114" s="24">
        <f t="shared" si="358"/>
        <v>-3.578927655324271E-2</v>
      </c>
      <c r="S1114" s="24">
        <f t="shared" si="359"/>
        <v>-2.2329568222851474E-3</v>
      </c>
      <c r="T1114" s="65">
        <f t="shared" si="360"/>
        <v>21.21630818218712</v>
      </c>
      <c r="U1114" s="67">
        <v>891108.99999999977</v>
      </c>
      <c r="V1114" s="70">
        <v>1005822</v>
      </c>
      <c r="W1114" s="24">
        <f t="shared" si="361"/>
        <v>0.12873060422462368</v>
      </c>
      <c r="X1114" s="24">
        <f t="shared" si="362"/>
        <v>1.0154173311456301E-2</v>
      </c>
      <c r="Y1114" s="63">
        <f t="shared" si="368"/>
        <v>27.951099400897078</v>
      </c>
      <c r="Z1114" s="63">
        <f t="shared" si="369"/>
        <v>31.399556707145756</v>
      </c>
      <c r="AA1114" s="24">
        <f t="shared" si="370"/>
        <v>0.123375</v>
      </c>
      <c r="AB1114" s="63">
        <v>0</v>
      </c>
      <c r="AC1114" s="69">
        <v>0</v>
      </c>
      <c r="AD1114" s="67">
        <f t="shared" si="356"/>
        <v>1595956.9999999998</v>
      </c>
      <c r="AE1114" s="67">
        <f t="shared" si="357"/>
        <v>1685444</v>
      </c>
      <c r="AF1114" s="65">
        <f t="shared" si="363"/>
        <v>52.615864889332876</v>
      </c>
      <c r="AG1114" s="21" t="s">
        <v>2640</v>
      </c>
      <c r="AH1114" s="67">
        <v>0</v>
      </c>
      <c r="AI1114" s="70">
        <v>0</v>
      </c>
      <c r="AJ1114" s="21" t="s">
        <v>2640</v>
      </c>
      <c r="AK1114" s="67">
        <f t="shared" si="371"/>
        <v>1595956.9999999998</v>
      </c>
      <c r="AL1114" s="70">
        <f t="shared" si="372"/>
        <v>1685444</v>
      </c>
      <c r="AM1114" s="65">
        <f t="shared" si="364"/>
        <v>52.615864889332876</v>
      </c>
      <c r="AN1114" s="25">
        <f t="shared" si="373"/>
        <v>5.6071059558622349E-2</v>
      </c>
      <c r="AO1114" s="25">
        <f t="shared" si="365"/>
        <v>5.1059889794538238E-2</v>
      </c>
      <c r="AP1114" s="24">
        <f t="shared" si="366"/>
        <v>7.9212164891711533E-3</v>
      </c>
      <c r="AQ1114" s="25">
        <f t="shared" si="367"/>
        <v>0.14919224920239307</v>
      </c>
      <c r="AR1114" s="2">
        <f t="shared" si="374"/>
        <v>1</v>
      </c>
      <c r="AS1114" s="2">
        <f t="shared" si="375"/>
        <v>0</v>
      </c>
      <c r="AT1114" s="2">
        <f t="shared" si="376"/>
        <v>0</v>
      </c>
    </row>
    <row r="1115" spans="2:46" x14ac:dyDescent="0.2">
      <c r="B1115" s="2">
        <v>1</v>
      </c>
      <c r="C1115" s="2" t="s">
        <v>2280</v>
      </c>
      <c r="D1115" s="3" t="s">
        <v>2293</v>
      </c>
      <c r="E1115" s="2" t="s">
        <v>2294</v>
      </c>
      <c r="F1115" s="2" t="s">
        <v>14</v>
      </c>
      <c r="G1115" s="2" t="s">
        <v>7</v>
      </c>
      <c r="H1115" s="2">
        <v>56</v>
      </c>
      <c r="I1115" s="30">
        <v>79197</v>
      </c>
      <c r="J1115" s="30">
        <v>80099</v>
      </c>
      <c r="K1115" s="63">
        <v>336.03586799999999</v>
      </c>
      <c r="L1115" s="2">
        <v>0.68345</v>
      </c>
      <c r="M1115" s="67">
        <v>15132.222176543892</v>
      </c>
      <c r="N1115" s="67">
        <v>45959646.810000002</v>
      </c>
      <c r="O1115" s="67">
        <v>2362912</v>
      </c>
      <c r="P1115" s="70">
        <v>2277109</v>
      </c>
      <c r="Q1115" s="63">
        <v>0</v>
      </c>
      <c r="R1115" s="24">
        <f t="shared" si="358"/>
        <v>-3.6312397583998068E-2</v>
      </c>
      <c r="S1115" s="24">
        <f t="shared" si="359"/>
        <v>-1.8669203519930183E-3</v>
      </c>
      <c r="T1115" s="65">
        <f t="shared" si="360"/>
        <v>28.428682006017553</v>
      </c>
      <c r="U1115" s="67">
        <v>3072532.0000000009</v>
      </c>
      <c r="V1115" s="70">
        <v>3107526</v>
      </c>
      <c r="W1115" s="24">
        <f t="shared" si="361"/>
        <v>1.1389303675274576E-2</v>
      </c>
      <c r="X1115" s="24">
        <f t="shared" si="362"/>
        <v>7.61407069655396E-4</v>
      </c>
      <c r="Y1115" s="63">
        <f t="shared" si="368"/>
        <v>38.796065507531864</v>
      </c>
      <c r="Z1115" s="63">
        <f t="shared" si="369"/>
        <v>38.796064869723715</v>
      </c>
      <c r="AA1115" s="24">
        <f t="shared" si="370"/>
        <v>0</v>
      </c>
      <c r="AB1115" s="63">
        <v>0</v>
      </c>
      <c r="AC1115" s="69">
        <v>0</v>
      </c>
      <c r="AD1115" s="67">
        <f t="shared" si="356"/>
        <v>5435444.0000000009</v>
      </c>
      <c r="AE1115" s="67">
        <f t="shared" si="357"/>
        <v>5384635</v>
      </c>
      <c r="AF1115" s="65">
        <f t="shared" si="363"/>
        <v>67.224746875741275</v>
      </c>
      <c r="AG1115" s="21" t="s">
        <v>2640</v>
      </c>
      <c r="AH1115" s="67">
        <v>0</v>
      </c>
      <c r="AI1115" s="70">
        <v>0</v>
      </c>
      <c r="AJ1115" s="21" t="s">
        <v>2640</v>
      </c>
      <c r="AK1115" s="67">
        <f t="shared" si="371"/>
        <v>5435444.0000000009</v>
      </c>
      <c r="AL1115" s="70">
        <f t="shared" si="372"/>
        <v>5384635</v>
      </c>
      <c r="AM1115" s="65">
        <f t="shared" si="364"/>
        <v>67.224746875741275</v>
      </c>
      <c r="AN1115" s="25">
        <f t="shared" si="373"/>
        <v>-9.347718420059322E-3</v>
      </c>
      <c r="AO1115" s="25">
        <f t="shared" si="365"/>
        <v>-2.0503517593396081E-2</v>
      </c>
      <c r="AP1115" s="24">
        <f t="shared" si="366"/>
        <v>-1.1055132823376223E-3</v>
      </c>
      <c r="AQ1115" s="25">
        <f t="shared" si="367"/>
        <v>0.11716006048219672</v>
      </c>
      <c r="AR1115" s="2">
        <f t="shared" si="374"/>
        <v>0</v>
      </c>
      <c r="AS1115" s="2">
        <f t="shared" si="375"/>
        <v>1</v>
      </c>
      <c r="AT1115" s="2">
        <f t="shared" si="376"/>
        <v>0</v>
      </c>
    </row>
    <row r="1116" spans="2:46" x14ac:dyDescent="0.2">
      <c r="B1116" s="2">
        <v>1</v>
      </c>
      <c r="C1116" s="2" t="s">
        <v>2280</v>
      </c>
      <c r="D1116" s="3" t="s">
        <v>2295</v>
      </c>
      <c r="E1116" s="2" t="s">
        <v>2296</v>
      </c>
      <c r="F1116" s="2" t="s">
        <v>6</v>
      </c>
      <c r="G1116" s="2" t="s">
        <v>7</v>
      </c>
      <c r="H1116" s="2">
        <v>20</v>
      </c>
      <c r="I1116" s="30">
        <v>12603</v>
      </c>
      <c r="J1116" s="30">
        <v>12534</v>
      </c>
      <c r="K1116" s="63">
        <v>590.13419499999998</v>
      </c>
      <c r="L1116" s="2">
        <v>0.60024500000000003</v>
      </c>
      <c r="M1116" s="67">
        <v>13760.154129793511</v>
      </c>
      <c r="N1116" s="67">
        <v>9418708.7099999916</v>
      </c>
      <c r="O1116" s="67">
        <v>428311</v>
      </c>
      <c r="P1116" s="70">
        <v>412758</v>
      </c>
      <c r="Q1116" s="63">
        <v>0</v>
      </c>
      <c r="R1116" s="24">
        <f t="shared" si="358"/>
        <v>-3.6312399167894305E-2</v>
      </c>
      <c r="S1116" s="24">
        <f t="shared" si="359"/>
        <v>-1.6512879290435146E-3</v>
      </c>
      <c r="T1116" s="65">
        <f t="shared" si="360"/>
        <v>32.931067496409767</v>
      </c>
      <c r="U1116" s="67">
        <v>324009</v>
      </c>
      <c r="V1116" s="70">
        <v>386682</v>
      </c>
      <c r="W1116" s="24">
        <f t="shared" si="361"/>
        <v>0.19342981213484811</v>
      </c>
      <c r="X1116" s="24">
        <f t="shared" si="362"/>
        <v>6.6540968544296407E-3</v>
      </c>
      <c r="Y1116" s="63">
        <f t="shared" si="368"/>
        <v>25.708878838371817</v>
      </c>
      <c r="Z1116" s="63">
        <f t="shared" si="369"/>
        <v>30.85064624222116</v>
      </c>
      <c r="AA1116" s="24">
        <f t="shared" si="370"/>
        <v>0.2</v>
      </c>
      <c r="AB1116" s="63">
        <v>44010</v>
      </c>
      <c r="AC1116" s="69">
        <v>44010</v>
      </c>
      <c r="AD1116" s="67">
        <f t="shared" si="356"/>
        <v>796330</v>
      </c>
      <c r="AE1116" s="67">
        <f t="shared" si="357"/>
        <v>843450</v>
      </c>
      <c r="AF1116" s="65">
        <f t="shared" si="363"/>
        <v>67.292963140258493</v>
      </c>
      <c r="AG1116" s="21" t="s">
        <v>2640</v>
      </c>
      <c r="AH1116" s="67">
        <v>0</v>
      </c>
      <c r="AI1116" s="70">
        <v>0</v>
      </c>
      <c r="AJ1116" s="21" t="s">
        <v>2640</v>
      </c>
      <c r="AK1116" s="67">
        <f t="shared" si="371"/>
        <v>796330</v>
      </c>
      <c r="AL1116" s="70">
        <f t="shared" si="372"/>
        <v>843450</v>
      </c>
      <c r="AM1116" s="65">
        <f t="shared" si="364"/>
        <v>67.292963140258493</v>
      </c>
      <c r="AN1116" s="25">
        <f t="shared" si="373"/>
        <v>5.9171449022390216E-2</v>
      </c>
      <c r="AO1116" s="25">
        <f t="shared" si="365"/>
        <v>6.5002215735533886E-2</v>
      </c>
      <c r="AP1116" s="24">
        <f t="shared" si="366"/>
        <v>5.0028089253861254E-3</v>
      </c>
      <c r="AQ1116" s="25">
        <f t="shared" si="367"/>
        <v>8.9550492107744642E-2</v>
      </c>
      <c r="AR1116" s="2">
        <f t="shared" si="374"/>
        <v>1</v>
      </c>
      <c r="AS1116" s="2">
        <f t="shared" si="375"/>
        <v>0</v>
      </c>
      <c r="AT1116" s="2">
        <f t="shared" si="376"/>
        <v>0</v>
      </c>
    </row>
    <row r="1117" spans="2:46" x14ac:dyDescent="0.2">
      <c r="B1117" s="2">
        <v>1</v>
      </c>
      <c r="C1117" s="2" t="s">
        <v>2280</v>
      </c>
      <c r="D1117" s="3" t="s">
        <v>2297</v>
      </c>
      <c r="E1117" s="2" t="s">
        <v>2298</v>
      </c>
      <c r="F1117" s="2" t="s">
        <v>6</v>
      </c>
      <c r="G1117" s="2" t="s">
        <v>7</v>
      </c>
      <c r="H1117" s="2">
        <v>16</v>
      </c>
      <c r="I1117" s="30">
        <v>14510</v>
      </c>
      <c r="J1117" s="30">
        <v>14485</v>
      </c>
      <c r="K1117" s="63">
        <v>351.48367300000001</v>
      </c>
      <c r="L1117" s="2">
        <v>0.40867900000000001</v>
      </c>
      <c r="M1117" s="67">
        <v>15659.61917894571</v>
      </c>
      <c r="N1117" s="67">
        <v>5324867.4999999991</v>
      </c>
      <c r="O1117" s="67">
        <v>626721</v>
      </c>
      <c r="P1117" s="70">
        <v>603963</v>
      </c>
      <c r="Q1117" s="63">
        <v>0</v>
      </c>
      <c r="R1117" s="24">
        <f t="shared" si="358"/>
        <v>-3.6312809049002692E-2</v>
      </c>
      <c r="S1117" s="24">
        <f t="shared" si="359"/>
        <v>-4.273909162997953E-3</v>
      </c>
      <c r="T1117" s="65">
        <f t="shared" si="360"/>
        <v>41.695754228512257</v>
      </c>
      <c r="U1117" s="67">
        <v>309072</v>
      </c>
      <c r="V1117" s="70">
        <v>332410</v>
      </c>
      <c r="W1117" s="24">
        <f t="shared" si="361"/>
        <v>7.5509913547652241E-2</v>
      </c>
      <c r="X1117" s="24">
        <f t="shared" si="362"/>
        <v>4.3828320610794546E-3</v>
      </c>
      <c r="Y1117" s="63">
        <f t="shared" si="368"/>
        <v>21.300620261888351</v>
      </c>
      <c r="Z1117" s="63">
        <f t="shared" si="369"/>
        <v>22.948567483603728</v>
      </c>
      <c r="AA1117" s="24">
        <f t="shared" si="370"/>
        <v>7.7366000000000004E-2</v>
      </c>
      <c r="AB1117" s="63">
        <v>26491</v>
      </c>
      <c r="AC1117" s="69">
        <v>26491</v>
      </c>
      <c r="AD1117" s="67">
        <f t="shared" si="356"/>
        <v>962284</v>
      </c>
      <c r="AE1117" s="67">
        <f t="shared" si="357"/>
        <v>962864</v>
      </c>
      <c r="AF1117" s="65">
        <f t="shared" si="363"/>
        <v>66.473179150845709</v>
      </c>
      <c r="AG1117" s="21" t="s">
        <v>2640</v>
      </c>
      <c r="AH1117" s="67">
        <v>0</v>
      </c>
      <c r="AI1117" s="70">
        <v>0</v>
      </c>
      <c r="AJ1117" s="21" t="s">
        <v>2640</v>
      </c>
      <c r="AK1117" s="67">
        <f t="shared" si="371"/>
        <v>962284</v>
      </c>
      <c r="AL1117" s="70">
        <f t="shared" si="372"/>
        <v>962864</v>
      </c>
      <c r="AM1117" s="65">
        <f t="shared" si="364"/>
        <v>66.473179150845709</v>
      </c>
      <c r="AN1117" s="25">
        <f t="shared" si="373"/>
        <v>6.0273266520070997E-4</v>
      </c>
      <c r="AO1117" s="25">
        <f t="shared" si="365"/>
        <v>2.3296963045953412E-3</v>
      </c>
      <c r="AP1117" s="24">
        <f t="shared" si="366"/>
        <v>1.0892289808150158E-4</v>
      </c>
      <c r="AQ1117" s="25">
        <f t="shared" si="367"/>
        <v>0.18082402989370161</v>
      </c>
      <c r="AR1117" s="2">
        <f t="shared" si="374"/>
        <v>1</v>
      </c>
      <c r="AS1117" s="2">
        <f t="shared" si="375"/>
        <v>0</v>
      </c>
      <c r="AT1117" s="2">
        <f t="shared" si="376"/>
        <v>0</v>
      </c>
    </row>
    <row r="1118" spans="2:46" x14ac:dyDescent="0.2">
      <c r="B1118" s="2">
        <v>1</v>
      </c>
      <c r="C1118" s="2" t="s">
        <v>2280</v>
      </c>
      <c r="D1118" s="3" t="s">
        <v>2299</v>
      </c>
      <c r="E1118" s="2" t="s">
        <v>2300</v>
      </c>
      <c r="F1118" s="2" t="s">
        <v>6</v>
      </c>
      <c r="G1118" s="2" t="s">
        <v>7</v>
      </c>
      <c r="H1118" s="2">
        <v>26</v>
      </c>
      <c r="I1118" s="30">
        <v>24276</v>
      </c>
      <c r="J1118" s="30">
        <v>24359</v>
      </c>
      <c r="K1118" s="63">
        <v>288.16556500000002</v>
      </c>
      <c r="L1118" s="2">
        <v>0.51031000000000004</v>
      </c>
      <c r="M1118" s="67">
        <v>15738.326918238994</v>
      </c>
      <c r="N1118" s="67">
        <v>8053469.5799999963</v>
      </c>
      <c r="O1118" s="67">
        <v>303362</v>
      </c>
      <c r="P1118" s="70">
        <v>292384</v>
      </c>
      <c r="Q1118" s="63">
        <v>0</v>
      </c>
      <c r="R1118" s="24">
        <f t="shared" si="358"/>
        <v>-3.6187788846328783E-2</v>
      </c>
      <c r="S1118" s="24">
        <f t="shared" si="359"/>
        <v>-1.3631391900036213E-3</v>
      </c>
      <c r="T1118" s="65">
        <f t="shared" si="360"/>
        <v>12.003119996715792</v>
      </c>
      <c r="U1118" s="67">
        <v>702087</v>
      </c>
      <c r="V1118" s="70">
        <v>747053</v>
      </c>
      <c r="W1118" s="24">
        <f t="shared" si="361"/>
        <v>6.4046193705338483E-2</v>
      </c>
      <c r="X1118" s="24">
        <f t="shared" si="362"/>
        <v>5.5834320293043213E-3</v>
      </c>
      <c r="Y1118" s="63">
        <f t="shared" si="368"/>
        <v>28.921033119130005</v>
      </c>
      <c r="Z1118" s="63">
        <f t="shared" si="369"/>
        <v>30.668459296358634</v>
      </c>
      <c r="AA1118" s="24">
        <f t="shared" si="370"/>
        <v>6.0421000000000002E-2</v>
      </c>
      <c r="AB1118" s="63">
        <v>0</v>
      </c>
      <c r="AC1118" s="69">
        <v>0</v>
      </c>
      <c r="AD1118" s="67">
        <f t="shared" ref="AD1118:AD1181" si="377">O1118+U1118+AB1118</f>
        <v>1005449</v>
      </c>
      <c r="AE1118" s="67">
        <f t="shared" ref="AE1118:AE1181" si="378">P1118+V1118+AC1118</f>
        <v>1039437</v>
      </c>
      <c r="AF1118" s="65">
        <f t="shared" si="363"/>
        <v>42.67157929307443</v>
      </c>
      <c r="AG1118" s="21" t="s">
        <v>2640</v>
      </c>
      <c r="AH1118" s="67">
        <v>0</v>
      </c>
      <c r="AI1118" s="70">
        <v>0</v>
      </c>
      <c r="AJ1118" s="21" t="s">
        <v>2640</v>
      </c>
      <c r="AK1118" s="67">
        <f t="shared" si="371"/>
        <v>1005449</v>
      </c>
      <c r="AL1118" s="70">
        <f t="shared" si="372"/>
        <v>1039437</v>
      </c>
      <c r="AM1118" s="65">
        <f t="shared" si="364"/>
        <v>42.67157929307443</v>
      </c>
      <c r="AN1118" s="25">
        <f t="shared" si="373"/>
        <v>3.3803803077033248E-2</v>
      </c>
      <c r="AO1118" s="25">
        <f t="shared" si="365"/>
        <v>3.0281256352808539E-2</v>
      </c>
      <c r="AP1118" s="24">
        <f t="shared" si="366"/>
        <v>4.2202928393006997E-3</v>
      </c>
      <c r="AQ1118" s="25">
        <f t="shared" si="367"/>
        <v>0.1290669803461281</v>
      </c>
      <c r="AR1118" s="2">
        <f t="shared" si="374"/>
        <v>1</v>
      </c>
      <c r="AS1118" s="2">
        <f t="shared" si="375"/>
        <v>0</v>
      </c>
      <c r="AT1118" s="2">
        <f t="shared" si="376"/>
        <v>0</v>
      </c>
    </row>
    <row r="1119" spans="2:46" x14ac:dyDescent="0.2">
      <c r="B1119" s="2">
        <v>1</v>
      </c>
      <c r="C1119" s="2" t="s">
        <v>2280</v>
      </c>
      <c r="D1119" s="3" t="s">
        <v>2301</v>
      </c>
      <c r="E1119" s="2" t="s">
        <v>2302</v>
      </c>
      <c r="F1119" s="2" t="s">
        <v>14</v>
      </c>
      <c r="G1119" s="2" t="s">
        <v>7</v>
      </c>
      <c r="H1119" s="2">
        <v>14</v>
      </c>
      <c r="I1119" s="30">
        <v>82608</v>
      </c>
      <c r="J1119" s="30">
        <v>82811</v>
      </c>
      <c r="K1119" s="63">
        <v>448.15644099999997</v>
      </c>
      <c r="L1119" s="2">
        <v>0.356215</v>
      </c>
      <c r="M1119" s="67">
        <v>14518.573346116971</v>
      </c>
      <c r="N1119" s="67">
        <v>39831153.860000007</v>
      </c>
      <c r="O1119" s="67">
        <v>7505566</v>
      </c>
      <c r="P1119" s="70">
        <v>7233020</v>
      </c>
      <c r="Q1119" s="63">
        <v>0</v>
      </c>
      <c r="R1119" s="24">
        <f t="shared" si="358"/>
        <v>-3.6312517936688549E-2</v>
      </c>
      <c r="S1119" s="24">
        <f t="shared" si="359"/>
        <v>-6.8425333837416466E-3</v>
      </c>
      <c r="T1119" s="65">
        <f t="shared" si="360"/>
        <v>87.343710376640786</v>
      </c>
      <c r="U1119" s="67">
        <v>1609219.0000000002</v>
      </c>
      <c r="V1119" s="70">
        <v>1715190</v>
      </c>
      <c r="W1119" s="24">
        <f t="shared" si="361"/>
        <v>6.5852441463840394E-2</v>
      </c>
      <c r="X1119" s="24">
        <f t="shared" si="362"/>
        <v>2.6605054016880982E-3</v>
      </c>
      <c r="Y1119" s="63">
        <f t="shared" si="368"/>
        <v>19.480183517334886</v>
      </c>
      <c r="Z1119" s="63">
        <f t="shared" si="369"/>
        <v>20.712103464515582</v>
      </c>
      <c r="AA1119" s="24">
        <f t="shared" si="370"/>
        <v>6.3240000000000005E-2</v>
      </c>
      <c r="AB1119" s="63">
        <v>0</v>
      </c>
      <c r="AC1119" s="69">
        <v>0</v>
      </c>
      <c r="AD1119" s="67">
        <f t="shared" si="377"/>
        <v>9114785</v>
      </c>
      <c r="AE1119" s="67">
        <f t="shared" si="378"/>
        <v>8948210</v>
      </c>
      <c r="AF1119" s="65">
        <f t="shared" si="363"/>
        <v>108.05581384115636</v>
      </c>
      <c r="AG1119" s="21" t="s">
        <v>2640</v>
      </c>
      <c r="AH1119" s="67">
        <v>0</v>
      </c>
      <c r="AI1119" s="70">
        <v>0</v>
      </c>
      <c r="AJ1119" s="21" t="s">
        <v>2640</v>
      </c>
      <c r="AK1119" s="67">
        <f t="shared" si="371"/>
        <v>9114785</v>
      </c>
      <c r="AL1119" s="70">
        <f t="shared" si="372"/>
        <v>8948210</v>
      </c>
      <c r="AM1119" s="65">
        <f t="shared" si="364"/>
        <v>108.05581384115636</v>
      </c>
      <c r="AN1119" s="25">
        <f t="shared" si="373"/>
        <v>-1.8275252789835415E-2</v>
      </c>
      <c r="AO1119" s="25">
        <f t="shared" si="365"/>
        <v>-2.0681818628717541E-2</v>
      </c>
      <c r="AP1119" s="24">
        <f t="shared" si="366"/>
        <v>-4.1820279820535423E-3</v>
      </c>
      <c r="AQ1119" s="25">
        <f t="shared" si="367"/>
        <v>0.22465354710665664</v>
      </c>
      <c r="AR1119" s="2">
        <f t="shared" si="374"/>
        <v>0</v>
      </c>
      <c r="AS1119" s="2">
        <f t="shared" si="375"/>
        <v>1</v>
      </c>
      <c r="AT1119" s="2">
        <f t="shared" si="376"/>
        <v>0</v>
      </c>
    </row>
    <row r="1120" spans="2:46" x14ac:dyDescent="0.2">
      <c r="B1120" s="2">
        <v>1</v>
      </c>
      <c r="C1120" s="2" t="s">
        <v>2280</v>
      </c>
      <c r="D1120" s="3" t="s">
        <v>2303</v>
      </c>
      <c r="E1120" s="2" t="s">
        <v>2304</v>
      </c>
      <c r="F1120" s="2" t="s">
        <v>6</v>
      </c>
      <c r="G1120" s="2" t="s">
        <v>38</v>
      </c>
      <c r="H1120" s="2">
        <v>19</v>
      </c>
      <c r="I1120" s="30">
        <v>6236</v>
      </c>
      <c r="J1120" s="30">
        <v>6203</v>
      </c>
      <c r="K1120" s="63">
        <v>141.91326799999999</v>
      </c>
      <c r="L1120" s="2">
        <v>0.30868099999999998</v>
      </c>
      <c r="M1120" s="67">
        <v>13114.861003179089</v>
      </c>
      <c r="N1120" s="67">
        <v>1407229.1700000002</v>
      </c>
      <c r="O1120" s="67">
        <v>46414</v>
      </c>
      <c r="P1120" s="70">
        <v>44729</v>
      </c>
      <c r="Q1120" s="63">
        <v>0</v>
      </c>
      <c r="R1120" s="24">
        <f t="shared" si="358"/>
        <v>-3.630370146938422E-2</v>
      </c>
      <c r="S1120" s="24">
        <f t="shared" si="359"/>
        <v>-1.1973884822185712E-3</v>
      </c>
      <c r="T1120" s="65">
        <f t="shared" si="360"/>
        <v>7.2108657101402551</v>
      </c>
      <c r="U1120" s="67">
        <v>135621</v>
      </c>
      <c r="V1120" s="70">
        <v>140623</v>
      </c>
      <c r="W1120" s="24">
        <f t="shared" si="361"/>
        <v>3.6882193760553239E-2</v>
      </c>
      <c r="X1120" s="24">
        <f t="shared" si="362"/>
        <v>3.5545027822298479E-3</v>
      </c>
      <c r="Y1120" s="63">
        <f t="shared" si="368"/>
        <v>21.748075689544581</v>
      </c>
      <c r="Z1120" s="63">
        <f t="shared" si="369"/>
        <v>22.670159600193454</v>
      </c>
      <c r="AA1120" s="24">
        <f t="shared" si="370"/>
        <v>4.2397999999999998E-2</v>
      </c>
      <c r="AB1120" s="63">
        <v>0</v>
      </c>
      <c r="AC1120" s="69">
        <v>0</v>
      </c>
      <c r="AD1120" s="67">
        <f t="shared" si="377"/>
        <v>182035</v>
      </c>
      <c r="AE1120" s="67">
        <f t="shared" si="378"/>
        <v>185352</v>
      </c>
      <c r="AF1120" s="65">
        <f t="shared" si="363"/>
        <v>29.881025310333708</v>
      </c>
      <c r="AG1120" s="21" t="s">
        <v>2640</v>
      </c>
      <c r="AH1120" s="67">
        <v>-35980</v>
      </c>
      <c r="AI1120" s="70">
        <v>-35980</v>
      </c>
      <c r="AJ1120" s="21" t="s">
        <v>2640</v>
      </c>
      <c r="AK1120" s="67">
        <f t="shared" si="371"/>
        <v>146055</v>
      </c>
      <c r="AL1120" s="70">
        <f t="shared" si="372"/>
        <v>149372</v>
      </c>
      <c r="AM1120" s="65">
        <f t="shared" si="364"/>
        <v>24.080606158310495</v>
      </c>
      <c r="AN1120" s="25">
        <f t="shared" si="373"/>
        <v>2.271062271062271E-2</v>
      </c>
      <c r="AO1120" s="25">
        <f t="shared" si="365"/>
        <v>2.8151449818385021E-2</v>
      </c>
      <c r="AP1120" s="24">
        <f t="shared" si="366"/>
        <v>2.3571143000112767E-3</v>
      </c>
      <c r="AQ1120" s="25">
        <f t="shared" si="367"/>
        <v>0.10614617944566909</v>
      </c>
      <c r="AR1120" s="2">
        <f t="shared" si="374"/>
        <v>1</v>
      </c>
      <c r="AS1120" s="2">
        <f t="shared" si="375"/>
        <v>0</v>
      </c>
      <c r="AT1120" s="2">
        <f t="shared" si="376"/>
        <v>0</v>
      </c>
    </row>
    <row r="1121" spans="2:46" x14ac:dyDescent="0.2">
      <c r="B1121" s="2">
        <v>1</v>
      </c>
      <c r="C1121" s="2" t="s">
        <v>2280</v>
      </c>
      <c r="D1121" s="3" t="s">
        <v>2305</v>
      </c>
      <c r="E1121" s="2" t="s">
        <v>2306</v>
      </c>
      <c r="F1121" s="2" t="s">
        <v>14</v>
      </c>
      <c r="G1121" s="2" t="s">
        <v>7</v>
      </c>
      <c r="H1121" s="2">
        <v>16</v>
      </c>
      <c r="I1121" s="30">
        <v>87007</v>
      </c>
      <c r="J1121" s="30">
        <v>87994</v>
      </c>
      <c r="K1121" s="63">
        <v>473.70078599999999</v>
      </c>
      <c r="L1121" s="2">
        <v>0.51466100000000004</v>
      </c>
      <c r="M1121" s="67">
        <v>16036.54212505061</v>
      </c>
      <c r="N1121" s="67">
        <v>65648116.719999984</v>
      </c>
      <c r="O1121" s="67">
        <v>6952904</v>
      </c>
      <c r="P1121" s="70">
        <v>6700427</v>
      </c>
      <c r="Q1121" s="63">
        <v>0</v>
      </c>
      <c r="R1121" s="24">
        <f t="shared" si="358"/>
        <v>-3.6312453041204118E-2</v>
      </c>
      <c r="S1121" s="24">
        <f t="shared" si="359"/>
        <v>-3.845913829894861E-3</v>
      </c>
      <c r="T1121" s="65">
        <f t="shared" si="360"/>
        <v>76.146407709616568</v>
      </c>
      <c r="U1121" s="67">
        <v>2299384</v>
      </c>
      <c r="V1121" s="70">
        <v>2492431</v>
      </c>
      <c r="W1121" s="24">
        <f t="shared" si="361"/>
        <v>8.395596385814641E-2</v>
      </c>
      <c r="X1121" s="24">
        <f t="shared" si="362"/>
        <v>2.9406327194941052E-3</v>
      </c>
      <c r="Y1121" s="63">
        <f t="shared" si="368"/>
        <v>26.427574792832761</v>
      </c>
      <c r="Z1121" s="63">
        <f t="shared" si="369"/>
        <v>28.32501079619065</v>
      </c>
      <c r="AA1121" s="24">
        <f t="shared" si="370"/>
        <v>7.1798000000000001E-2</v>
      </c>
      <c r="AB1121" s="63">
        <v>0</v>
      </c>
      <c r="AC1121" s="69">
        <v>0</v>
      </c>
      <c r="AD1121" s="67">
        <f t="shared" si="377"/>
        <v>9252288</v>
      </c>
      <c r="AE1121" s="67">
        <f t="shared" si="378"/>
        <v>9192858</v>
      </c>
      <c r="AF1121" s="65">
        <f t="shared" si="363"/>
        <v>104.47141850580721</v>
      </c>
      <c r="AG1121" s="21" t="s">
        <v>2640</v>
      </c>
      <c r="AH1121" s="67">
        <v>0</v>
      </c>
      <c r="AI1121" s="70">
        <v>0</v>
      </c>
      <c r="AJ1121" s="21" t="s">
        <v>2640</v>
      </c>
      <c r="AK1121" s="67">
        <f t="shared" si="371"/>
        <v>9252288</v>
      </c>
      <c r="AL1121" s="70">
        <f t="shared" si="372"/>
        <v>9192858</v>
      </c>
      <c r="AM1121" s="65">
        <f t="shared" si="364"/>
        <v>104.47141850580721</v>
      </c>
      <c r="AN1121" s="25">
        <f t="shared" si="373"/>
        <v>-6.4232760588516053E-3</v>
      </c>
      <c r="AO1121" s="25">
        <f t="shared" si="365"/>
        <v>-1.7567902130287361E-2</v>
      </c>
      <c r="AP1121" s="24">
        <f t="shared" si="366"/>
        <v>-9.0528111040075567E-4</v>
      </c>
      <c r="AQ1121" s="25">
        <f t="shared" si="367"/>
        <v>0.14003231866054971</v>
      </c>
      <c r="AR1121" s="2">
        <f t="shared" si="374"/>
        <v>0</v>
      </c>
      <c r="AS1121" s="2">
        <f t="shared" si="375"/>
        <v>1</v>
      </c>
      <c r="AT1121" s="2">
        <f t="shared" si="376"/>
        <v>0</v>
      </c>
    </row>
    <row r="1122" spans="2:46" x14ac:dyDescent="0.2">
      <c r="B1122" s="2">
        <v>1</v>
      </c>
      <c r="C1122" s="2" t="s">
        <v>2280</v>
      </c>
      <c r="D1122" s="3" t="s">
        <v>2307</v>
      </c>
      <c r="E1122" s="2" t="s">
        <v>2308</v>
      </c>
      <c r="F1122" s="2" t="s">
        <v>6</v>
      </c>
      <c r="G1122" s="2" t="s">
        <v>7</v>
      </c>
      <c r="H1122" s="2">
        <v>9</v>
      </c>
      <c r="I1122" s="30">
        <v>5771</v>
      </c>
      <c r="J1122" s="30">
        <v>5749</v>
      </c>
      <c r="K1122" s="63">
        <v>431.27430900000002</v>
      </c>
      <c r="L1122" s="2">
        <v>0.26412000000000002</v>
      </c>
      <c r="M1122" s="67">
        <v>13799.175117004681</v>
      </c>
      <c r="N1122" s="67">
        <v>1824225.5899999999</v>
      </c>
      <c r="O1122" s="67">
        <v>133634</v>
      </c>
      <c r="P1122" s="70">
        <v>128781</v>
      </c>
      <c r="Q1122" s="63">
        <v>0</v>
      </c>
      <c r="R1122" s="24">
        <f t="shared" si="358"/>
        <v>-3.631560830327607E-2</v>
      </c>
      <c r="S1122" s="24">
        <f t="shared" si="359"/>
        <v>-2.6603069415334756E-3</v>
      </c>
      <c r="T1122" s="65">
        <f t="shared" si="360"/>
        <v>22.400591407201251</v>
      </c>
      <c r="U1122" s="67">
        <v>86416.999999999985</v>
      </c>
      <c r="V1122" s="70">
        <v>84290</v>
      </c>
      <c r="W1122" s="24">
        <f t="shared" si="361"/>
        <v>-2.4613212678060825E-2</v>
      </c>
      <c r="X1122" s="24">
        <f t="shared" si="362"/>
        <v>-1.1659742148447691E-3</v>
      </c>
      <c r="Y1122" s="63">
        <f t="shared" si="368"/>
        <v>14.974354531277072</v>
      </c>
      <c r="Z1122" s="63">
        <f t="shared" si="369"/>
        <v>14.661680292224736</v>
      </c>
      <c r="AA1122" s="24">
        <f t="shared" si="370"/>
        <v>-2.0881E-2</v>
      </c>
      <c r="AB1122" s="63">
        <v>0</v>
      </c>
      <c r="AC1122" s="69">
        <v>0</v>
      </c>
      <c r="AD1122" s="67">
        <f t="shared" si="377"/>
        <v>220051</v>
      </c>
      <c r="AE1122" s="67">
        <f t="shared" si="378"/>
        <v>213071</v>
      </c>
      <c r="AF1122" s="65">
        <f t="shared" si="363"/>
        <v>37.062271699425985</v>
      </c>
      <c r="AG1122" s="21" t="s">
        <v>2640</v>
      </c>
      <c r="AH1122" s="67">
        <v>0</v>
      </c>
      <c r="AI1122" s="70">
        <v>0</v>
      </c>
      <c r="AJ1122" s="21" t="s">
        <v>2640</v>
      </c>
      <c r="AK1122" s="67">
        <f t="shared" si="371"/>
        <v>220051</v>
      </c>
      <c r="AL1122" s="70">
        <f t="shared" si="372"/>
        <v>213071</v>
      </c>
      <c r="AM1122" s="65">
        <f t="shared" si="364"/>
        <v>37.062271699425985</v>
      </c>
      <c r="AN1122" s="25">
        <f t="shared" si="373"/>
        <v>-3.171991947321303E-2</v>
      </c>
      <c r="AO1122" s="25">
        <f t="shared" si="365"/>
        <v>-2.8014551274989197E-2</v>
      </c>
      <c r="AP1122" s="24">
        <f t="shared" si="366"/>
        <v>-3.8262811563782527E-3</v>
      </c>
      <c r="AQ1122" s="25">
        <f t="shared" si="367"/>
        <v>0.11680079545425082</v>
      </c>
      <c r="AR1122" s="2">
        <f t="shared" si="374"/>
        <v>0</v>
      </c>
      <c r="AS1122" s="2">
        <f t="shared" si="375"/>
        <v>1</v>
      </c>
      <c r="AT1122" s="2">
        <f t="shared" si="376"/>
        <v>0</v>
      </c>
    </row>
    <row r="1123" spans="2:46" x14ac:dyDescent="0.2">
      <c r="B1123" s="2">
        <v>1</v>
      </c>
      <c r="C1123" s="2" t="s">
        <v>2309</v>
      </c>
      <c r="D1123" s="3" t="s">
        <v>2310</v>
      </c>
      <c r="E1123" s="2" t="s">
        <v>2311</v>
      </c>
      <c r="F1123" s="2" t="s">
        <v>6</v>
      </c>
      <c r="G1123" s="2" t="s">
        <v>38</v>
      </c>
      <c r="H1123" s="2">
        <v>22</v>
      </c>
      <c r="I1123" s="30">
        <v>9661</v>
      </c>
      <c r="J1123" s="30">
        <v>9624</v>
      </c>
      <c r="K1123" s="63">
        <v>174.85993300000001</v>
      </c>
      <c r="L1123" s="2">
        <v>0.50198299999999996</v>
      </c>
      <c r="M1123" s="67">
        <v>14020.092963050129</v>
      </c>
      <c r="N1123" s="67">
        <v>4373847.3900000006</v>
      </c>
      <c r="O1123" s="67">
        <v>119957</v>
      </c>
      <c r="P1123" s="70">
        <v>115601</v>
      </c>
      <c r="Q1123" s="63">
        <v>0</v>
      </c>
      <c r="R1123" s="24">
        <f t="shared" si="358"/>
        <v>-3.6313012162691671E-2</v>
      </c>
      <c r="S1123" s="24">
        <f t="shared" si="359"/>
        <v>-9.9591952155422586E-4</v>
      </c>
      <c r="T1123" s="65">
        <f t="shared" si="360"/>
        <v>12.011741479634248</v>
      </c>
      <c r="U1123" s="67">
        <v>315459.00000000006</v>
      </c>
      <c r="V1123" s="70">
        <v>318282</v>
      </c>
      <c r="W1123" s="24">
        <f t="shared" si="361"/>
        <v>8.9488649872089265E-3</v>
      </c>
      <c r="X1123" s="24">
        <f t="shared" si="362"/>
        <v>6.4542718304580384E-4</v>
      </c>
      <c r="Y1123" s="63">
        <f t="shared" si="368"/>
        <v>32.652830969878899</v>
      </c>
      <c r="Z1123" s="63">
        <f t="shared" si="369"/>
        <v>33.071695760598502</v>
      </c>
      <c r="AA1123" s="24">
        <f t="shared" si="370"/>
        <v>1.2828000000000001E-2</v>
      </c>
      <c r="AB1123" s="63">
        <v>0</v>
      </c>
      <c r="AC1123" s="69">
        <v>0</v>
      </c>
      <c r="AD1123" s="67">
        <f t="shared" si="377"/>
        <v>435416.00000000006</v>
      </c>
      <c r="AE1123" s="67">
        <f t="shared" si="378"/>
        <v>433883</v>
      </c>
      <c r="AF1123" s="65">
        <f t="shared" si="363"/>
        <v>45.083437240232755</v>
      </c>
      <c r="AG1123" s="21" t="s">
        <v>2640</v>
      </c>
      <c r="AH1123" s="67">
        <v>-117387</v>
      </c>
      <c r="AI1123" s="70">
        <v>-117387</v>
      </c>
      <c r="AJ1123" s="21" t="s">
        <v>2640</v>
      </c>
      <c r="AK1123" s="67">
        <f t="shared" si="371"/>
        <v>318029.00000000006</v>
      </c>
      <c r="AL1123" s="70">
        <f t="shared" si="372"/>
        <v>316496</v>
      </c>
      <c r="AM1123" s="65">
        <f t="shared" si="364"/>
        <v>32.88611803823774</v>
      </c>
      <c r="AN1123" s="25">
        <f t="shared" si="373"/>
        <v>-4.8203151284947534E-3</v>
      </c>
      <c r="AO1123" s="25">
        <f t="shared" si="365"/>
        <v>-9.9429181799537414E-4</v>
      </c>
      <c r="AP1123" s="24">
        <f t="shared" si="366"/>
        <v>-3.5049233850842197E-4</v>
      </c>
      <c r="AQ1123" s="25">
        <f t="shared" si="367"/>
        <v>7.2361006633109792E-2</v>
      </c>
      <c r="AR1123" s="2">
        <f t="shared" si="374"/>
        <v>0</v>
      </c>
      <c r="AS1123" s="2">
        <f t="shared" si="375"/>
        <v>1</v>
      </c>
      <c r="AT1123" s="2">
        <f t="shared" si="376"/>
        <v>0</v>
      </c>
    </row>
    <row r="1124" spans="2:46" x14ac:dyDescent="0.2">
      <c r="B1124" s="2">
        <v>1</v>
      </c>
      <c r="C1124" s="2" t="s">
        <v>2309</v>
      </c>
      <c r="D1124" s="3" t="s">
        <v>2312</v>
      </c>
      <c r="E1124" s="2" t="s">
        <v>2313</v>
      </c>
      <c r="F1124" s="2" t="s">
        <v>6</v>
      </c>
      <c r="G1124" s="2" t="s">
        <v>7</v>
      </c>
      <c r="H1124" s="2">
        <v>22</v>
      </c>
      <c r="I1124" s="30">
        <v>43930</v>
      </c>
      <c r="J1124" s="30">
        <v>43945</v>
      </c>
      <c r="K1124" s="63">
        <v>296.24494299999998</v>
      </c>
      <c r="L1124" s="2">
        <v>0.29117300000000002</v>
      </c>
      <c r="M1124" s="67">
        <v>13263.245472650642</v>
      </c>
      <c r="N1124" s="67">
        <v>9701533.1200000066</v>
      </c>
      <c r="O1124" s="67">
        <v>1051497</v>
      </c>
      <c r="P1124" s="70">
        <v>1013315</v>
      </c>
      <c r="Q1124" s="63">
        <v>0</v>
      </c>
      <c r="R1124" s="24">
        <f t="shared" si="358"/>
        <v>-3.6312038931161972E-2</v>
      </c>
      <c r="S1124" s="24">
        <f t="shared" si="359"/>
        <v>-3.9356666134846919E-3</v>
      </c>
      <c r="T1124" s="65">
        <f t="shared" si="360"/>
        <v>23.058709750824896</v>
      </c>
      <c r="U1124" s="67">
        <v>836451</v>
      </c>
      <c r="V1124" s="70">
        <v>809897</v>
      </c>
      <c r="W1124" s="24">
        <f t="shared" si="361"/>
        <v>-3.1746031746031744E-2</v>
      </c>
      <c r="X1124" s="24">
        <f t="shared" si="362"/>
        <v>-2.737093165744919E-3</v>
      </c>
      <c r="Y1124" s="63">
        <f t="shared" si="368"/>
        <v>19.040541770999319</v>
      </c>
      <c r="Z1124" s="63">
        <f t="shared" si="369"/>
        <v>18.429787234042553</v>
      </c>
      <c r="AA1124" s="24">
        <f t="shared" si="370"/>
        <v>-3.2077000000000001E-2</v>
      </c>
      <c r="AB1124" s="63">
        <v>0</v>
      </c>
      <c r="AC1124" s="69">
        <v>0</v>
      </c>
      <c r="AD1124" s="67">
        <f t="shared" si="377"/>
        <v>1887948</v>
      </c>
      <c r="AE1124" s="67">
        <f t="shared" si="378"/>
        <v>1823212</v>
      </c>
      <c r="AF1124" s="65">
        <f t="shared" si="363"/>
        <v>41.488496984867446</v>
      </c>
      <c r="AG1124" s="21" t="s">
        <v>2640</v>
      </c>
      <c r="AH1124" s="67">
        <v>0</v>
      </c>
      <c r="AI1124" s="70">
        <v>0</v>
      </c>
      <c r="AJ1124" s="21" t="s">
        <v>2640</v>
      </c>
      <c r="AK1124" s="67">
        <f t="shared" si="371"/>
        <v>1887948</v>
      </c>
      <c r="AL1124" s="70">
        <f t="shared" si="372"/>
        <v>1823212</v>
      </c>
      <c r="AM1124" s="65">
        <f t="shared" si="364"/>
        <v>41.488496984867446</v>
      </c>
      <c r="AN1124" s="25">
        <f t="shared" si="373"/>
        <v>-3.4289079995847342E-2</v>
      </c>
      <c r="AO1124" s="25">
        <f t="shared" si="365"/>
        <v>-3.4618711667256274E-2</v>
      </c>
      <c r="AP1124" s="24">
        <f t="shared" si="366"/>
        <v>-6.6727597792296109E-3</v>
      </c>
      <c r="AQ1124" s="25">
        <f t="shared" si="367"/>
        <v>0.18793029693846974</v>
      </c>
      <c r="AR1124" s="2">
        <f t="shared" si="374"/>
        <v>0</v>
      </c>
      <c r="AS1124" s="2">
        <f t="shared" si="375"/>
        <v>1</v>
      </c>
      <c r="AT1124" s="2">
        <f t="shared" si="376"/>
        <v>0</v>
      </c>
    </row>
    <row r="1125" spans="2:46" x14ac:dyDescent="0.2">
      <c r="B1125" s="2">
        <v>1</v>
      </c>
      <c r="C1125" s="2" t="s">
        <v>2309</v>
      </c>
      <c r="D1125" s="3" t="s">
        <v>2314</v>
      </c>
      <c r="E1125" s="2" t="s">
        <v>2315</v>
      </c>
      <c r="F1125" s="2" t="s">
        <v>6</v>
      </c>
      <c r="G1125" s="2" t="s">
        <v>7</v>
      </c>
      <c r="H1125" s="2">
        <v>25</v>
      </c>
      <c r="I1125" s="30">
        <v>44367</v>
      </c>
      <c r="J1125" s="30">
        <v>44490</v>
      </c>
      <c r="K1125" s="63">
        <v>282.649202</v>
      </c>
      <c r="L1125" s="2">
        <v>0.38503100000000001</v>
      </c>
      <c r="M1125" s="67">
        <v>15278.442656437957</v>
      </c>
      <c r="N1125" s="67">
        <v>12725275.579999998</v>
      </c>
      <c r="O1125" s="67">
        <v>469570</v>
      </c>
      <c r="P1125" s="70">
        <v>452519</v>
      </c>
      <c r="Q1125" s="63">
        <v>0</v>
      </c>
      <c r="R1125" s="24">
        <f t="shared" si="358"/>
        <v>-3.6311944970930821E-2</v>
      </c>
      <c r="S1125" s="24">
        <f t="shared" si="359"/>
        <v>-1.3399316889292862E-3</v>
      </c>
      <c r="T1125" s="65">
        <f t="shared" si="360"/>
        <v>10.171251966734097</v>
      </c>
      <c r="U1125" s="67">
        <v>606423</v>
      </c>
      <c r="V1125" s="70">
        <v>729725</v>
      </c>
      <c r="W1125" s="24">
        <f t="shared" si="361"/>
        <v>0.20332672078730529</v>
      </c>
      <c r="X1125" s="24">
        <f t="shared" si="362"/>
        <v>9.6895347550500759E-3</v>
      </c>
      <c r="Y1125" s="63">
        <f t="shared" si="368"/>
        <v>13.668334572993441</v>
      </c>
      <c r="Z1125" s="63">
        <f t="shared" si="369"/>
        <v>16.402000449539223</v>
      </c>
      <c r="AA1125" s="24">
        <f t="shared" si="370"/>
        <v>0.2</v>
      </c>
      <c r="AB1125" s="63">
        <v>0</v>
      </c>
      <c r="AC1125" s="69">
        <v>0</v>
      </c>
      <c r="AD1125" s="67">
        <f t="shared" si="377"/>
        <v>1075993</v>
      </c>
      <c r="AE1125" s="67">
        <f t="shared" si="378"/>
        <v>1182244</v>
      </c>
      <c r="AF1125" s="65">
        <f t="shared" si="363"/>
        <v>26.57325241627332</v>
      </c>
      <c r="AG1125" s="21" t="s">
        <v>2640</v>
      </c>
      <c r="AH1125" s="67">
        <v>0</v>
      </c>
      <c r="AI1125" s="70">
        <v>0</v>
      </c>
      <c r="AJ1125" s="21" t="s">
        <v>2640</v>
      </c>
      <c r="AK1125" s="67">
        <f t="shared" si="371"/>
        <v>1075993</v>
      </c>
      <c r="AL1125" s="70">
        <f t="shared" si="372"/>
        <v>1182244</v>
      </c>
      <c r="AM1125" s="65">
        <f t="shared" si="364"/>
        <v>26.57325241627332</v>
      </c>
      <c r="AN1125" s="25">
        <f t="shared" si="373"/>
        <v>9.874692493352652E-2</v>
      </c>
      <c r="AO1125" s="25">
        <f t="shared" si="365"/>
        <v>9.5709256428990308E-2</v>
      </c>
      <c r="AP1125" s="24">
        <f t="shared" si="366"/>
        <v>8.34960306612079E-3</v>
      </c>
      <c r="AQ1125" s="25">
        <f t="shared" si="367"/>
        <v>9.2905178561170323E-2</v>
      </c>
      <c r="AR1125" s="2">
        <f t="shared" si="374"/>
        <v>1</v>
      </c>
      <c r="AS1125" s="2">
        <f t="shared" si="375"/>
        <v>0</v>
      </c>
      <c r="AT1125" s="2">
        <f t="shared" si="376"/>
        <v>0</v>
      </c>
    </row>
    <row r="1126" spans="2:46" x14ac:dyDescent="0.2">
      <c r="B1126" s="2">
        <v>1</v>
      </c>
      <c r="C1126" s="2" t="s">
        <v>2309</v>
      </c>
      <c r="D1126" s="3" t="s">
        <v>2316</v>
      </c>
      <c r="E1126" s="2" t="s">
        <v>2317</v>
      </c>
      <c r="F1126" s="2" t="s">
        <v>6</v>
      </c>
      <c r="G1126" s="2" t="s">
        <v>38</v>
      </c>
      <c r="H1126" s="2">
        <v>12</v>
      </c>
      <c r="I1126" s="30">
        <v>22477</v>
      </c>
      <c r="J1126" s="30">
        <v>22720</v>
      </c>
      <c r="K1126" s="63">
        <v>135.05559</v>
      </c>
      <c r="L1126" s="2">
        <v>0.37324000000000002</v>
      </c>
      <c r="M1126" s="67">
        <v>14323.218278013928</v>
      </c>
      <c r="N1126" s="67">
        <v>10552083.993149519</v>
      </c>
      <c r="O1126" s="67">
        <v>307179</v>
      </c>
      <c r="P1126" s="70">
        <v>279675</v>
      </c>
      <c r="Q1126" s="63">
        <v>-16966</v>
      </c>
      <c r="R1126" s="24">
        <f t="shared" si="358"/>
        <v>-8.9537370718701492E-2</v>
      </c>
      <c r="S1126" s="24">
        <f t="shared" si="359"/>
        <v>-2.6064993434335602E-3</v>
      </c>
      <c r="T1126" s="65">
        <f t="shared" si="360"/>
        <v>12.309639084507042</v>
      </c>
      <c r="U1126" s="67">
        <v>217196.73145307048</v>
      </c>
      <c r="V1126" s="70">
        <v>263454</v>
      </c>
      <c r="W1126" s="24">
        <f t="shared" si="361"/>
        <v>0.21297405461612251</v>
      </c>
      <c r="X1126" s="24">
        <f t="shared" si="362"/>
        <v>4.3837092821626556E-3</v>
      </c>
      <c r="Y1126" s="63">
        <f t="shared" si="368"/>
        <v>9.6630658652431585</v>
      </c>
      <c r="Z1126" s="63">
        <f t="shared" si="369"/>
        <v>11.595686619718309</v>
      </c>
      <c r="AA1126" s="24">
        <f t="shared" si="370"/>
        <v>0.20000100000000001</v>
      </c>
      <c r="AB1126" s="63">
        <v>0</v>
      </c>
      <c r="AC1126" s="69">
        <v>0</v>
      </c>
      <c r="AD1126" s="67">
        <f t="shared" si="377"/>
        <v>524375.73145307042</v>
      </c>
      <c r="AE1126" s="67">
        <f t="shared" si="378"/>
        <v>543129</v>
      </c>
      <c r="AF1126" s="65">
        <f t="shared" si="363"/>
        <v>23.905325704225351</v>
      </c>
      <c r="AG1126" s="21" t="s">
        <v>2640</v>
      </c>
      <c r="AH1126" s="67">
        <v>-305818</v>
      </c>
      <c r="AI1126" s="70">
        <v>-300275</v>
      </c>
      <c r="AJ1126" s="21" t="s">
        <v>2640</v>
      </c>
      <c r="AK1126" s="67">
        <f t="shared" si="371"/>
        <v>218557.73145307042</v>
      </c>
      <c r="AL1126" s="70">
        <f t="shared" si="372"/>
        <v>242854</v>
      </c>
      <c r="AM1126" s="65">
        <f t="shared" si="364"/>
        <v>10.688996478873239</v>
      </c>
      <c r="AN1126" s="25">
        <f t="shared" si="373"/>
        <v>0.1111663649938029</v>
      </c>
      <c r="AO1126" s="25">
        <f t="shared" si="365"/>
        <v>9.9281971213279308E-2</v>
      </c>
      <c r="AP1126" s="24">
        <f t="shared" si="366"/>
        <v>2.3025090174322795E-3</v>
      </c>
      <c r="AQ1126" s="25">
        <f t="shared" si="367"/>
        <v>2.3014790268695965E-2</v>
      </c>
      <c r="AR1126" s="2">
        <f t="shared" si="374"/>
        <v>1</v>
      </c>
      <c r="AS1126" s="2">
        <f t="shared" si="375"/>
        <v>0</v>
      </c>
      <c r="AT1126" s="2">
        <f t="shared" si="376"/>
        <v>0</v>
      </c>
    </row>
    <row r="1127" spans="2:46" x14ac:dyDescent="0.2">
      <c r="B1127" s="2">
        <v>1</v>
      </c>
      <c r="C1127" s="2" t="s">
        <v>2309</v>
      </c>
      <c r="D1127" s="3" t="s">
        <v>2318</v>
      </c>
      <c r="E1127" s="2" t="s">
        <v>2319</v>
      </c>
      <c r="F1127" s="2" t="s">
        <v>6</v>
      </c>
      <c r="G1127" s="2" t="s">
        <v>7</v>
      </c>
      <c r="H1127" s="2">
        <v>11</v>
      </c>
      <c r="I1127" s="30">
        <v>11647</v>
      </c>
      <c r="J1127" s="30">
        <v>11707</v>
      </c>
      <c r="K1127" s="63">
        <v>207.27470700000001</v>
      </c>
      <c r="L1127" s="2">
        <v>0.45744699999999999</v>
      </c>
      <c r="M1127" s="67">
        <v>14424.677523295306</v>
      </c>
      <c r="N1127" s="67">
        <v>6062290.7899999982</v>
      </c>
      <c r="O1127" s="67">
        <v>155631</v>
      </c>
      <c r="P1127" s="70">
        <v>149980</v>
      </c>
      <c r="Q1127" s="63">
        <v>0</v>
      </c>
      <c r="R1127" s="24">
        <f t="shared" si="358"/>
        <v>-3.6310246673220581E-2</v>
      </c>
      <c r="S1127" s="24">
        <f t="shared" si="359"/>
        <v>-9.3215587898250619E-4</v>
      </c>
      <c r="T1127" s="65">
        <f t="shared" si="360"/>
        <v>12.811138635004697</v>
      </c>
      <c r="U1127" s="67">
        <v>354460.99999999994</v>
      </c>
      <c r="V1127" s="70">
        <v>378756</v>
      </c>
      <c r="W1127" s="24">
        <f t="shared" si="361"/>
        <v>6.8540685717187744E-2</v>
      </c>
      <c r="X1127" s="24">
        <f t="shared" si="362"/>
        <v>4.0075609767970342E-3</v>
      </c>
      <c r="Y1127" s="63">
        <f t="shared" si="368"/>
        <v>30.433673907443971</v>
      </c>
      <c r="Z1127" s="63">
        <f t="shared" si="369"/>
        <v>32.352951225762368</v>
      </c>
      <c r="AA1127" s="24">
        <f t="shared" si="370"/>
        <v>6.3063999999999995E-2</v>
      </c>
      <c r="AB1127" s="63">
        <v>0</v>
      </c>
      <c r="AC1127" s="69">
        <v>0</v>
      </c>
      <c r="AD1127" s="67">
        <f t="shared" si="377"/>
        <v>510091.99999999994</v>
      </c>
      <c r="AE1127" s="67">
        <f t="shared" si="378"/>
        <v>528736</v>
      </c>
      <c r="AF1127" s="65">
        <f t="shared" si="363"/>
        <v>45.164089860767064</v>
      </c>
      <c r="AG1127" s="21" t="s">
        <v>2640</v>
      </c>
      <c r="AH1127" s="67">
        <v>0</v>
      </c>
      <c r="AI1127" s="70">
        <v>0</v>
      </c>
      <c r="AJ1127" s="21" t="s">
        <v>2640</v>
      </c>
      <c r="AK1127" s="67">
        <f t="shared" si="371"/>
        <v>510091.99999999994</v>
      </c>
      <c r="AL1127" s="70">
        <f t="shared" si="372"/>
        <v>528736</v>
      </c>
      <c r="AM1127" s="65">
        <f t="shared" si="364"/>
        <v>45.164089860767064</v>
      </c>
      <c r="AN1127" s="25">
        <f t="shared" si="373"/>
        <v>3.6550269363173821E-2</v>
      </c>
      <c r="AO1127" s="25">
        <f t="shared" si="365"/>
        <v>3.1237805353454107E-2</v>
      </c>
      <c r="AP1127" s="24">
        <f t="shared" si="366"/>
        <v>3.0754050978145284E-3</v>
      </c>
      <c r="AQ1127" s="25">
        <f t="shared" si="367"/>
        <v>8.7217195333515199E-2</v>
      </c>
      <c r="AR1127" s="2">
        <f t="shared" si="374"/>
        <v>1</v>
      </c>
      <c r="AS1127" s="2">
        <f t="shared" si="375"/>
        <v>0</v>
      </c>
      <c r="AT1127" s="2">
        <f t="shared" si="376"/>
        <v>0</v>
      </c>
    </row>
    <row r="1128" spans="2:46" x14ac:dyDescent="0.2">
      <c r="B1128" s="2">
        <v>1</v>
      </c>
      <c r="C1128" s="2" t="s">
        <v>2309</v>
      </c>
      <c r="D1128" s="3" t="s">
        <v>2320</v>
      </c>
      <c r="E1128" s="2" t="s">
        <v>2321</v>
      </c>
      <c r="F1128" s="2" t="s">
        <v>6</v>
      </c>
      <c r="G1128" s="2" t="s">
        <v>38</v>
      </c>
      <c r="H1128" s="2">
        <v>28</v>
      </c>
      <c r="I1128" s="30">
        <v>20073</v>
      </c>
      <c r="J1128" s="30">
        <v>20194</v>
      </c>
      <c r="K1128" s="63">
        <v>1351.035208</v>
      </c>
      <c r="L1128" s="2">
        <v>0.68657000000000001</v>
      </c>
      <c r="M1128" s="67">
        <v>14152.599681102767</v>
      </c>
      <c r="N1128" s="67">
        <v>26532793.049999982</v>
      </c>
      <c r="O1128" s="67">
        <v>941937</v>
      </c>
      <c r="P1128" s="70">
        <v>907733</v>
      </c>
      <c r="Q1128" s="63">
        <v>0</v>
      </c>
      <c r="R1128" s="24">
        <f t="shared" si="358"/>
        <v>-3.6312407305371774E-2</v>
      </c>
      <c r="S1128" s="24">
        <f t="shared" si="359"/>
        <v>-1.2891217270471276E-3</v>
      </c>
      <c r="T1128" s="65">
        <f t="shared" si="360"/>
        <v>44.95062889967317</v>
      </c>
      <c r="U1128" s="67">
        <v>0</v>
      </c>
      <c r="V1128" s="70">
        <v>0</v>
      </c>
      <c r="W1128" s="24">
        <f t="shared" si="361"/>
        <v>0</v>
      </c>
      <c r="X1128" s="24">
        <f t="shared" si="362"/>
        <v>0</v>
      </c>
      <c r="Y1128" s="63">
        <f t="shared" si="368"/>
        <v>0</v>
      </c>
      <c r="Z1128" s="63">
        <f t="shared" si="369"/>
        <v>0</v>
      </c>
      <c r="AA1128" s="24">
        <f t="shared" si="370"/>
        <v>0</v>
      </c>
      <c r="AB1128" s="63">
        <v>0</v>
      </c>
      <c r="AC1128" s="69">
        <v>0</v>
      </c>
      <c r="AD1128" s="67">
        <f t="shared" si="377"/>
        <v>941937</v>
      </c>
      <c r="AE1128" s="67">
        <f t="shared" si="378"/>
        <v>907733</v>
      </c>
      <c r="AF1128" s="65">
        <f t="shared" si="363"/>
        <v>44.95062889967317</v>
      </c>
      <c r="AG1128" s="21" t="s">
        <v>2640</v>
      </c>
      <c r="AH1128" s="67">
        <v>-16897</v>
      </c>
      <c r="AI1128" s="70">
        <v>-16897</v>
      </c>
      <c r="AJ1128" s="21" t="s">
        <v>2640</v>
      </c>
      <c r="AK1128" s="67">
        <f t="shared" si="371"/>
        <v>925040</v>
      </c>
      <c r="AL1128" s="70">
        <f t="shared" si="372"/>
        <v>890836</v>
      </c>
      <c r="AM1128" s="65">
        <f t="shared" si="364"/>
        <v>44.113895216400913</v>
      </c>
      <c r="AN1128" s="25">
        <f t="shared" si="373"/>
        <v>-3.6975698348179535E-2</v>
      </c>
      <c r="AO1128" s="25">
        <f t="shared" si="365"/>
        <v>-4.2746023221898022E-2</v>
      </c>
      <c r="AP1128" s="24">
        <f t="shared" si="366"/>
        <v>-1.2891217270471276E-3</v>
      </c>
      <c r="AQ1128" s="25">
        <f t="shared" si="367"/>
        <v>3.3574904772417112E-2</v>
      </c>
      <c r="AR1128" s="2">
        <f t="shared" si="374"/>
        <v>0</v>
      </c>
      <c r="AS1128" s="2">
        <f t="shared" si="375"/>
        <v>1</v>
      </c>
      <c r="AT1128" s="2">
        <f t="shared" si="376"/>
        <v>0</v>
      </c>
    </row>
    <row r="1129" spans="2:46" x14ac:dyDescent="0.2">
      <c r="B1129" s="2">
        <v>1</v>
      </c>
      <c r="C1129" s="2" t="s">
        <v>2309</v>
      </c>
      <c r="D1129" s="3" t="s">
        <v>2322</v>
      </c>
      <c r="E1129" s="2" t="s">
        <v>2323</v>
      </c>
      <c r="F1129" s="2" t="s">
        <v>6</v>
      </c>
      <c r="G1129" s="2" t="s">
        <v>38</v>
      </c>
      <c r="H1129" s="2">
        <v>19</v>
      </c>
      <c r="I1129" s="30">
        <v>21829</v>
      </c>
      <c r="J1129" s="30">
        <v>21926</v>
      </c>
      <c r="K1129" s="63">
        <v>173.77533500000001</v>
      </c>
      <c r="L1129" s="2">
        <v>0.3548</v>
      </c>
      <c r="M1129" s="67">
        <v>14617.702110428279</v>
      </c>
      <c r="N1129" s="67">
        <v>9149748.5000000019</v>
      </c>
      <c r="O1129" s="67">
        <v>722088</v>
      </c>
      <c r="P1129" s="70">
        <v>695867</v>
      </c>
      <c r="Q1129" s="63">
        <v>0</v>
      </c>
      <c r="R1129" s="24">
        <f t="shared" si="358"/>
        <v>-3.6312748584660048E-2</v>
      </c>
      <c r="S1129" s="24">
        <f t="shared" si="359"/>
        <v>-2.865761829409846E-3</v>
      </c>
      <c r="T1129" s="65">
        <f t="shared" si="360"/>
        <v>31.737070145033293</v>
      </c>
      <c r="U1129" s="67">
        <v>210934.99999999997</v>
      </c>
      <c r="V1129" s="70">
        <v>254247</v>
      </c>
      <c r="W1129" s="24">
        <f t="shared" si="361"/>
        <v>0.20533339654395921</v>
      </c>
      <c r="X1129" s="24">
        <f t="shared" si="362"/>
        <v>4.7336820241561852E-3</v>
      </c>
      <c r="Y1129" s="63">
        <f t="shared" si="368"/>
        <v>9.663062897979751</v>
      </c>
      <c r="Z1129" s="63">
        <f t="shared" si="369"/>
        <v>11.595685487549028</v>
      </c>
      <c r="AA1129" s="24">
        <f t="shared" si="370"/>
        <v>0.20000100000000001</v>
      </c>
      <c r="AB1129" s="63">
        <v>0</v>
      </c>
      <c r="AC1129" s="69">
        <v>0</v>
      </c>
      <c r="AD1129" s="67">
        <f t="shared" si="377"/>
        <v>933023</v>
      </c>
      <c r="AE1129" s="67">
        <f t="shared" si="378"/>
        <v>950114</v>
      </c>
      <c r="AF1129" s="65">
        <f t="shared" si="363"/>
        <v>43.33275563258232</v>
      </c>
      <c r="AG1129" s="21" t="s">
        <v>2640</v>
      </c>
      <c r="AH1129" s="67">
        <v>-621286</v>
      </c>
      <c r="AI1129" s="70">
        <v>-621286</v>
      </c>
      <c r="AJ1129" s="21" t="s">
        <v>2640</v>
      </c>
      <c r="AK1129" s="67">
        <f t="shared" si="371"/>
        <v>311737</v>
      </c>
      <c r="AL1129" s="70">
        <f t="shared" si="372"/>
        <v>328828</v>
      </c>
      <c r="AM1129" s="65">
        <f t="shared" si="364"/>
        <v>14.997172306850315</v>
      </c>
      <c r="AN1129" s="25">
        <f t="shared" si="373"/>
        <v>5.4825060868616812E-2</v>
      </c>
      <c r="AO1129" s="25">
        <f t="shared" si="365"/>
        <v>5.015854481898363E-2</v>
      </c>
      <c r="AP1129" s="24">
        <f t="shared" si="366"/>
        <v>1.8679201947463362E-3</v>
      </c>
      <c r="AQ1129" s="25">
        <f t="shared" si="367"/>
        <v>3.5938474155874332E-2</v>
      </c>
      <c r="AR1129" s="2">
        <f t="shared" si="374"/>
        <v>1</v>
      </c>
      <c r="AS1129" s="2">
        <f t="shared" si="375"/>
        <v>0</v>
      </c>
      <c r="AT1129" s="2">
        <f t="shared" si="376"/>
        <v>0</v>
      </c>
    </row>
    <row r="1130" spans="2:46" x14ac:dyDescent="0.2">
      <c r="B1130" s="2">
        <v>1</v>
      </c>
      <c r="C1130" s="2" t="s">
        <v>2309</v>
      </c>
      <c r="D1130" s="3" t="s">
        <v>2324</v>
      </c>
      <c r="E1130" s="2" t="s">
        <v>2325</v>
      </c>
      <c r="F1130" s="2" t="s">
        <v>6</v>
      </c>
      <c r="G1130" s="2" t="s">
        <v>7</v>
      </c>
      <c r="H1130" s="2">
        <v>31</v>
      </c>
      <c r="I1130" s="30">
        <v>10766</v>
      </c>
      <c r="J1130" s="30">
        <v>10681</v>
      </c>
      <c r="K1130" s="63">
        <v>216.18275399999999</v>
      </c>
      <c r="L1130" s="2">
        <v>0.495143</v>
      </c>
      <c r="M1130" s="67">
        <v>13525.307228329604</v>
      </c>
      <c r="N1130" s="67">
        <v>5019946.3400000017</v>
      </c>
      <c r="O1130" s="67">
        <v>189554</v>
      </c>
      <c r="P1130" s="70">
        <v>182671</v>
      </c>
      <c r="Q1130" s="63">
        <v>0</v>
      </c>
      <c r="R1130" s="24">
        <f t="shared" si="358"/>
        <v>-3.631155238085193E-2</v>
      </c>
      <c r="S1130" s="24">
        <f t="shared" si="359"/>
        <v>-1.3711301941924737E-3</v>
      </c>
      <c r="T1130" s="65">
        <f t="shared" si="360"/>
        <v>17.102424866585526</v>
      </c>
      <c r="U1130" s="67">
        <v>321795</v>
      </c>
      <c r="V1130" s="70">
        <v>375065</v>
      </c>
      <c r="W1130" s="24">
        <f t="shared" si="361"/>
        <v>0.16554017309156444</v>
      </c>
      <c r="X1130" s="24">
        <f t="shared" si="362"/>
        <v>1.0611667215550352E-2</v>
      </c>
      <c r="Y1130" s="63">
        <f t="shared" si="368"/>
        <v>29.889931265093814</v>
      </c>
      <c r="Z1130" s="63">
        <f t="shared" si="369"/>
        <v>35.115157756764347</v>
      </c>
      <c r="AA1130" s="24">
        <f t="shared" si="370"/>
        <v>0.174816</v>
      </c>
      <c r="AB1130" s="63">
        <v>0</v>
      </c>
      <c r="AC1130" s="69">
        <v>0</v>
      </c>
      <c r="AD1130" s="67">
        <f t="shared" si="377"/>
        <v>511349</v>
      </c>
      <c r="AE1130" s="67">
        <f t="shared" si="378"/>
        <v>557736</v>
      </c>
      <c r="AF1130" s="65">
        <f t="shared" si="363"/>
        <v>52.217582623349877</v>
      </c>
      <c r="AG1130" s="21" t="s">
        <v>2640</v>
      </c>
      <c r="AH1130" s="67">
        <v>0</v>
      </c>
      <c r="AI1130" s="70">
        <v>0</v>
      </c>
      <c r="AJ1130" s="21" t="s">
        <v>2640</v>
      </c>
      <c r="AK1130" s="67">
        <f t="shared" si="371"/>
        <v>511349</v>
      </c>
      <c r="AL1130" s="70">
        <f t="shared" si="372"/>
        <v>557736</v>
      </c>
      <c r="AM1130" s="65">
        <f t="shared" si="364"/>
        <v>52.217582623349877</v>
      </c>
      <c r="AN1130" s="25">
        <f t="shared" si="373"/>
        <v>9.0714952019071121E-2</v>
      </c>
      <c r="AO1130" s="25">
        <f t="shared" si="365"/>
        <v>9.9394923081857378E-2</v>
      </c>
      <c r="AP1130" s="24">
        <f t="shared" si="366"/>
        <v>9.2405370213578791E-3</v>
      </c>
      <c r="AQ1130" s="25">
        <f t="shared" si="367"/>
        <v>0.11110397646202724</v>
      </c>
      <c r="AR1130" s="2">
        <f t="shared" si="374"/>
        <v>1</v>
      </c>
      <c r="AS1130" s="2">
        <f t="shared" si="375"/>
        <v>0</v>
      </c>
      <c r="AT1130" s="2">
        <f t="shared" si="376"/>
        <v>0</v>
      </c>
    </row>
    <row r="1131" spans="2:46" x14ac:dyDescent="0.2">
      <c r="B1131" s="2">
        <v>1</v>
      </c>
      <c r="C1131" s="2" t="s">
        <v>2309</v>
      </c>
      <c r="D1131" s="3" t="s">
        <v>2326</v>
      </c>
      <c r="E1131" s="2" t="s">
        <v>2327</v>
      </c>
      <c r="F1131" s="2" t="s">
        <v>14</v>
      </c>
      <c r="G1131" s="2" t="s">
        <v>7</v>
      </c>
      <c r="H1131" s="2">
        <v>12</v>
      </c>
      <c r="I1131" s="30">
        <v>83311</v>
      </c>
      <c r="J1131" s="30">
        <v>84178</v>
      </c>
      <c r="K1131" s="63">
        <v>458.04072300000001</v>
      </c>
      <c r="L1131" s="2">
        <v>0.46392899999999998</v>
      </c>
      <c r="M1131" s="67">
        <v>16654.832452260223</v>
      </c>
      <c r="N1131" s="67">
        <v>68381697.086850464</v>
      </c>
      <c r="O1131" s="67">
        <v>4476268</v>
      </c>
      <c r="P1131" s="70">
        <v>4330073</v>
      </c>
      <c r="Q1131" s="63">
        <v>16966</v>
      </c>
      <c r="R1131" s="24">
        <f t="shared" si="358"/>
        <v>-3.2660019462641632E-2</v>
      </c>
      <c r="S1131" s="24">
        <f t="shared" si="359"/>
        <v>-2.1379258811655426E-3</v>
      </c>
      <c r="T1131" s="65">
        <f t="shared" si="360"/>
        <v>51.439485376226564</v>
      </c>
      <c r="U1131" s="67">
        <v>1920242.2685469294</v>
      </c>
      <c r="V1131" s="70">
        <v>2144007</v>
      </c>
      <c r="W1131" s="24">
        <f t="shared" si="361"/>
        <v>0.11652942710317293</v>
      </c>
      <c r="X1131" s="24">
        <f t="shared" si="362"/>
        <v>3.2722898229459083E-3</v>
      </c>
      <c r="Y1131" s="63">
        <f t="shared" si="368"/>
        <v>23.049084377176236</v>
      </c>
      <c r="Z1131" s="63">
        <f t="shared" si="369"/>
        <v>25.469920881940649</v>
      </c>
      <c r="AA1131" s="24">
        <f t="shared" si="370"/>
        <v>0.10503</v>
      </c>
      <c r="AB1131" s="63">
        <v>0</v>
      </c>
      <c r="AC1131" s="69">
        <v>0</v>
      </c>
      <c r="AD1131" s="67">
        <f t="shared" si="377"/>
        <v>6396510.2685469296</v>
      </c>
      <c r="AE1131" s="67">
        <f t="shared" si="378"/>
        <v>6474080</v>
      </c>
      <c r="AF1131" s="65">
        <f t="shared" si="363"/>
        <v>76.909406258167223</v>
      </c>
      <c r="AG1131" s="21" t="s">
        <v>2640</v>
      </c>
      <c r="AH1131" s="67">
        <v>0</v>
      </c>
      <c r="AI1131" s="70">
        <v>0</v>
      </c>
      <c r="AJ1131" s="21" t="s">
        <v>2640</v>
      </c>
      <c r="AK1131" s="67">
        <f t="shared" si="371"/>
        <v>6396510.2685469296</v>
      </c>
      <c r="AL1131" s="70">
        <f t="shared" si="372"/>
        <v>6474080</v>
      </c>
      <c r="AM1131" s="65">
        <f t="shared" si="364"/>
        <v>76.909406258167223</v>
      </c>
      <c r="AN1131" s="25">
        <f t="shared" si="373"/>
        <v>1.2126882971563122E-2</v>
      </c>
      <c r="AO1131" s="25">
        <f t="shared" si="365"/>
        <v>1.7023776668951829E-3</v>
      </c>
      <c r="AP1131" s="24">
        <f t="shared" si="366"/>
        <v>1.1343639417803625E-3</v>
      </c>
      <c r="AQ1131" s="25">
        <f t="shared" si="367"/>
        <v>9.4675626312365105E-2</v>
      </c>
      <c r="AR1131" s="2">
        <f t="shared" si="374"/>
        <v>1</v>
      </c>
      <c r="AS1131" s="2">
        <f t="shared" si="375"/>
        <v>0</v>
      </c>
      <c r="AT1131" s="2">
        <f t="shared" si="376"/>
        <v>0</v>
      </c>
    </row>
    <row r="1132" spans="2:46" x14ac:dyDescent="0.2">
      <c r="B1132" s="2">
        <v>1</v>
      </c>
      <c r="C1132" s="2" t="s">
        <v>2309</v>
      </c>
      <c r="D1132" s="3" t="s">
        <v>2328</v>
      </c>
      <c r="E1132" s="2" t="s">
        <v>2329</v>
      </c>
      <c r="F1132" s="2" t="s">
        <v>6</v>
      </c>
      <c r="G1132" s="2" t="s">
        <v>7</v>
      </c>
      <c r="H1132" s="2">
        <v>17</v>
      </c>
      <c r="I1132" s="30">
        <v>10051</v>
      </c>
      <c r="J1132" s="30">
        <v>10098</v>
      </c>
      <c r="K1132" s="63">
        <v>176.602397</v>
      </c>
      <c r="L1132" s="2">
        <v>0.36852699999999999</v>
      </c>
      <c r="M1132" s="67">
        <v>14497.881056717166</v>
      </c>
      <c r="N1132" s="67">
        <v>5765131.2100000009</v>
      </c>
      <c r="O1132" s="67">
        <v>114147</v>
      </c>
      <c r="P1132" s="70">
        <v>110002</v>
      </c>
      <c r="Q1132" s="63">
        <v>0</v>
      </c>
      <c r="R1132" s="24">
        <f t="shared" si="358"/>
        <v>-3.6312824690968637E-2</v>
      </c>
      <c r="S1132" s="24">
        <f t="shared" si="359"/>
        <v>-7.1897756512639705E-4</v>
      </c>
      <c r="T1132" s="65">
        <f t="shared" si="360"/>
        <v>10.893444246385423</v>
      </c>
      <c r="U1132" s="67">
        <v>261125</v>
      </c>
      <c r="V1132" s="70">
        <v>282964</v>
      </c>
      <c r="W1132" s="24">
        <f t="shared" si="361"/>
        <v>8.3634274772618422E-2</v>
      </c>
      <c r="X1132" s="24">
        <f t="shared" si="362"/>
        <v>3.7881184667781388E-3</v>
      </c>
      <c r="Y1132" s="63">
        <f t="shared" si="368"/>
        <v>25.980001989851758</v>
      </c>
      <c r="Z1132" s="63">
        <f t="shared" si="369"/>
        <v>28.021786492374726</v>
      </c>
      <c r="AA1132" s="24">
        <f t="shared" si="370"/>
        <v>7.8590999999999994E-2</v>
      </c>
      <c r="AB1132" s="63">
        <v>0</v>
      </c>
      <c r="AC1132" s="69">
        <v>0</v>
      </c>
      <c r="AD1132" s="67">
        <f t="shared" si="377"/>
        <v>375272</v>
      </c>
      <c r="AE1132" s="67">
        <f t="shared" si="378"/>
        <v>392966</v>
      </c>
      <c r="AF1132" s="65">
        <f t="shared" si="363"/>
        <v>38.915230738760151</v>
      </c>
      <c r="AG1132" s="21" t="s">
        <v>2640</v>
      </c>
      <c r="AH1132" s="67">
        <v>0</v>
      </c>
      <c r="AI1132" s="70">
        <v>0</v>
      </c>
      <c r="AJ1132" s="21" t="s">
        <v>2640</v>
      </c>
      <c r="AK1132" s="67">
        <f t="shared" si="371"/>
        <v>375272</v>
      </c>
      <c r="AL1132" s="70">
        <f t="shared" si="372"/>
        <v>392966</v>
      </c>
      <c r="AM1132" s="65">
        <f t="shared" si="364"/>
        <v>38.915230738760151</v>
      </c>
      <c r="AN1132" s="25">
        <f t="shared" si="373"/>
        <v>4.7149800677908291E-2</v>
      </c>
      <c r="AO1132" s="25">
        <f t="shared" si="365"/>
        <v>4.2275960250906852E-2</v>
      </c>
      <c r="AP1132" s="24">
        <f t="shared" si="366"/>
        <v>3.0691409016517417E-3</v>
      </c>
      <c r="AQ1132" s="25">
        <f t="shared" si="367"/>
        <v>6.8162542305780394E-2</v>
      </c>
      <c r="AR1132" s="2">
        <f t="shared" si="374"/>
        <v>1</v>
      </c>
      <c r="AS1132" s="2">
        <f t="shared" si="375"/>
        <v>0</v>
      </c>
      <c r="AT1132" s="2">
        <f t="shared" si="376"/>
        <v>0</v>
      </c>
    </row>
    <row r="1133" spans="2:46" x14ac:dyDescent="0.2">
      <c r="B1133" s="2">
        <v>1</v>
      </c>
      <c r="C1133" s="2" t="s">
        <v>2330</v>
      </c>
      <c r="D1133" s="3" t="s">
        <v>2331</v>
      </c>
      <c r="E1133" s="2" t="s">
        <v>2332</v>
      </c>
      <c r="F1133" s="2" t="s">
        <v>6</v>
      </c>
      <c r="G1133" s="2" t="s">
        <v>7</v>
      </c>
      <c r="H1133" s="2">
        <v>9</v>
      </c>
      <c r="I1133" s="30">
        <v>34576</v>
      </c>
      <c r="J1133" s="30">
        <v>35085</v>
      </c>
      <c r="K1133" s="63">
        <v>302.98609099999999</v>
      </c>
      <c r="L1133" s="2">
        <v>0.36948399999999998</v>
      </c>
      <c r="M1133" s="67">
        <v>20031.830487764604</v>
      </c>
      <c r="N1133" s="67">
        <v>7539602.3699999964</v>
      </c>
      <c r="O1133" s="67">
        <v>193522</v>
      </c>
      <c r="P1133" s="70">
        <v>186495</v>
      </c>
      <c r="Q1133" s="63">
        <v>0</v>
      </c>
      <c r="R1133" s="24">
        <f t="shared" si="358"/>
        <v>-3.6311117082295508E-2</v>
      </c>
      <c r="S1133" s="24">
        <f t="shared" si="359"/>
        <v>-9.3201201537634979E-4</v>
      </c>
      <c r="T1133" s="65">
        <f t="shared" si="360"/>
        <v>5.3155194527575889</v>
      </c>
      <c r="U1133" s="67">
        <v>638827</v>
      </c>
      <c r="V1133" s="70">
        <v>708092</v>
      </c>
      <c r="W1133" s="24">
        <f t="shared" si="361"/>
        <v>0.1084252857189818</v>
      </c>
      <c r="X1133" s="24">
        <f t="shared" si="362"/>
        <v>9.1868239995791766E-3</v>
      </c>
      <c r="Y1133" s="63">
        <f t="shared" si="368"/>
        <v>18.476023831559463</v>
      </c>
      <c r="Z1133" s="63">
        <f t="shared" si="369"/>
        <v>20.182186119424255</v>
      </c>
      <c r="AA1133" s="24">
        <f t="shared" si="370"/>
        <v>9.2344999999999997E-2</v>
      </c>
      <c r="AB1133" s="63">
        <v>0</v>
      </c>
      <c r="AC1133" s="69">
        <v>0</v>
      </c>
      <c r="AD1133" s="67">
        <f t="shared" si="377"/>
        <v>832349</v>
      </c>
      <c r="AE1133" s="67">
        <f t="shared" si="378"/>
        <v>894587</v>
      </c>
      <c r="AF1133" s="65">
        <f t="shared" si="363"/>
        <v>25.497705572181843</v>
      </c>
      <c r="AG1133" s="21" t="s">
        <v>2640</v>
      </c>
      <c r="AH1133" s="67">
        <v>0</v>
      </c>
      <c r="AI1133" s="70">
        <v>0</v>
      </c>
      <c r="AJ1133" s="21" t="s">
        <v>2640</v>
      </c>
      <c r="AK1133" s="67">
        <f t="shared" si="371"/>
        <v>832349</v>
      </c>
      <c r="AL1133" s="70">
        <f t="shared" si="372"/>
        <v>894587</v>
      </c>
      <c r="AM1133" s="65">
        <f t="shared" si="364"/>
        <v>25.497705572181843</v>
      </c>
      <c r="AN1133" s="25">
        <f t="shared" si="373"/>
        <v>7.477392295779775E-2</v>
      </c>
      <c r="AO1133" s="25">
        <f t="shared" si="365"/>
        <v>5.9181506632145275E-2</v>
      </c>
      <c r="AP1133" s="24">
        <f t="shared" si="366"/>
        <v>8.2548119842028259E-3</v>
      </c>
      <c r="AQ1133" s="25">
        <f t="shared" si="367"/>
        <v>0.11865174794357231</v>
      </c>
      <c r="AR1133" s="2">
        <f t="shared" si="374"/>
        <v>1</v>
      </c>
      <c r="AS1133" s="2">
        <f t="shared" si="375"/>
        <v>0</v>
      </c>
      <c r="AT1133" s="2">
        <f t="shared" si="376"/>
        <v>0</v>
      </c>
    </row>
    <row r="1134" spans="2:46" x14ac:dyDescent="0.2">
      <c r="B1134" s="2">
        <v>1</v>
      </c>
      <c r="C1134" s="2" t="s">
        <v>2330</v>
      </c>
      <c r="D1134" s="3" t="s">
        <v>2333</v>
      </c>
      <c r="E1134" s="2" t="s">
        <v>2334</v>
      </c>
      <c r="F1134" s="2" t="s">
        <v>6</v>
      </c>
      <c r="G1134" s="2" t="s">
        <v>7</v>
      </c>
      <c r="H1134" s="2">
        <v>6</v>
      </c>
      <c r="I1134" s="30">
        <v>68333</v>
      </c>
      <c r="J1134" s="30">
        <v>68986</v>
      </c>
      <c r="K1134" s="63">
        <v>323.70988299999999</v>
      </c>
      <c r="L1134" s="2">
        <v>0.32456800000000002</v>
      </c>
      <c r="M1134" s="67">
        <v>20646.718061300246</v>
      </c>
      <c r="N1134" s="67">
        <v>27507125.530000001</v>
      </c>
      <c r="O1134" s="67">
        <v>1565315</v>
      </c>
      <c r="P1134" s="70">
        <v>1508475</v>
      </c>
      <c r="Q1134" s="63">
        <v>0</v>
      </c>
      <c r="R1134" s="24">
        <f t="shared" si="358"/>
        <v>-3.6312179976554226E-2</v>
      </c>
      <c r="S1134" s="24">
        <f t="shared" si="359"/>
        <v>-2.0663736724511176E-3</v>
      </c>
      <c r="T1134" s="65">
        <f t="shared" si="360"/>
        <v>21.866393181225177</v>
      </c>
      <c r="U1134" s="67">
        <v>763647</v>
      </c>
      <c r="V1134" s="70">
        <v>925133</v>
      </c>
      <c r="W1134" s="24">
        <f t="shared" si="361"/>
        <v>0.21146681647410381</v>
      </c>
      <c r="X1134" s="24">
        <f t="shared" si="362"/>
        <v>5.870697024444778E-3</v>
      </c>
      <c r="Y1134" s="63">
        <f t="shared" si="368"/>
        <v>11.17537646525105</v>
      </c>
      <c r="Z1134" s="63">
        <f t="shared" si="369"/>
        <v>13.410445597657496</v>
      </c>
      <c r="AA1134" s="24">
        <f t="shared" si="370"/>
        <v>0.19999900000000001</v>
      </c>
      <c r="AB1134" s="63">
        <v>0</v>
      </c>
      <c r="AC1134" s="69">
        <v>0</v>
      </c>
      <c r="AD1134" s="67">
        <f t="shared" si="377"/>
        <v>2328962</v>
      </c>
      <c r="AE1134" s="67">
        <f t="shared" si="378"/>
        <v>2433608</v>
      </c>
      <c r="AF1134" s="65">
        <f t="shared" si="363"/>
        <v>35.27683877888267</v>
      </c>
      <c r="AG1134" s="21" t="s">
        <v>2640</v>
      </c>
      <c r="AH1134" s="67">
        <v>0</v>
      </c>
      <c r="AI1134" s="70">
        <v>0</v>
      </c>
      <c r="AJ1134" s="21" t="s">
        <v>2640</v>
      </c>
      <c r="AK1134" s="67">
        <f t="shared" si="371"/>
        <v>2328962</v>
      </c>
      <c r="AL1134" s="70">
        <f t="shared" si="372"/>
        <v>2433608</v>
      </c>
      <c r="AM1134" s="65">
        <f t="shared" si="364"/>
        <v>35.27683877888267</v>
      </c>
      <c r="AN1134" s="25">
        <f t="shared" si="373"/>
        <v>4.4932463475144721E-2</v>
      </c>
      <c r="AO1134" s="25">
        <f t="shared" si="365"/>
        <v>3.5041458073334697E-2</v>
      </c>
      <c r="AP1134" s="24">
        <f t="shared" si="366"/>
        <v>3.8043233519936604E-3</v>
      </c>
      <c r="AQ1134" s="25">
        <f t="shared" si="367"/>
        <v>8.8471912390331101E-2</v>
      </c>
      <c r="AR1134" s="2">
        <f t="shared" si="374"/>
        <v>1</v>
      </c>
      <c r="AS1134" s="2">
        <f t="shared" si="375"/>
        <v>0</v>
      </c>
      <c r="AT1134" s="2">
        <f t="shared" si="376"/>
        <v>0</v>
      </c>
    </row>
    <row r="1135" spans="2:46" x14ac:dyDescent="0.2">
      <c r="B1135" s="2">
        <v>1</v>
      </c>
      <c r="C1135" s="2" t="s">
        <v>2330</v>
      </c>
      <c r="D1135" s="3" t="s">
        <v>2335</v>
      </c>
      <c r="E1135" s="2" t="s">
        <v>2336</v>
      </c>
      <c r="F1135" s="2" t="s">
        <v>14</v>
      </c>
      <c r="G1135" s="2" t="s">
        <v>7</v>
      </c>
      <c r="H1135" s="2">
        <v>5</v>
      </c>
      <c r="I1135" s="30">
        <v>161078</v>
      </c>
      <c r="J1135" s="30">
        <v>163661</v>
      </c>
      <c r="K1135" s="63">
        <v>402.974221</v>
      </c>
      <c r="L1135" s="2">
        <v>0.397204</v>
      </c>
      <c r="M1135" s="67">
        <v>21527.792858302222</v>
      </c>
      <c r="N1135" s="67">
        <v>106416607.16999999</v>
      </c>
      <c r="O1135" s="67">
        <v>3442214</v>
      </c>
      <c r="P1135" s="70">
        <v>3317219</v>
      </c>
      <c r="Q1135" s="63">
        <v>0</v>
      </c>
      <c r="R1135" s="24">
        <f t="shared" si="358"/>
        <v>-3.6312384994076519E-2</v>
      </c>
      <c r="S1135" s="24">
        <f t="shared" si="359"/>
        <v>-1.1745817060331675E-3</v>
      </c>
      <c r="T1135" s="65">
        <f t="shared" si="360"/>
        <v>20.268842302075633</v>
      </c>
      <c r="U1135" s="67">
        <v>3179116</v>
      </c>
      <c r="V1135" s="70">
        <v>3448395</v>
      </c>
      <c r="W1135" s="24">
        <f t="shared" si="361"/>
        <v>8.4702477040787372E-2</v>
      </c>
      <c r="X1135" s="24">
        <f t="shared" si="362"/>
        <v>2.5304227146598292E-3</v>
      </c>
      <c r="Y1135" s="63">
        <f t="shared" si="368"/>
        <v>19.736500329033138</v>
      </c>
      <c r="Z1135" s="63">
        <f t="shared" si="369"/>
        <v>21.070352741337278</v>
      </c>
      <c r="AA1135" s="24">
        <f t="shared" si="370"/>
        <v>6.7583000000000004E-2</v>
      </c>
      <c r="AB1135" s="63">
        <v>0</v>
      </c>
      <c r="AC1135" s="69">
        <v>0</v>
      </c>
      <c r="AD1135" s="67">
        <f t="shared" si="377"/>
        <v>6621330</v>
      </c>
      <c r="AE1135" s="67">
        <f t="shared" si="378"/>
        <v>6765614</v>
      </c>
      <c r="AF1135" s="65">
        <f t="shared" si="363"/>
        <v>41.339195043412907</v>
      </c>
      <c r="AG1135" s="21" t="s">
        <v>2640</v>
      </c>
      <c r="AH1135" s="67">
        <v>0</v>
      </c>
      <c r="AI1135" s="70">
        <v>0</v>
      </c>
      <c r="AJ1135" s="21" t="s">
        <v>2640</v>
      </c>
      <c r="AK1135" s="67">
        <f t="shared" si="371"/>
        <v>6621330</v>
      </c>
      <c r="AL1135" s="70">
        <f t="shared" si="372"/>
        <v>6765614</v>
      </c>
      <c r="AM1135" s="65">
        <f t="shared" si="364"/>
        <v>41.339195043412907</v>
      </c>
      <c r="AN1135" s="25">
        <f t="shared" si="373"/>
        <v>2.1790788255531744E-2</v>
      </c>
      <c r="AO1135" s="25">
        <f t="shared" si="365"/>
        <v>5.6642486030547001E-3</v>
      </c>
      <c r="AP1135" s="24">
        <f t="shared" si="366"/>
        <v>1.3558410086266614E-3</v>
      </c>
      <c r="AQ1135" s="25">
        <f t="shared" si="367"/>
        <v>6.3576674542836775E-2</v>
      </c>
      <c r="AR1135" s="2">
        <f t="shared" si="374"/>
        <v>1</v>
      </c>
      <c r="AS1135" s="2">
        <f t="shared" si="375"/>
        <v>0</v>
      </c>
      <c r="AT1135" s="2">
        <f t="shared" si="376"/>
        <v>0</v>
      </c>
    </row>
    <row r="1136" spans="2:46" x14ac:dyDescent="0.2">
      <c r="B1136" s="2">
        <v>1</v>
      </c>
      <c r="C1136" s="2" t="s">
        <v>2330</v>
      </c>
      <c r="D1136" s="3" t="s">
        <v>2337</v>
      </c>
      <c r="E1136" s="2" t="s">
        <v>2338</v>
      </c>
      <c r="F1136" s="2" t="s">
        <v>6</v>
      </c>
      <c r="G1136" s="2" t="s">
        <v>7</v>
      </c>
      <c r="H1136" s="2">
        <v>12</v>
      </c>
      <c r="I1136" s="30">
        <v>99808</v>
      </c>
      <c r="J1136" s="30">
        <v>100584</v>
      </c>
      <c r="K1136" s="63">
        <v>577.41749200000004</v>
      </c>
      <c r="L1136" s="2">
        <v>0.33656999999999998</v>
      </c>
      <c r="M1136" s="67">
        <v>29486.958212864381</v>
      </c>
      <c r="N1136" s="67">
        <v>25330066.909999974</v>
      </c>
      <c r="O1136" s="67">
        <v>1290251</v>
      </c>
      <c r="P1136" s="70">
        <v>1243399</v>
      </c>
      <c r="Q1136" s="63">
        <v>0</v>
      </c>
      <c r="R1136" s="24">
        <f t="shared" si="358"/>
        <v>-3.6312314425642755E-2</v>
      </c>
      <c r="S1136" s="24">
        <f t="shared" si="359"/>
        <v>-1.8496595435957357E-3</v>
      </c>
      <c r="T1136" s="65">
        <f t="shared" si="360"/>
        <v>12.361797104907341</v>
      </c>
      <c r="U1136" s="67">
        <v>964452</v>
      </c>
      <c r="V1136" s="70">
        <v>1166341</v>
      </c>
      <c r="W1136" s="24">
        <f t="shared" si="361"/>
        <v>0.20933027252781899</v>
      </c>
      <c r="X1136" s="24">
        <f t="shared" si="362"/>
        <v>7.970330308140516E-3</v>
      </c>
      <c r="Y1136" s="63">
        <f t="shared" si="368"/>
        <v>9.663073100352678</v>
      </c>
      <c r="Z1136" s="63">
        <f t="shared" si="369"/>
        <v>11.595691163604549</v>
      </c>
      <c r="AA1136" s="24">
        <f t="shared" si="370"/>
        <v>0.2</v>
      </c>
      <c r="AB1136" s="63">
        <v>0</v>
      </c>
      <c r="AC1136" s="69">
        <v>0</v>
      </c>
      <c r="AD1136" s="67">
        <f t="shared" si="377"/>
        <v>2254703</v>
      </c>
      <c r="AE1136" s="67">
        <f t="shared" si="378"/>
        <v>2409740</v>
      </c>
      <c r="AF1136" s="65">
        <f t="shared" si="363"/>
        <v>23.957488268511892</v>
      </c>
      <c r="AG1136" s="21" t="s">
        <v>2640</v>
      </c>
      <c r="AH1136" s="67">
        <v>0</v>
      </c>
      <c r="AI1136" s="70">
        <v>0</v>
      </c>
      <c r="AJ1136" s="21" t="s">
        <v>2640</v>
      </c>
      <c r="AK1136" s="67">
        <f t="shared" si="371"/>
        <v>2254703</v>
      </c>
      <c r="AL1136" s="70">
        <f t="shared" si="372"/>
        <v>2409740</v>
      </c>
      <c r="AM1136" s="65">
        <f t="shared" si="364"/>
        <v>23.957488268511892</v>
      </c>
      <c r="AN1136" s="25">
        <f t="shared" si="373"/>
        <v>6.8761606295818123E-2</v>
      </c>
      <c r="AO1136" s="25">
        <f t="shared" si="365"/>
        <v>6.0516169581374957E-2</v>
      </c>
      <c r="AP1136" s="24">
        <f t="shared" si="366"/>
        <v>6.1206707645447807E-3</v>
      </c>
      <c r="AQ1136" s="25">
        <f t="shared" si="367"/>
        <v>9.5133582100751055E-2</v>
      </c>
      <c r="AR1136" s="2">
        <f t="shared" si="374"/>
        <v>1</v>
      </c>
      <c r="AS1136" s="2">
        <f t="shared" si="375"/>
        <v>0</v>
      </c>
      <c r="AT1136" s="2">
        <f t="shared" si="376"/>
        <v>0</v>
      </c>
    </row>
    <row r="1137" spans="2:46" x14ac:dyDescent="0.2">
      <c r="B1137" s="2">
        <v>1</v>
      </c>
      <c r="C1137" s="2" t="s">
        <v>2330</v>
      </c>
      <c r="D1137" s="3" t="s">
        <v>2339</v>
      </c>
      <c r="E1137" s="2" t="s">
        <v>2340</v>
      </c>
      <c r="F1137" s="2" t="s">
        <v>6</v>
      </c>
      <c r="G1137" s="2" t="s">
        <v>7</v>
      </c>
      <c r="H1137" s="2">
        <v>15</v>
      </c>
      <c r="I1137" s="30">
        <v>25508</v>
      </c>
      <c r="J1137" s="30">
        <v>25655</v>
      </c>
      <c r="K1137" s="63">
        <v>231.88684499999999</v>
      </c>
      <c r="L1137" s="2">
        <v>0.41021299999999999</v>
      </c>
      <c r="M1137" s="67">
        <v>16061.06867506124</v>
      </c>
      <c r="N1137" s="67">
        <v>6328866.3200000022</v>
      </c>
      <c r="O1137" s="67">
        <v>289488</v>
      </c>
      <c r="P1137" s="70">
        <v>278976</v>
      </c>
      <c r="Q1137" s="63">
        <v>0</v>
      </c>
      <c r="R1137" s="24">
        <f t="shared" si="358"/>
        <v>-3.6312386005637576E-2</v>
      </c>
      <c r="S1137" s="24">
        <f t="shared" si="359"/>
        <v>-1.660960979185289E-3</v>
      </c>
      <c r="T1137" s="65">
        <f t="shared" si="360"/>
        <v>10.874137595010719</v>
      </c>
      <c r="U1137" s="67">
        <v>641122</v>
      </c>
      <c r="V1137" s="70">
        <v>685535</v>
      </c>
      <c r="W1137" s="24">
        <f t="shared" si="361"/>
        <v>6.9273866752349811E-2</v>
      </c>
      <c r="X1137" s="24">
        <f t="shared" si="362"/>
        <v>7.0175285358215602E-3</v>
      </c>
      <c r="Y1137" s="63">
        <f t="shared" si="368"/>
        <v>25.134153990904814</v>
      </c>
      <c r="Z1137" s="63">
        <f t="shared" si="369"/>
        <v>26.721301890469693</v>
      </c>
      <c r="AA1137" s="24">
        <f t="shared" si="370"/>
        <v>6.3146999999999995E-2</v>
      </c>
      <c r="AB1137" s="63">
        <v>0</v>
      </c>
      <c r="AC1137" s="69">
        <v>0</v>
      </c>
      <c r="AD1137" s="67">
        <f t="shared" si="377"/>
        <v>930610</v>
      </c>
      <c r="AE1137" s="67">
        <f t="shared" si="378"/>
        <v>964511</v>
      </c>
      <c r="AF1137" s="65">
        <f t="shared" si="363"/>
        <v>37.595439485480412</v>
      </c>
      <c r="AG1137" s="21" t="s">
        <v>2640</v>
      </c>
      <c r="AH1137" s="67">
        <v>0</v>
      </c>
      <c r="AI1137" s="70">
        <v>0</v>
      </c>
      <c r="AJ1137" s="21" t="s">
        <v>2640</v>
      </c>
      <c r="AK1137" s="67">
        <f t="shared" si="371"/>
        <v>930610</v>
      </c>
      <c r="AL1137" s="70">
        <f t="shared" si="372"/>
        <v>964511</v>
      </c>
      <c r="AM1137" s="65">
        <f t="shared" si="364"/>
        <v>37.595439485480412</v>
      </c>
      <c r="AN1137" s="25">
        <f t="shared" si="373"/>
        <v>3.6428794016827672E-2</v>
      </c>
      <c r="AO1137" s="25">
        <f t="shared" si="365"/>
        <v>3.0490184283034072E-2</v>
      </c>
      <c r="AP1137" s="24">
        <f t="shared" si="366"/>
        <v>5.3565675566362714E-3</v>
      </c>
      <c r="AQ1137" s="25">
        <f t="shared" si="367"/>
        <v>0.15239870005660028</v>
      </c>
      <c r="AR1137" s="2">
        <f t="shared" si="374"/>
        <v>1</v>
      </c>
      <c r="AS1137" s="2">
        <f t="shared" si="375"/>
        <v>0</v>
      </c>
      <c r="AT1137" s="2">
        <f t="shared" si="376"/>
        <v>0</v>
      </c>
    </row>
    <row r="1138" spans="2:46" x14ac:dyDescent="0.2">
      <c r="B1138" s="2">
        <v>1</v>
      </c>
      <c r="C1138" s="2" t="s">
        <v>2330</v>
      </c>
      <c r="D1138" s="3" t="s">
        <v>2341</v>
      </c>
      <c r="E1138" s="2" t="s">
        <v>2342</v>
      </c>
      <c r="F1138" s="2" t="s">
        <v>6</v>
      </c>
      <c r="G1138" s="2" t="s">
        <v>7</v>
      </c>
      <c r="H1138" s="2">
        <v>16</v>
      </c>
      <c r="I1138" s="30">
        <v>12243</v>
      </c>
      <c r="J1138" s="30">
        <v>12246</v>
      </c>
      <c r="K1138" s="63">
        <v>284.19238899999999</v>
      </c>
      <c r="L1138" s="2">
        <v>0.40779300000000002</v>
      </c>
      <c r="M1138" s="67">
        <v>16343.336254107338</v>
      </c>
      <c r="N1138" s="67">
        <v>2385461.2899999996</v>
      </c>
      <c r="O1138" s="67">
        <v>95475</v>
      </c>
      <c r="P1138" s="70">
        <v>92008</v>
      </c>
      <c r="Q1138" s="63">
        <v>0</v>
      </c>
      <c r="R1138" s="24">
        <f t="shared" si="358"/>
        <v>-3.6313170987169463E-2</v>
      </c>
      <c r="S1138" s="24">
        <f t="shared" si="359"/>
        <v>-1.453387659038475E-3</v>
      </c>
      <c r="T1138" s="65">
        <f t="shared" si="360"/>
        <v>7.5133104687244812</v>
      </c>
      <c r="U1138" s="67">
        <v>294878</v>
      </c>
      <c r="V1138" s="70">
        <v>297912</v>
      </c>
      <c r="W1138" s="24">
        <f t="shared" si="361"/>
        <v>1.0289000874938115E-2</v>
      </c>
      <c r="X1138" s="24">
        <f t="shared" si="362"/>
        <v>1.2718714039581E-3</v>
      </c>
      <c r="Y1138" s="63">
        <f t="shared" si="368"/>
        <v>24.085436576002614</v>
      </c>
      <c r="Z1138" s="63">
        <f t="shared" si="369"/>
        <v>24.327290543851053</v>
      </c>
      <c r="AA1138" s="24">
        <f t="shared" si="370"/>
        <v>1.0042000000000001E-2</v>
      </c>
      <c r="AB1138" s="63">
        <v>0</v>
      </c>
      <c r="AC1138" s="69">
        <v>0</v>
      </c>
      <c r="AD1138" s="67">
        <f t="shared" si="377"/>
        <v>390353</v>
      </c>
      <c r="AE1138" s="67">
        <f t="shared" si="378"/>
        <v>389920</v>
      </c>
      <c r="AF1138" s="65">
        <f t="shared" si="363"/>
        <v>31.840601012575537</v>
      </c>
      <c r="AG1138" s="21" t="s">
        <v>2640</v>
      </c>
      <c r="AH1138" s="67">
        <v>0</v>
      </c>
      <c r="AI1138" s="70">
        <v>0</v>
      </c>
      <c r="AJ1138" s="21" t="s">
        <v>2640</v>
      </c>
      <c r="AK1138" s="67">
        <f t="shared" si="371"/>
        <v>390353</v>
      </c>
      <c r="AL1138" s="70">
        <f t="shared" si="372"/>
        <v>389920</v>
      </c>
      <c r="AM1138" s="65">
        <f t="shared" si="364"/>
        <v>31.840601012575537</v>
      </c>
      <c r="AN1138" s="25">
        <f t="shared" si="373"/>
        <v>-1.1092523946274269E-3</v>
      </c>
      <c r="AO1138" s="25">
        <f t="shared" si="365"/>
        <v>-1.3539586042319307E-3</v>
      </c>
      <c r="AP1138" s="24">
        <f t="shared" si="366"/>
        <v>-1.8151625508037487E-4</v>
      </c>
      <c r="AQ1138" s="25">
        <f t="shared" si="367"/>
        <v>0.16345685492133896</v>
      </c>
      <c r="AR1138" s="2">
        <f t="shared" si="374"/>
        <v>0</v>
      </c>
      <c r="AS1138" s="2">
        <f t="shared" si="375"/>
        <v>1</v>
      </c>
      <c r="AT1138" s="2">
        <f t="shared" si="376"/>
        <v>0</v>
      </c>
    </row>
    <row r="1139" spans="2:46" x14ac:dyDescent="0.2">
      <c r="B1139" s="2">
        <v>1</v>
      </c>
      <c r="C1139" s="2" t="s">
        <v>2330</v>
      </c>
      <c r="D1139" s="3" t="s">
        <v>2343</v>
      </c>
      <c r="E1139" s="2" t="s">
        <v>2344</v>
      </c>
      <c r="F1139" s="2" t="s">
        <v>14</v>
      </c>
      <c r="G1139" s="2" t="s">
        <v>7</v>
      </c>
      <c r="H1139" s="2">
        <v>28</v>
      </c>
      <c r="I1139" s="30">
        <v>109369</v>
      </c>
      <c r="J1139" s="30">
        <v>110650</v>
      </c>
      <c r="K1139" s="63">
        <v>357.85908699999999</v>
      </c>
      <c r="L1139" s="2">
        <v>0.42743900000000001</v>
      </c>
      <c r="M1139" s="67">
        <v>17155.22186137937</v>
      </c>
      <c r="N1139" s="67">
        <v>61938713.12000002</v>
      </c>
      <c r="O1139" s="67">
        <v>2317701</v>
      </c>
      <c r="P1139" s="70">
        <v>2233540</v>
      </c>
      <c r="Q1139" s="63">
        <v>0</v>
      </c>
      <c r="R1139" s="24">
        <f t="shared" si="358"/>
        <v>-3.6312276691428225E-2</v>
      </c>
      <c r="S1139" s="24">
        <f t="shared" si="359"/>
        <v>-1.3587786339207038E-3</v>
      </c>
      <c r="T1139" s="65">
        <f t="shared" si="360"/>
        <v>20.18563036601898</v>
      </c>
      <c r="U1139" s="67">
        <v>3188710</v>
      </c>
      <c r="V1139" s="70">
        <v>3226058</v>
      </c>
      <c r="W1139" s="24">
        <f t="shared" si="361"/>
        <v>1.1712573423108497E-2</v>
      </c>
      <c r="X1139" s="24">
        <f t="shared" si="362"/>
        <v>6.029831444454135E-4</v>
      </c>
      <c r="Y1139" s="63">
        <f t="shared" si="368"/>
        <v>29.15551938849217</v>
      </c>
      <c r="Z1139" s="63">
        <f t="shared" si="369"/>
        <v>29.155517397198373</v>
      </c>
      <c r="AA1139" s="24">
        <f t="shared" si="370"/>
        <v>0</v>
      </c>
      <c r="AB1139" s="63">
        <v>0</v>
      </c>
      <c r="AC1139" s="69">
        <v>0</v>
      </c>
      <c r="AD1139" s="67">
        <f t="shared" si="377"/>
        <v>5506411</v>
      </c>
      <c r="AE1139" s="67">
        <f t="shared" si="378"/>
        <v>5459598</v>
      </c>
      <c r="AF1139" s="65">
        <f t="shared" si="363"/>
        <v>49.34114776321735</v>
      </c>
      <c r="AG1139" s="21" t="s">
        <v>2640</v>
      </c>
      <c r="AH1139" s="67">
        <v>0</v>
      </c>
      <c r="AI1139" s="70">
        <v>0</v>
      </c>
      <c r="AJ1139" s="21" t="s">
        <v>2640</v>
      </c>
      <c r="AK1139" s="67">
        <f t="shared" si="371"/>
        <v>5506411</v>
      </c>
      <c r="AL1139" s="70">
        <f t="shared" si="372"/>
        <v>5459598</v>
      </c>
      <c r="AM1139" s="65">
        <f t="shared" si="364"/>
        <v>49.34114776321735</v>
      </c>
      <c r="AN1139" s="25">
        <f t="shared" si="373"/>
        <v>-8.5015448356470305E-3</v>
      </c>
      <c r="AO1139" s="25">
        <f t="shared" si="365"/>
        <v>-1.9980166806415567E-2</v>
      </c>
      <c r="AP1139" s="24">
        <f t="shared" si="366"/>
        <v>-7.5579548947529035E-4</v>
      </c>
      <c r="AQ1139" s="25">
        <f t="shared" si="367"/>
        <v>8.8145163581661412E-2</v>
      </c>
      <c r="AR1139" s="2">
        <f t="shared" si="374"/>
        <v>0</v>
      </c>
      <c r="AS1139" s="2">
        <f t="shared" si="375"/>
        <v>1</v>
      </c>
      <c r="AT1139" s="2">
        <f t="shared" si="376"/>
        <v>0</v>
      </c>
    </row>
    <row r="1140" spans="2:46" x14ac:dyDescent="0.2">
      <c r="B1140" s="2">
        <v>1</v>
      </c>
      <c r="C1140" s="2" t="s">
        <v>2330</v>
      </c>
      <c r="D1140" s="3" t="s">
        <v>2345</v>
      </c>
      <c r="E1140" s="2" t="s">
        <v>2346</v>
      </c>
      <c r="F1140" s="2" t="s">
        <v>14</v>
      </c>
      <c r="G1140" s="2" t="s">
        <v>7</v>
      </c>
      <c r="H1140" s="2">
        <v>9</v>
      </c>
      <c r="I1140" s="30">
        <v>85938</v>
      </c>
      <c r="J1140" s="30">
        <v>87198</v>
      </c>
      <c r="K1140" s="63">
        <v>360.14407399999999</v>
      </c>
      <c r="L1140" s="2">
        <v>0.360039</v>
      </c>
      <c r="M1140" s="67">
        <v>25454.222818528149</v>
      </c>
      <c r="N1140" s="67">
        <v>18908171.539999995</v>
      </c>
      <c r="O1140" s="67">
        <v>2117670</v>
      </c>
      <c r="P1140" s="70">
        <v>2040772</v>
      </c>
      <c r="Q1140" s="63">
        <v>0</v>
      </c>
      <c r="R1140" s="24">
        <f t="shared" si="358"/>
        <v>-3.631255105847464E-2</v>
      </c>
      <c r="S1140" s="24">
        <f t="shared" si="359"/>
        <v>-4.0669188893978072E-3</v>
      </c>
      <c r="T1140" s="65">
        <f t="shared" si="360"/>
        <v>23.403885410215832</v>
      </c>
      <c r="U1140" s="67">
        <v>1859454</v>
      </c>
      <c r="V1140" s="70">
        <v>1886717</v>
      </c>
      <c r="W1140" s="24">
        <f t="shared" si="361"/>
        <v>1.4661830838514911E-2</v>
      </c>
      <c r="X1140" s="24">
        <f t="shared" si="362"/>
        <v>1.4418633733211839E-3</v>
      </c>
      <c r="Y1140" s="63">
        <f t="shared" si="368"/>
        <v>21.637157020177337</v>
      </c>
      <c r="Z1140" s="63">
        <f t="shared" si="369"/>
        <v>21.637159109153881</v>
      </c>
      <c r="AA1140" s="24">
        <f t="shared" si="370"/>
        <v>0</v>
      </c>
      <c r="AB1140" s="63">
        <v>0</v>
      </c>
      <c r="AC1140" s="69">
        <v>0</v>
      </c>
      <c r="AD1140" s="67">
        <f t="shared" si="377"/>
        <v>3977124</v>
      </c>
      <c r="AE1140" s="67">
        <f t="shared" si="378"/>
        <v>3927489</v>
      </c>
      <c r="AF1140" s="65">
        <f t="shared" si="363"/>
        <v>45.041044519369713</v>
      </c>
      <c r="AG1140" s="21" t="s">
        <v>2640</v>
      </c>
      <c r="AH1140" s="67">
        <v>0</v>
      </c>
      <c r="AI1140" s="70">
        <v>0</v>
      </c>
      <c r="AJ1140" s="21" t="s">
        <v>2640</v>
      </c>
      <c r="AK1140" s="67">
        <f t="shared" si="371"/>
        <v>3977124</v>
      </c>
      <c r="AL1140" s="70">
        <f t="shared" si="372"/>
        <v>3927489</v>
      </c>
      <c r="AM1140" s="65">
        <f t="shared" si="364"/>
        <v>45.041044519369713</v>
      </c>
      <c r="AN1140" s="25">
        <f t="shared" si="373"/>
        <v>-1.2480123828173323E-2</v>
      </c>
      <c r="AO1140" s="25">
        <f t="shared" si="365"/>
        <v>-2.6749660331034653E-2</v>
      </c>
      <c r="AP1140" s="24">
        <f t="shared" si="366"/>
        <v>-2.6250555160766227E-3</v>
      </c>
      <c r="AQ1140" s="25">
        <f t="shared" si="367"/>
        <v>0.20771384433928194</v>
      </c>
      <c r="AR1140" s="2">
        <f t="shared" si="374"/>
        <v>0</v>
      </c>
      <c r="AS1140" s="2">
        <f t="shared" si="375"/>
        <v>1</v>
      </c>
      <c r="AT1140" s="2">
        <f t="shared" si="376"/>
        <v>0</v>
      </c>
    </row>
    <row r="1141" spans="2:46" x14ac:dyDescent="0.2">
      <c r="B1141" s="2">
        <v>1</v>
      </c>
      <c r="C1141" s="2" t="s">
        <v>2330</v>
      </c>
      <c r="D1141" s="3" t="s">
        <v>2347</v>
      </c>
      <c r="E1141" s="2" t="s">
        <v>2348</v>
      </c>
      <c r="F1141" s="2" t="s">
        <v>6</v>
      </c>
      <c r="G1141" s="2" t="s">
        <v>7</v>
      </c>
      <c r="H1141" s="2">
        <v>5</v>
      </c>
      <c r="I1141" s="30">
        <v>33543</v>
      </c>
      <c r="J1141" s="30">
        <v>33950</v>
      </c>
      <c r="K1141" s="63">
        <v>403.00724600000001</v>
      </c>
      <c r="L1141" s="2">
        <v>0.37705499999999997</v>
      </c>
      <c r="M1141" s="67">
        <v>18188.414557530068</v>
      </c>
      <c r="N1141" s="67">
        <v>17001270.650000002</v>
      </c>
      <c r="O1141" s="67">
        <v>2104562</v>
      </c>
      <c r="P1141" s="70">
        <v>2028140</v>
      </c>
      <c r="Q1141" s="63">
        <v>0</v>
      </c>
      <c r="R1141" s="24">
        <f t="shared" si="358"/>
        <v>-3.6312543892743521E-2</v>
      </c>
      <c r="S1141" s="24">
        <f t="shared" si="359"/>
        <v>-4.4950757842326322E-3</v>
      </c>
      <c r="T1141" s="65">
        <f t="shared" si="360"/>
        <v>59.739027982326952</v>
      </c>
      <c r="U1141" s="67">
        <v>324128</v>
      </c>
      <c r="V1141" s="70">
        <v>393673</v>
      </c>
      <c r="W1141" s="24">
        <f t="shared" si="361"/>
        <v>0.21456029716655145</v>
      </c>
      <c r="X1141" s="24">
        <f t="shared" si="362"/>
        <v>4.0905766064020625E-3</v>
      </c>
      <c r="Y1141" s="63">
        <f t="shared" si="368"/>
        <v>9.6630593566466931</v>
      </c>
      <c r="Z1141" s="63">
        <f t="shared" si="369"/>
        <v>11.595670103092784</v>
      </c>
      <c r="AA1141" s="24">
        <f t="shared" si="370"/>
        <v>0.2</v>
      </c>
      <c r="AB1141" s="63">
        <v>0</v>
      </c>
      <c r="AC1141" s="69">
        <v>0</v>
      </c>
      <c r="AD1141" s="67">
        <f t="shared" si="377"/>
        <v>2428690</v>
      </c>
      <c r="AE1141" s="67">
        <f t="shared" si="378"/>
        <v>2421813</v>
      </c>
      <c r="AF1141" s="65">
        <f t="shared" si="363"/>
        <v>71.334698085419731</v>
      </c>
      <c r="AG1141" s="21" t="s">
        <v>2640</v>
      </c>
      <c r="AH1141" s="67">
        <v>0</v>
      </c>
      <c r="AI1141" s="70">
        <v>0</v>
      </c>
      <c r="AJ1141" s="21" t="s">
        <v>2640</v>
      </c>
      <c r="AK1141" s="67">
        <f t="shared" si="371"/>
        <v>2428690</v>
      </c>
      <c r="AL1141" s="70">
        <f t="shared" si="372"/>
        <v>2421813</v>
      </c>
      <c r="AM1141" s="65">
        <f t="shared" si="364"/>
        <v>71.334698085419731</v>
      </c>
      <c r="AN1141" s="25">
        <f t="shared" si="373"/>
        <v>-2.8315676352272212E-3</v>
      </c>
      <c r="AO1141" s="25">
        <f t="shared" si="365"/>
        <v>-1.478584015282558E-2</v>
      </c>
      <c r="AP1141" s="24">
        <f t="shared" si="366"/>
        <v>-4.0449917783056994E-4</v>
      </c>
      <c r="AQ1141" s="25">
        <f t="shared" si="367"/>
        <v>0.14244894101488817</v>
      </c>
      <c r="AR1141" s="2">
        <f t="shared" si="374"/>
        <v>0</v>
      </c>
      <c r="AS1141" s="2">
        <f t="shared" si="375"/>
        <v>1</v>
      </c>
      <c r="AT1141" s="2">
        <f t="shared" si="376"/>
        <v>0</v>
      </c>
    </row>
    <row r="1142" spans="2:46" x14ac:dyDescent="0.2">
      <c r="B1142" s="2">
        <v>1</v>
      </c>
      <c r="C1142" s="2" t="s">
        <v>2330</v>
      </c>
      <c r="D1142" s="3" t="s">
        <v>2349</v>
      </c>
      <c r="E1142" s="2" t="s">
        <v>2350</v>
      </c>
      <c r="F1142" s="2" t="s">
        <v>14</v>
      </c>
      <c r="G1142" s="2" t="s">
        <v>7</v>
      </c>
      <c r="H1142" s="2">
        <v>23</v>
      </c>
      <c r="I1142" s="30">
        <v>121624</v>
      </c>
      <c r="J1142" s="30">
        <v>124315</v>
      </c>
      <c r="K1142" s="63">
        <v>290.91684800000002</v>
      </c>
      <c r="L1142" s="2">
        <v>0.41921900000000001</v>
      </c>
      <c r="M1142" s="67">
        <v>16405.329247540318</v>
      </c>
      <c r="N1142" s="67">
        <v>38403772.74999997</v>
      </c>
      <c r="O1142" s="67">
        <v>3221768</v>
      </c>
      <c r="P1142" s="70">
        <v>3104778</v>
      </c>
      <c r="Q1142" s="63">
        <v>0</v>
      </c>
      <c r="R1142" s="24">
        <f t="shared" si="358"/>
        <v>-3.6312360169943991E-2</v>
      </c>
      <c r="S1142" s="24">
        <f t="shared" si="359"/>
        <v>-3.0463152868229616E-3</v>
      </c>
      <c r="T1142" s="65">
        <f t="shared" si="360"/>
        <v>24.975087479387042</v>
      </c>
      <c r="U1142" s="67">
        <v>3627443.9999999995</v>
      </c>
      <c r="V1142" s="70">
        <v>3707703</v>
      </c>
      <c r="W1142" s="24">
        <f t="shared" si="361"/>
        <v>2.2125496630685637E-2</v>
      </c>
      <c r="X1142" s="24">
        <f t="shared" si="362"/>
        <v>2.0898727977188263E-3</v>
      </c>
      <c r="Y1142" s="63">
        <f t="shared" si="368"/>
        <v>29.825067420903764</v>
      </c>
      <c r="Z1142" s="63">
        <f t="shared" si="369"/>
        <v>29.825065358162732</v>
      </c>
      <c r="AA1142" s="24">
        <f t="shared" si="370"/>
        <v>0</v>
      </c>
      <c r="AB1142" s="63">
        <v>0</v>
      </c>
      <c r="AC1142" s="69">
        <v>0</v>
      </c>
      <c r="AD1142" s="67">
        <f t="shared" si="377"/>
        <v>6849212</v>
      </c>
      <c r="AE1142" s="67">
        <f t="shared" si="378"/>
        <v>6812481</v>
      </c>
      <c r="AF1142" s="65">
        <f t="shared" si="363"/>
        <v>54.800152837549774</v>
      </c>
      <c r="AG1142" s="21" t="s">
        <v>2640</v>
      </c>
      <c r="AH1142" s="67">
        <v>0</v>
      </c>
      <c r="AI1142" s="70">
        <v>0</v>
      </c>
      <c r="AJ1142" s="21" t="s">
        <v>2640</v>
      </c>
      <c r="AK1142" s="67">
        <f t="shared" si="371"/>
        <v>6849212</v>
      </c>
      <c r="AL1142" s="70">
        <f t="shared" si="372"/>
        <v>6812481</v>
      </c>
      <c r="AM1142" s="65">
        <f t="shared" si="364"/>
        <v>54.800152837549774</v>
      </c>
      <c r="AN1142" s="25">
        <f t="shared" si="373"/>
        <v>-5.3628066995152143E-3</v>
      </c>
      <c r="AO1142" s="25">
        <f t="shared" si="365"/>
        <v>-2.6893343538767156E-2</v>
      </c>
      <c r="AP1142" s="24">
        <f t="shared" si="366"/>
        <v>-9.5644248910414743E-4</v>
      </c>
      <c r="AQ1142" s="25">
        <f t="shared" si="367"/>
        <v>0.17739093094701236</v>
      </c>
      <c r="AR1142" s="2">
        <f t="shared" si="374"/>
        <v>0</v>
      </c>
      <c r="AS1142" s="2">
        <f t="shared" si="375"/>
        <v>1</v>
      </c>
      <c r="AT1142" s="2">
        <f t="shared" si="376"/>
        <v>0</v>
      </c>
    </row>
    <row r="1143" spans="2:46" x14ac:dyDescent="0.2">
      <c r="B1143" s="2">
        <v>1</v>
      </c>
      <c r="C1143" s="2" t="s">
        <v>2330</v>
      </c>
      <c r="D1143" s="3" t="s">
        <v>2351</v>
      </c>
      <c r="E1143" s="2" t="s">
        <v>2352</v>
      </c>
      <c r="F1143" s="2" t="s">
        <v>135</v>
      </c>
      <c r="G1143" s="2" t="s">
        <v>7</v>
      </c>
      <c r="H1143" s="2">
        <v>12</v>
      </c>
      <c r="I1143" s="30">
        <v>485208</v>
      </c>
      <c r="J1143" s="30">
        <v>486740</v>
      </c>
      <c r="K1143" s="63">
        <v>424.54809999999998</v>
      </c>
      <c r="L1143" s="2">
        <v>0.50953800000000005</v>
      </c>
      <c r="M1143" s="67">
        <v>17392.08295431075</v>
      </c>
      <c r="N1143" s="67">
        <v>390246077.36999977</v>
      </c>
      <c r="O1143" s="67">
        <v>28798595</v>
      </c>
      <c r="P1143" s="70">
        <v>27752847</v>
      </c>
      <c r="Q1143" s="63">
        <v>0</v>
      </c>
      <c r="R1143" s="24">
        <f t="shared" si="358"/>
        <v>-3.6312465938008409E-2</v>
      </c>
      <c r="S1143" s="24">
        <f t="shared" si="359"/>
        <v>-2.6797143152537221E-3</v>
      </c>
      <c r="T1143" s="65">
        <f t="shared" si="360"/>
        <v>57.017806220980397</v>
      </c>
      <c r="U1143" s="67">
        <v>16514594.000000004</v>
      </c>
      <c r="V1143" s="70">
        <v>16911445</v>
      </c>
      <c r="W1143" s="24">
        <f t="shared" si="361"/>
        <v>2.4030321302479285E-2</v>
      </c>
      <c r="X1143" s="24">
        <f t="shared" si="362"/>
        <v>1.0169250199118191E-3</v>
      </c>
      <c r="Y1143" s="63">
        <f t="shared" si="368"/>
        <v>34.036112347694193</v>
      </c>
      <c r="Z1143" s="63">
        <f t="shared" si="369"/>
        <v>34.744309076714465</v>
      </c>
      <c r="AA1143" s="24">
        <f t="shared" si="370"/>
        <v>2.0806999999999999E-2</v>
      </c>
      <c r="AB1143" s="63">
        <v>0</v>
      </c>
      <c r="AC1143" s="69">
        <v>0</v>
      </c>
      <c r="AD1143" s="67">
        <f t="shared" si="377"/>
        <v>45313189</v>
      </c>
      <c r="AE1143" s="67">
        <f t="shared" si="378"/>
        <v>44664292</v>
      </c>
      <c r="AF1143" s="65">
        <f t="shared" si="363"/>
        <v>91.762115297694862</v>
      </c>
      <c r="AG1143" s="21" t="s">
        <v>2640</v>
      </c>
      <c r="AH1143" s="67">
        <v>0</v>
      </c>
      <c r="AI1143" s="70">
        <v>0</v>
      </c>
      <c r="AJ1143" s="21" t="s">
        <v>2640</v>
      </c>
      <c r="AK1143" s="67">
        <f t="shared" si="371"/>
        <v>45313189</v>
      </c>
      <c r="AL1143" s="70">
        <f t="shared" si="372"/>
        <v>44664292</v>
      </c>
      <c r="AM1143" s="65">
        <f t="shared" si="364"/>
        <v>91.762115297694862</v>
      </c>
      <c r="AN1143" s="25">
        <f t="shared" si="373"/>
        <v>-1.4320267770162898E-2</v>
      </c>
      <c r="AO1143" s="25">
        <f t="shared" si="365"/>
        <v>-1.7422666072698378E-2</v>
      </c>
      <c r="AP1143" s="24">
        <f t="shared" si="366"/>
        <v>-1.6627892953418935E-3</v>
      </c>
      <c r="AQ1143" s="25">
        <f t="shared" si="367"/>
        <v>0.11445161038134646</v>
      </c>
      <c r="AR1143" s="2">
        <f t="shared" si="374"/>
        <v>0</v>
      </c>
      <c r="AS1143" s="2">
        <f t="shared" si="375"/>
        <v>1</v>
      </c>
      <c r="AT1143" s="2">
        <f t="shared" si="376"/>
        <v>0</v>
      </c>
    </row>
    <row r="1144" spans="2:46" x14ac:dyDescent="0.2">
      <c r="B1144" s="2">
        <v>1</v>
      </c>
      <c r="C1144" s="2" t="s">
        <v>2330</v>
      </c>
      <c r="D1144" s="3" t="s">
        <v>2353</v>
      </c>
      <c r="E1144" s="2" t="s">
        <v>2354</v>
      </c>
      <c r="F1144" s="2" t="s">
        <v>6</v>
      </c>
      <c r="G1144" s="2" t="s">
        <v>7</v>
      </c>
      <c r="H1144" s="2">
        <v>11</v>
      </c>
      <c r="I1144" s="30">
        <v>47629</v>
      </c>
      <c r="J1144" s="30">
        <v>48445</v>
      </c>
      <c r="K1144" s="63">
        <v>237.493673</v>
      </c>
      <c r="L1144" s="2">
        <v>0.35197099999999998</v>
      </c>
      <c r="M1144" s="67">
        <v>15727.810848640152</v>
      </c>
      <c r="N1144" s="67">
        <v>10195926.369999997</v>
      </c>
      <c r="O1144" s="67">
        <v>785314</v>
      </c>
      <c r="P1144" s="70">
        <v>756797</v>
      </c>
      <c r="Q1144" s="63">
        <v>0</v>
      </c>
      <c r="R1144" s="24">
        <f t="shared" si="358"/>
        <v>-3.6312863389675987E-2</v>
      </c>
      <c r="S1144" s="24">
        <f t="shared" si="359"/>
        <v>-2.7969013275642171E-3</v>
      </c>
      <c r="T1144" s="65">
        <f t="shared" si="360"/>
        <v>15.621777273196408</v>
      </c>
      <c r="U1144" s="67">
        <v>460243</v>
      </c>
      <c r="V1144" s="70">
        <v>561754</v>
      </c>
      <c r="W1144" s="24">
        <f t="shared" si="361"/>
        <v>0.22055957396418857</v>
      </c>
      <c r="X1144" s="24">
        <f t="shared" si="362"/>
        <v>9.9560350198958942E-3</v>
      </c>
      <c r="Y1144" s="63">
        <f t="shared" si="368"/>
        <v>9.6630834155661471</v>
      </c>
      <c r="Z1144" s="63">
        <f t="shared" si="369"/>
        <v>11.595706471256063</v>
      </c>
      <c r="AA1144" s="24">
        <f t="shared" si="370"/>
        <v>0.20000100000000001</v>
      </c>
      <c r="AB1144" s="63">
        <v>0</v>
      </c>
      <c r="AC1144" s="69">
        <v>0</v>
      </c>
      <c r="AD1144" s="67">
        <f t="shared" si="377"/>
        <v>1245557</v>
      </c>
      <c r="AE1144" s="67">
        <f t="shared" si="378"/>
        <v>1318551</v>
      </c>
      <c r="AF1144" s="65">
        <f t="shared" si="363"/>
        <v>27.217483744452473</v>
      </c>
      <c r="AG1144" s="21" t="s">
        <v>2640</v>
      </c>
      <c r="AH1144" s="67">
        <v>0</v>
      </c>
      <c r="AI1144" s="70">
        <v>0</v>
      </c>
      <c r="AJ1144" s="21" t="s">
        <v>2640</v>
      </c>
      <c r="AK1144" s="67">
        <f t="shared" si="371"/>
        <v>1245557</v>
      </c>
      <c r="AL1144" s="70">
        <f t="shared" si="372"/>
        <v>1318551</v>
      </c>
      <c r="AM1144" s="65">
        <f t="shared" si="364"/>
        <v>27.217483744452473</v>
      </c>
      <c r="AN1144" s="25">
        <f t="shared" si="373"/>
        <v>5.8603500281400212E-2</v>
      </c>
      <c r="AO1144" s="25">
        <f t="shared" si="365"/>
        <v>4.0772548558216881E-2</v>
      </c>
      <c r="AP1144" s="24">
        <f t="shared" si="366"/>
        <v>7.1591336923316779E-3</v>
      </c>
      <c r="AQ1144" s="25">
        <f t="shared" si="367"/>
        <v>0.1293213536613643</v>
      </c>
      <c r="AR1144" s="2">
        <f t="shared" si="374"/>
        <v>1</v>
      </c>
      <c r="AS1144" s="2">
        <f t="shared" si="375"/>
        <v>0</v>
      </c>
      <c r="AT1144" s="2">
        <f t="shared" si="376"/>
        <v>0</v>
      </c>
    </row>
    <row r="1145" spans="2:46" x14ac:dyDescent="0.2">
      <c r="B1145" s="2">
        <v>1</v>
      </c>
      <c r="C1145" s="2" t="s">
        <v>2355</v>
      </c>
      <c r="D1145" s="3" t="s">
        <v>2356</v>
      </c>
      <c r="E1145" s="2" t="s">
        <v>2357</v>
      </c>
      <c r="F1145" s="2" t="s">
        <v>6</v>
      </c>
      <c r="G1145" s="2" t="s">
        <v>7</v>
      </c>
      <c r="H1145" s="2">
        <v>5</v>
      </c>
      <c r="I1145" s="30">
        <v>24816</v>
      </c>
      <c r="J1145" s="30">
        <v>25189</v>
      </c>
      <c r="K1145" s="63">
        <v>1041.160149</v>
      </c>
      <c r="L1145" s="2">
        <v>0.45354</v>
      </c>
      <c r="M1145" s="67">
        <v>14727.690623358785</v>
      </c>
      <c r="N1145" s="67">
        <v>20545217.66</v>
      </c>
      <c r="O1145" s="67">
        <v>1553564</v>
      </c>
      <c r="P1145" s="70">
        <v>1497150</v>
      </c>
      <c r="Q1145" s="63">
        <v>0</v>
      </c>
      <c r="R1145" s="24">
        <f t="shared" si="358"/>
        <v>-3.6312633402936778E-2</v>
      </c>
      <c r="S1145" s="24">
        <f t="shared" si="359"/>
        <v>-2.7458458184083314E-3</v>
      </c>
      <c r="T1145" s="65">
        <f t="shared" si="360"/>
        <v>59.436658859025762</v>
      </c>
      <c r="U1145" s="67">
        <v>0</v>
      </c>
      <c r="V1145" s="70">
        <v>0</v>
      </c>
      <c r="W1145" s="24">
        <f t="shared" si="361"/>
        <v>0</v>
      </c>
      <c r="X1145" s="24">
        <f t="shared" si="362"/>
        <v>0</v>
      </c>
      <c r="Y1145" s="63">
        <f t="shared" si="368"/>
        <v>0</v>
      </c>
      <c r="Z1145" s="63">
        <f t="shared" si="369"/>
        <v>0</v>
      </c>
      <c r="AA1145" s="24">
        <f t="shared" si="370"/>
        <v>0</v>
      </c>
      <c r="AB1145" s="63">
        <v>0</v>
      </c>
      <c r="AC1145" s="69">
        <v>0</v>
      </c>
      <c r="AD1145" s="67">
        <f t="shared" si="377"/>
        <v>1553564</v>
      </c>
      <c r="AE1145" s="67">
        <f t="shared" si="378"/>
        <v>1497150</v>
      </c>
      <c r="AF1145" s="65">
        <f t="shared" si="363"/>
        <v>59.436658859025762</v>
      </c>
      <c r="AG1145" s="21" t="s">
        <v>2640</v>
      </c>
      <c r="AH1145" s="67">
        <v>0</v>
      </c>
      <c r="AI1145" s="70">
        <v>0</v>
      </c>
      <c r="AJ1145" s="21" t="s">
        <v>2640</v>
      </c>
      <c r="AK1145" s="67">
        <f t="shared" si="371"/>
        <v>1553564</v>
      </c>
      <c r="AL1145" s="70">
        <f t="shared" si="372"/>
        <v>1497150</v>
      </c>
      <c r="AM1145" s="65">
        <f t="shared" si="364"/>
        <v>59.436658859025762</v>
      </c>
      <c r="AN1145" s="25">
        <f t="shared" si="373"/>
        <v>-3.631263340293673E-2</v>
      </c>
      <c r="AO1145" s="25">
        <f t="shared" si="365"/>
        <v>-5.0582965204147845E-2</v>
      </c>
      <c r="AP1145" s="24">
        <f t="shared" si="366"/>
        <v>-2.7458458184083314E-3</v>
      </c>
      <c r="AQ1145" s="25">
        <f t="shared" si="367"/>
        <v>7.2870972932783232E-2</v>
      </c>
      <c r="AR1145" s="2">
        <f t="shared" si="374"/>
        <v>0</v>
      </c>
      <c r="AS1145" s="2">
        <f t="shared" si="375"/>
        <v>1</v>
      </c>
      <c r="AT1145" s="2">
        <f t="shared" si="376"/>
        <v>0</v>
      </c>
    </row>
    <row r="1146" spans="2:46" x14ac:dyDescent="0.2">
      <c r="B1146" s="2">
        <v>1</v>
      </c>
      <c r="C1146" s="2" t="s">
        <v>2355</v>
      </c>
      <c r="D1146" s="3" t="s">
        <v>2358</v>
      </c>
      <c r="E1146" s="2" t="s">
        <v>2359</v>
      </c>
      <c r="F1146" s="2" t="s">
        <v>6</v>
      </c>
      <c r="G1146" s="2" t="s">
        <v>7</v>
      </c>
      <c r="H1146" s="2">
        <v>11</v>
      </c>
      <c r="I1146" s="30">
        <v>11230</v>
      </c>
      <c r="J1146" s="30">
        <v>11325</v>
      </c>
      <c r="K1146" s="63">
        <v>224.174834</v>
      </c>
      <c r="L1146" s="2">
        <v>0.43052400000000002</v>
      </c>
      <c r="M1146" s="67">
        <v>15046.094299141807</v>
      </c>
      <c r="N1146" s="67">
        <v>6180212.299999997</v>
      </c>
      <c r="O1146" s="67">
        <v>67196</v>
      </c>
      <c r="P1146" s="70">
        <v>64756</v>
      </c>
      <c r="Q1146" s="63">
        <v>0</v>
      </c>
      <c r="R1146" s="24">
        <f t="shared" si="358"/>
        <v>-3.6311685219358347E-2</v>
      </c>
      <c r="S1146" s="24">
        <f t="shared" si="359"/>
        <v>-3.9480844371640782E-4</v>
      </c>
      <c r="T1146" s="65">
        <f t="shared" si="360"/>
        <v>5.7179690949227373</v>
      </c>
      <c r="U1146" s="67">
        <v>282598</v>
      </c>
      <c r="V1146" s="70">
        <v>328866</v>
      </c>
      <c r="W1146" s="24">
        <f t="shared" si="361"/>
        <v>0.16372373477519298</v>
      </c>
      <c r="X1146" s="24">
        <f t="shared" si="362"/>
        <v>7.4864742106027686E-3</v>
      </c>
      <c r="Y1146" s="63">
        <f t="shared" si="368"/>
        <v>25.164559216384685</v>
      </c>
      <c r="Z1146" s="63">
        <f t="shared" si="369"/>
        <v>29.038940397350995</v>
      </c>
      <c r="AA1146" s="24">
        <f t="shared" si="370"/>
        <v>0.15396199999999999</v>
      </c>
      <c r="AB1146" s="63">
        <v>0</v>
      </c>
      <c r="AC1146" s="69">
        <v>0</v>
      </c>
      <c r="AD1146" s="67">
        <f t="shared" si="377"/>
        <v>349794</v>
      </c>
      <c r="AE1146" s="67">
        <f t="shared" si="378"/>
        <v>393622</v>
      </c>
      <c r="AF1146" s="65">
        <f t="shared" si="363"/>
        <v>34.756909492273728</v>
      </c>
      <c r="AG1146" s="21" t="s">
        <v>2640</v>
      </c>
      <c r="AH1146" s="67">
        <v>0</v>
      </c>
      <c r="AI1146" s="70">
        <v>0</v>
      </c>
      <c r="AJ1146" s="21" t="s">
        <v>2640</v>
      </c>
      <c r="AK1146" s="67">
        <f t="shared" si="371"/>
        <v>349794</v>
      </c>
      <c r="AL1146" s="70">
        <f t="shared" si="372"/>
        <v>393622</v>
      </c>
      <c r="AM1146" s="65">
        <f t="shared" si="364"/>
        <v>34.756909492273728</v>
      </c>
      <c r="AN1146" s="25">
        <f t="shared" si="373"/>
        <v>0.1252966031435645</v>
      </c>
      <c r="AO1146" s="25">
        <f t="shared" si="365"/>
        <v>0.11585702898915939</v>
      </c>
      <c r="AP1146" s="24">
        <f t="shared" si="366"/>
        <v>7.0916657668863613E-3</v>
      </c>
      <c r="AQ1146" s="25">
        <f t="shared" si="367"/>
        <v>6.3690692308417979E-2</v>
      </c>
      <c r="AR1146" s="2">
        <f t="shared" si="374"/>
        <v>1</v>
      </c>
      <c r="AS1146" s="2">
        <f t="shared" si="375"/>
        <v>0</v>
      </c>
      <c r="AT1146" s="2">
        <f t="shared" si="376"/>
        <v>0</v>
      </c>
    </row>
    <row r="1147" spans="2:46" x14ac:dyDescent="0.2">
      <c r="B1147" s="2">
        <v>1</v>
      </c>
      <c r="C1147" s="2" t="s">
        <v>2355</v>
      </c>
      <c r="D1147" s="3" t="s">
        <v>2360</v>
      </c>
      <c r="E1147" s="2" t="s">
        <v>2361</v>
      </c>
      <c r="F1147" s="2" t="s">
        <v>14</v>
      </c>
      <c r="G1147" s="2" t="s">
        <v>7</v>
      </c>
      <c r="H1147" s="2">
        <v>16</v>
      </c>
      <c r="I1147" s="30">
        <v>59598</v>
      </c>
      <c r="J1147" s="30">
        <v>59913</v>
      </c>
      <c r="K1147" s="63">
        <v>538.14985100000001</v>
      </c>
      <c r="L1147" s="2">
        <v>0.39051799999999998</v>
      </c>
      <c r="M1147" s="67">
        <v>17507.856442527096</v>
      </c>
      <c r="N1147" s="67">
        <v>38003773.11999999</v>
      </c>
      <c r="O1147" s="67">
        <v>4265285</v>
      </c>
      <c r="P1147" s="70">
        <v>4110402</v>
      </c>
      <c r="Q1147" s="63">
        <v>0</v>
      </c>
      <c r="R1147" s="24">
        <f t="shared" si="358"/>
        <v>-3.6312462121522948E-2</v>
      </c>
      <c r="S1147" s="24">
        <f t="shared" si="359"/>
        <v>-4.0754637575312431E-3</v>
      </c>
      <c r="T1147" s="65">
        <f t="shared" si="360"/>
        <v>68.60617895949126</v>
      </c>
      <c r="U1147" s="67">
        <v>1103482</v>
      </c>
      <c r="V1147" s="70">
        <v>1198456</v>
      </c>
      <c r="W1147" s="24">
        <f t="shared" si="361"/>
        <v>8.6067557060287347E-2</v>
      </c>
      <c r="X1147" s="24">
        <f t="shared" si="362"/>
        <v>2.4990676504701758E-3</v>
      </c>
      <c r="Y1147" s="63">
        <f t="shared" si="368"/>
        <v>18.515419980536258</v>
      </c>
      <c r="Z1147" s="63">
        <f t="shared" si="369"/>
        <v>20.003271410211472</v>
      </c>
      <c r="AA1147" s="24">
        <f t="shared" si="370"/>
        <v>8.0356999999999998E-2</v>
      </c>
      <c r="AB1147" s="63">
        <v>0</v>
      </c>
      <c r="AC1147" s="69">
        <v>0</v>
      </c>
      <c r="AD1147" s="67">
        <f t="shared" si="377"/>
        <v>5368767</v>
      </c>
      <c r="AE1147" s="67">
        <f t="shared" si="378"/>
        <v>5308858</v>
      </c>
      <c r="AF1147" s="65">
        <f t="shared" si="363"/>
        <v>88.609450369702742</v>
      </c>
      <c r="AG1147" s="21" t="s">
        <v>2640</v>
      </c>
      <c r="AH1147" s="67">
        <v>0</v>
      </c>
      <c r="AI1147" s="70">
        <v>0</v>
      </c>
      <c r="AJ1147" s="21" t="s">
        <v>2640</v>
      </c>
      <c r="AK1147" s="67">
        <f t="shared" si="371"/>
        <v>5368767</v>
      </c>
      <c r="AL1147" s="70">
        <f t="shared" si="372"/>
        <v>5308858</v>
      </c>
      <c r="AM1147" s="65">
        <f t="shared" si="364"/>
        <v>88.609450369702742</v>
      </c>
      <c r="AN1147" s="25">
        <f t="shared" si="373"/>
        <v>-1.1158800521609525E-2</v>
      </c>
      <c r="AO1147" s="25">
        <f t="shared" si="365"/>
        <v>-1.6357755303304411E-2</v>
      </c>
      <c r="AP1147" s="24">
        <f t="shared" si="366"/>
        <v>-1.5763961070610669E-3</v>
      </c>
      <c r="AQ1147" s="25">
        <f t="shared" si="367"/>
        <v>0.13969291899614417</v>
      </c>
      <c r="AR1147" s="2">
        <f t="shared" si="374"/>
        <v>0</v>
      </c>
      <c r="AS1147" s="2">
        <f t="shared" si="375"/>
        <v>1</v>
      </c>
      <c r="AT1147" s="2">
        <f t="shared" si="376"/>
        <v>0</v>
      </c>
    </row>
    <row r="1148" spans="2:46" x14ac:dyDescent="0.2">
      <c r="B1148" s="2">
        <v>1</v>
      </c>
      <c r="C1148" s="2" t="s">
        <v>2355</v>
      </c>
      <c r="D1148" s="3" t="s">
        <v>2362</v>
      </c>
      <c r="E1148" s="2" t="s">
        <v>2363</v>
      </c>
      <c r="F1148" s="2" t="s">
        <v>6</v>
      </c>
      <c r="G1148" s="2" t="s">
        <v>7</v>
      </c>
      <c r="H1148" s="2">
        <v>25</v>
      </c>
      <c r="I1148" s="30">
        <v>34681</v>
      </c>
      <c r="J1148" s="30">
        <v>34545</v>
      </c>
      <c r="K1148" s="63">
        <v>434.027964</v>
      </c>
      <c r="L1148" s="2">
        <v>0.38172699999999998</v>
      </c>
      <c r="M1148" s="67">
        <v>17861.266618247217</v>
      </c>
      <c r="N1148" s="67">
        <v>16898730.550000012</v>
      </c>
      <c r="O1148" s="67">
        <v>1609403</v>
      </c>
      <c r="P1148" s="70">
        <v>1550962</v>
      </c>
      <c r="Q1148" s="63">
        <v>0</v>
      </c>
      <c r="R1148" s="24">
        <f t="shared" si="358"/>
        <v>-3.6312222606767808E-2</v>
      </c>
      <c r="S1148" s="24">
        <f t="shared" si="359"/>
        <v>-3.4583071093467407E-3</v>
      </c>
      <c r="T1148" s="65">
        <f t="shared" si="360"/>
        <v>44.896859169199594</v>
      </c>
      <c r="U1148" s="67">
        <v>377489.00000000006</v>
      </c>
      <c r="V1148" s="70">
        <v>451210</v>
      </c>
      <c r="W1148" s="24">
        <f t="shared" si="361"/>
        <v>0.19529310787863996</v>
      </c>
      <c r="X1148" s="24">
        <f t="shared" si="362"/>
        <v>4.362517041257865E-3</v>
      </c>
      <c r="Y1148" s="63">
        <f t="shared" si="368"/>
        <v>10.884605403535078</v>
      </c>
      <c r="Z1148" s="63">
        <f t="shared" si="369"/>
        <v>13.061513967289043</v>
      </c>
      <c r="AA1148" s="24">
        <f t="shared" si="370"/>
        <v>0.19999900000000001</v>
      </c>
      <c r="AB1148" s="63">
        <v>0</v>
      </c>
      <c r="AC1148" s="69">
        <v>0</v>
      </c>
      <c r="AD1148" s="67">
        <f t="shared" si="377"/>
        <v>1986892</v>
      </c>
      <c r="AE1148" s="67">
        <f t="shared" si="378"/>
        <v>2002172</v>
      </c>
      <c r="AF1148" s="65">
        <f t="shared" si="363"/>
        <v>57.958373136488639</v>
      </c>
      <c r="AG1148" s="21" t="s">
        <v>2640</v>
      </c>
      <c r="AH1148" s="67">
        <v>0</v>
      </c>
      <c r="AI1148" s="70">
        <v>0</v>
      </c>
      <c r="AJ1148" s="21" t="s">
        <v>2640</v>
      </c>
      <c r="AK1148" s="67">
        <f t="shared" si="371"/>
        <v>1986892</v>
      </c>
      <c r="AL1148" s="70">
        <f t="shared" si="372"/>
        <v>2002172</v>
      </c>
      <c r="AM1148" s="65">
        <f t="shared" si="364"/>
        <v>57.958373136488639</v>
      </c>
      <c r="AN1148" s="25">
        <f t="shared" si="373"/>
        <v>7.6904029006106015E-3</v>
      </c>
      <c r="AO1148" s="25">
        <f t="shared" si="365"/>
        <v>1.1657573107427321E-2</v>
      </c>
      <c r="AP1148" s="24">
        <f t="shared" si="366"/>
        <v>9.0420993191112748E-4</v>
      </c>
      <c r="AQ1148" s="25">
        <f t="shared" si="367"/>
        <v>0.11848061569334856</v>
      </c>
      <c r="AR1148" s="2">
        <f t="shared" si="374"/>
        <v>1</v>
      </c>
      <c r="AS1148" s="2">
        <f t="shared" si="375"/>
        <v>0</v>
      </c>
      <c r="AT1148" s="2">
        <f t="shared" si="376"/>
        <v>0</v>
      </c>
    </row>
    <row r="1149" spans="2:46" x14ac:dyDescent="0.2">
      <c r="B1149" s="2">
        <v>1</v>
      </c>
      <c r="C1149" s="2" t="s">
        <v>2355</v>
      </c>
      <c r="D1149" s="3" t="s">
        <v>2364</v>
      </c>
      <c r="E1149" s="2" t="s">
        <v>2365</v>
      </c>
      <c r="F1149" s="2" t="s">
        <v>6</v>
      </c>
      <c r="G1149" s="2" t="s">
        <v>7</v>
      </c>
      <c r="H1149" s="2">
        <v>19</v>
      </c>
      <c r="I1149" s="30">
        <v>25075</v>
      </c>
      <c r="J1149" s="30">
        <v>25055</v>
      </c>
      <c r="K1149" s="63">
        <v>412.42015600000002</v>
      </c>
      <c r="L1149" s="2">
        <v>0.287439</v>
      </c>
      <c r="M1149" s="67">
        <v>16232.477907326936</v>
      </c>
      <c r="N1149" s="67">
        <v>9285534.8700000029</v>
      </c>
      <c r="O1149" s="67">
        <v>1181512</v>
      </c>
      <c r="P1149" s="70">
        <v>1138608</v>
      </c>
      <c r="Q1149" s="63">
        <v>0</v>
      </c>
      <c r="R1149" s="24">
        <f t="shared" si="358"/>
        <v>-3.6312792421913653E-2</v>
      </c>
      <c r="S1149" s="24">
        <f t="shared" si="359"/>
        <v>-4.6205200454973883E-3</v>
      </c>
      <c r="T1149" s="65">
        <f t="shared" si="360"/>
        <v>45.444342446617441</v>
      </c>
      <c r="U1149" s="67">
        <v>285912</v>
      </c>
      <c r="V1149" s="70">
        <v>342821</v>
      </c>
      <c r="W1149" s="24">
        <f t="shared" si="361"/>
        <v>0.19904376171689186</v>
      </c>
      <c r="X1149" s="24">
        <f t="shared" si="362"/>
        <v>6.1287799568620844E-3</v>
      </c>
      <c r="Y1149" s="63">
        <f t="shared" si="368"/>
        <v>11.402273180458623</v>
      </c>
      <c r="Z1149" s="63">
        <f t="shared" si="369"/>
        <v>13.682737976451806</v>
      </c>
      <c r="AA1149" s="24">
        <f t="shared" si="370"/>
        <v>0.20000100000000001</v>
      </c>
      <c r="AB1149" s="63">
        <v>0</v>
      </c>
      <c r="AC1149" s="69">
        <v>0</v>
      </c>
      <c r="AD1149" s="67">
        <f t="shared" si="377"/>
        <v>1467424</v>
      </c>
      <c r="AE1149" s="67">
        <f t="shared" si="378"/>
        <v>1481429</v>
      </c>
      <c r="AF1149" s="65">
        <f t="shared" si="363"/>
        <v>59.127080423069245</v>
      </c>
      <c r="AG1149" s="21" t="s">
        <v>2640</v>
      </c>
      <c r="AH1149" s="67">
        <v>0</v>
      </c>
      <c r="AI1149" s="70">
        <v>0</v>
      </c>
      <c r="AJ1149" s="21" t="s">
        <v>2640</v>
      </c>
      <c r="AK1149" s="67">
        <f t="shared" si="371"/>
        <v>1467424</v>
      </c>
      <c r="AL1149" s="70">
        <f t="shared" si="372"/>
        <v>1481429</v>
      </c>
      <c r="AM1149" s="65">
        <f t="shared" si="364"/>
        <v>59.127080423069245</v>
      </c>
      <c r="AN1149" s="25">
        <f t="shared" si="373"/>
        <v>9.5439354951261535E-3</v>
      </c>
      <c r="AO1149" s="25">
        <f t="shared" si="365"/>
        <v>1.0349797746568967E-2</v>
      </c>
      <c r="AP1149" s="24">
        <f t="shared" si="366"/>
        <v>1.5082599113646962E-3</v>
      </c>
      <c r="AQ1149" s="25">
        <f t="shared" si="367"/>
        <v>0.15954159030582582</v>
      </c>
      <c r="AR1149" s="2">
        <f t="shared" si="374"/>
        <v>1</v>
      </c>
      <c r="AS1149" s="2">
        <f t="shared" si="375"/>
        <v>0</v>
      </c>
      <c r="AT1149" s="2">
        <f t="shared" si="376"/>
        <v>0</v>
      </c>
    </row>
    <row r="1150" spans="2:46" x14ac:dyDescent="0.2">
      <c r="B1150" s="2">
        <v>1</v>
      </c>
      <c r="C1150" s="2" t="s">
        <v>2355</v>
      </c>
      <c r="D1150" s="3" t="s">
        <v>2366</v>
      </c>
      <c r="E1150" s="2" t="s">
        <v>2367</v>
      </c>
      <c r="F1150" s="2" t="s">
        <v>14</v>
      </c>
      <c r="G1150" s="2" t="s">
        <v>7</v>
      </c>
      <c r="H1150" s="2">
        <v>25</v>
      </c>
      <c r="I1150" s="30">
        <v>78453</v>
      </c>
      <c r="J1150" s="30">
        <v>78690</v>
      </c>
      <c r="K1150" s="63">
        <v>406.14766800000001</v>
      </c>
      <c r="L1150" s="2">
        <v>0.38348500000000002</v>
      </c>
      <c r="M1150" s="67">
        <v>16084.489515899189</v>
      </c>
      <c r="N1150" s="67">
        <v>43238333.039999999</v>
      </c>
      <c r="O1150" s="67">
        <v>4011888</v>
      </c>
      <c r="P1150" s="70">
        <v>3867110</v>
      </c>
      <c r="Q1150" s="63">
        <v>0</v>
      </c>
      <c r="R1150" s="24">
        <f t="shared" si="358"/>
        <v>-3.6087248696872853E-2</v>
      </c>
      <c r="S1150" s="24">
        <f t="shared" si="359"/>
        <v>-3.3483714523884428E-3</v>
      </c>
      <c r="T1150" s="65">
        <f t="shared" si="360"/>
        <v>49.143601474139025</v>
      </c>
      <c r="U1150" s="67">
        <v>1325432</v>
      </c>
      <c r="V1150" s="70">
        <v>1595323</v>
      </c>
      <c r="W1150" s="24">
        <f t="shared" si="361"/>
        <v>0.20362493134313953</v>
      </c>
      <c r="X1150" s="24">
        <f t="shared" si="362"/>
        <v>6.2419381374004979E-3</v>
      </c>
      <c r="Y1150" s="63">
        <f t="shared" si="368"/>
        <v>16.894599314239098</v>
      </c>
      <c r="Z1150" s="63">
        <f t="shared" si="369"/>
        <v>20.273516329902147</v>
      </c>
      <c r="AA1150" s="24">
        <f t="shared" si="370"/>
        <v>0.2</v>
      </c>
      <c r="AB1150" s="63">
        <v>0</v>
      </c>
      <c r="AC1150" s="69">
        <v>0</v>
      </c>
      <c r="AD1150" s="67">
        <f t="shared" si="377"/>
        <v>5337320</v>
      </c>
      <c r="AE1150" s="67">
        <f t="shared" si="378"/>
        <v>5462433</v>
      </c>
      <c r="AF1150" s="65">
        <f t="shared" si="363"/>
        <v>69.417117804041169</v>
      </c>
      <c r="AG1150" s="21" t="s">
        <v>2640</v>
      </c>
      <c r="AH1150" s="67">
        <v>0</v>
      </c>
      <c r="AI1150" s="70">
        <v>0</v>
      </c>
      <c r="AJ1150" s="21" t="s">
        <v>2640</v>
      </c>
      <c r="AK1150" s="67">
        <f t="shared" si="371"/>
        <v>5337320</v>
      </c>
      <c r="AL1150" s="70">
        <f t="shared" si="372"/>
        <v>5462433</v>
      </c>
      <c r="AM1150" s="65">
        <f t="shared" si="364"/>
        <v>69.417117804041169</v>
      </c>
      <c r="AN1150" s="25">
        <f t="shared" si="373"/>
        <v>2.3441165228991329E-2</v>
      </c>
      <c r="AO1150" s="25">
        <f t="shared" si="365"/>
        <v>2.0358746164824693E-2</v>
      </c>
      <c r="AP1150" s="24">
        <f t="shared" si="366"/>
        <v>2.8935666850120547E-3</v>
      </c>
      <c r="AQ1150" s="25">
        <f t="shared" si="367"/>
        <v>0.12633310805360318</v>
      </c>
      <c r="AR1150" s="2">
        <f t="shared" si="374"/>
        <v>1</v>
      </c>
      <c r="AS1150" s="2">
        <f t="shared" si="375"/>
        <v>0</v>
      </c>
      <c r="AT1150" s="2">
        <f t="shared" si="376"/>
        <v>0</v>
      </c>
    </row>
    <row r="1151" spans="2:46" x14ac:dyDescent="0.2">
      <c r="B1151" s="2">
        <v>1</v>
      </c>
      <c r="C1151" s="2" t="s">
        <v>2355</v>
      </c>
      <c r="D1151" s="3" t="s">
        <v>2368</v>
      </c>
      <c r="E1151" s="2" t="s">
        <v>2369</v>
      </c>
      <c r="F1151" s="2" t="s">
        <v>6</v>
      </c>
      <c r="G1151" s="2" t="s">
        <v>7</v>
      </c>
      <c r="H1151" s="2">
        <v>8</v>
      </c>
      <c r="I1151" s="30">
        <v>20967</v>
      </c>
      <c r="J1151" s="30">
        <v>21190</v>
      </c>
      <c r="K1151" s="63">
        <v>389.29462000000001</v>
      </c>
      <c r="L1151" s="2">
        <v>0.26342100000000002</v>
      </c>
      <c r="M1151" s="67">
        <v>17532.767193465759</v>
      </c>
      <c r="N1151" s="67">
        <v>7354665.2399999993</v>
      </c>
      <c r="O1151" s="67">
        <v>928744</v>
      </c>
      <c r="P1151" s="70">
        <v>895019</v>
      </c>
      <c r="Q1151" s="63">
        <v>0</v>
      </c>
      <c r="R1151" s="24">
        <f t="shared" si="358"/>
        <v>-3.6312482234070909E-2</v>
      </c>
      <c r="S1151" s="24">
        <f t="shared" si="359"/>
        <v>-4.5855248198896957E-3</v>
      </c>
      <c r="T1151" s="65">
        <f t="shared" si="360"/>
        <v>42.237800849457294</v>
      </c>
      <c r="U1151" s="67">
        <v>263880</v>
      </c>
      <c r="V1151" s="70">
        <v>291217</v>
      </c>
      <c r="W1151" s="24">
        <f t="shared" si="361"/>
        <v>0.10359633166590876</v>
      </c>
      <c r="X1151" s="24">
        <f t="shared" si="362"/>
        <v>3.716960474464777E-3</v>
      </c>
      <c r="Y1151" s="63">
        <f t="shared" si="368"/>
        <v>12.585491486621834</v>
      </c>
      <c r="Z1151" s="63">
        <f t="shared" si="369"/>
        <v>13.743133553563002</v>
      </c>
      <c r="AA1151" s="24">
        <f t="shared" si="370"/>
        <v>9.1981999999999994E-2</v>
      </c>
      <c r="AB1151" s="63">
        <v>0</v>
      </c>
      <c r="AC1151" s="69">
        <v>0</v>
      </c>
      <c r="AD1151" s="67">
        <f t="shared" si="377"/>
        <v>1192624</v>
      </c>
      <c r="AE1151" s="67">
        <f t="shared" si="378"/>
        <v>1186236</v>
      </c>
      <c r="AF1151" s="65">
        <f t="shared" si="363"/>
        <v>55.980934403020292</v>
      </c>
      <c r="AG1151" s="21" t="s">
        <v>2640</v>
      </c>
      <c r="AH1151" s="67">
        <v>0</v>
      </c>
      <c r="AI1151" s="70">
        <v>0</v>
      </c>
      <c r="AJ1151" s="21" t="s">
        <v>2640</v>
      </c>
      <c r="AK1151" s="67">
        <f t="shared" si="371"/>
        <v>1192624</v>
      </c>
      <c r="AL1151" s="70">
        <f t="shared" si="372"/>
        <v>1186236</v>
      </c>
      <c r="AM1151" s="65">
        <f t="shared" si="364"/>
        <v>55.980934403020292</v>
      </c>
      <c r="AN1151" s="25">
        <f t="shared" si="373"/>
        <v>-5.3562564563517084E-3</v>
      </c>
      <c r="AO1151" s="25">
        <f t="shared" si="365"/>
        <v>-1.5823720109500949E-2</v>
      </c>
      <c r="AP1151" s="24">
        <f t="shared" si="366"/>
        <v>-8.6856434542491843E-4</v>
      </c>
      <c r="AQ1151" s="25">
        <f t="shared" si="367"/>
        <v>0.16129027784274788</v>
      </c>
      <c r="AR1151" s="2">
        <f t="shared" si="374"/>
        <v>0</v>
      </c>
      <c r="AS1151" s="2">
        <f t="shared" si="375"/>
        <v>1</v>
      </c>
      <c r="AT1151" s="2">
        <f t="shared" si="376"/>
        <v>0</v>
      </c>
    </row>
    <row r="1152" spans="2:46" x14ac:dyDescent="0.2">
      <c r="B1152" s="2">
        <v>1</v>
      </c>
      <c r="C1152" s="2" t="s">
        <v>2355</v>
      </c>
      <c r="D1152" s="3" t="s">
        <v>2370</v>
      </c>
      <c r="E1152" s="2" t="s">
        <v>2371</v>
      </c>
      <c r="F1152" s="2" t="s">
        <v>6</v>
      </c>
      <c r="G1152" s="2" t="s">
        <v>7</v>
      </c>
      <c r="H1152" s="2">
        <v>5</v>
      </c>
      <c r="I1152" s="30">
        <v>46220</v>
      </c>
      <c r="J1152" s="30">
        <v>46753</v>
      </c>
      <c r="K1152" s="63">
        <v>526.81400099999996</v>
      </c>
      <c r="L1152" s="2">
        <v>0.39433499999999999</v>
      </c>
      <c r="M1152" s="67">
        <v>15888.806708160442</v>
      </c>
      <c r="N1152" s="67">
        <v>19370778.829999994</v>
      </c>
      <c r="O1152" s="67">
        <v>3510634</v>
      </c>
      <c r="P1152" s="70">
        <v>3383154</v>
      </c>
      <c r="Q1152" s="63">
        <v>0</v>
      </c>
      <c r="R1152" s="24">
        <f t="shared" si="358"/>
        <v>-3.6312529303823782E-2</v>
      </c>
      <c r="S1152" s="24">
        <f t="shared" si="359"/>
        <v>-6.5810466950646631E-3</v>
      </c>
      <c r="T1152" s="65">
        <f t="shared" si="360"/>
        <v>72.36228691206982</v>
      </c>
      <c r="U1152" s="67">
        <v>446626</v>
      </c>
      <c r="V1152" s="70">
        <v>542132</v>
      </c>
      <c r="W1152" s="24">
        <f t="shared" si="361"/>
        <v>0.21383887189729212</v>
      </c>
      <c r="X1152" s="24">
        <f t="shared" si="362"/>
        <v>4.9304161096552059E-3</v>
      </c>
      <c r="Y1152" s="63">
        <f t="shared" si="368"/>
        <v>9.6630463003028986</v>
      </c>
      <c r="Z1152" s="63">
        <f t="shared" si="369"/>
        <v>11.595662310439971</v>
      </c>
      <c r="AA1152" s="24">
        <f t="shared" si="370"/>
        <v>0.20000100000000001</v>
      </c>
      <c r="AB1152" s="63">
        <v>0</v>
      </c>
      <c r="AC1152" s="69">
        <v>0</v>
      </c>
      <c r="AD1152" s="67">
        <f t="shared" si="377"/>
        <v>3957260</v>
      </c>
      <c r="AE1152" s="67">
        <f t="shared" si="378"/>
        <v>3925286</v>
      </c>
      <c r="AF1152" s="65">
        <f t="shared" si="363"/>
        <v>83.957949222509782</v>
      </c>
      <c r="AG1152" s="21" t="s">
        <v>2640</v>
      </c>
      <c r="AH1152" s="67">
        <v>0</v>
      </c>
      <c r="AI1152" s="70">
        <v>0</v>
      </c>
      <c r="AJ1152" s="21" t="s">
        <v>2640</v>
      </c>
      <c r="AK1152" s="67">
        <f t="shared" si="371"/>
        <v>3957260</v>
      </c>
      <c r="AL1152" s="70">
        <f t="shared" si="372"/>
        <v>3925286</v>
      </c>
      <c r="AM1152" s="65">
        <f t="shared" si="364"/>
        <v>83.957949222509782</v>
      </c>
      <c r="AN1152" s="25">
        <f t="shared" si="373"/>
        <v>-8.0798330157735403E-3</v>
      </c>
      <c r="AO1152" s="25">
        <f t="shared" si="365"/>
        <v>-1.9388058135072717E-2</v>
      </c>
      <c r="AP1152" s="24">
        <f t="shared" si="366"/>
        <v>-1.6506305854094565E-3</v>
      </c>
      <c r="AQ1152" s="25">
        <f t="shared" si="367"/>
        <v>0.20263955489083457</v>
      </c>
      <c r="AR1152" s="2">
        <f t="shared" si="374"/>
        <v>0</v>
      </c>
      <c r="AS1152" s="2">
        <f t="shared" si="375"/>
        <v>1</v>
      </c>
      <c r="AT1152" s="2">
        <f t="shared" si="376"/>
        <v>0</v>
      </c>
    </row>
    <row r="1153" spans="2:46" x14ac:dyDescent="0.2">
      <c r="B1153" s="2">
        <v>1</v>
      </c>
      <c r="C1153" s="2" t="s">
        <v>2355</v>
      </c>
      <c r="D1153" s="3" t="s">
        <v>2372</v>
      </c>
      <c r="E1153" s="2" t="s">
        <v>2373</v>
      </c>
      <c r="F1153" s="2" t="s">
        <v>14</v>
      </c>
      <c r="G1153" s="2" t="s">
        <v>7</v>
      </c>
      <c r="H1153" s="2">
        <v>16</v>
      </c>
      <c r="I1153" s="30">
        <v>202581</v>
      </c>
      <c r="J1153" s="30">
        <v>206151</v>
      </c>
      <c r="K1153" s="63">
        <v>641.22234700000001</v>
      </c>
      <c r="L1153" s="2">
        <v>0.338671</v>
      </c>
      <c r="M1153" s="67">
        <v>16298.838268849206</v>
      </c>
      <c r="N1153" s="67">
        <v>79308608.940000027</v>
      </c>
      <c r="O1153" s="67">
        <v>21645751</v>
      </c>
      <c r="P1153" s="70">
        <v>20859740</v>
      </c>
      <c r="Q1153" s="63">
        <v>0</v>
      </c>
      <c r="R1153" s="24">
        <f t="shared" si="358"/>
        <v>-3.6312484607256224E-2</v>
      </c>
      <c r="S1153" s="24">
        <f t="shared" si="359"/>
        <v>-9.9107903984881028E-3</v>
      </c>
      <c r="T1153" s="65">
        <f t="shared" si="360"/>
        <v>101.18670295074969</v>
      </c>
      <c r="U1153" s="67">
        <v>1957554</v>
      </c>
      <c r="V1153" s="70">
        <v>2390461</v>
      </c>
      <c r="W1153" s="24">
        <f t="shared" si="361"/>
        <v>0.2211469006729827</v>
      </c>
      <c r="X1153" s="24">
        <f t="shared" si="362"/>
        <v>5.4585120806684498E-3</v>
      </c>
      <c r="Y1153" s="63">
        <f t="shared" si="368"/>
        <v>9.6630681060908969</v>
      </c>
      <c r="Z1153" s="63">
        <f t="shared" si="369"/>
        <v>11.59567986572949</v>
      </c>
      <c r="AA1153" s="24">
        <f t="shared" si="370"/>
        <v>0.2</v>
      </c>
      <c r="AB1153" s="63">
        <v>0</v>
      </c>
      <c r="AC1153" s="69">
        <v>0</v>
      </c>
      <c r="AD1153" s="67">
        <f t="shared" si="377"/>
        <v>23603305</v>
      </c>
      <c r="AE1153" s="67">
        <f t="shared" si="378"/>
        <v>23250201</v>
      </c>
      <c r="AF1153" s="65">
        <f t="shared" si="363"/>
        <v>112.78238281647918</v>
      </c>
      <c r="AG1153" s="21" t="s">
        <v>2640</v>
      </c>
      <c r="AH1153" s="67">
        <v>0</v>
      </c>
      <c r="AI1153" s="70">
        <v>0</v>
      </c>
      <c r="AJ1153" s="21" t="s">
        <v>2640</v>
      </c>
      <c r="AK1153" s="67">
        <f t="shared" si="371"/>
        <v>23603305</v>
      </c>
      <c r="AL1153" s="70">
        <f t="shared" si="372"/>
        <v>23250201</v>
      </c>
      <c r="AM1153" s="65">
        <f t="shared" si="364"/>
        <v>112.78238281647918</v>
      </c>
      <c r="AN1153" s="25">
        <f t="shared" si="373"/>
        <v>-1.4959938872967154E-2</v>
      </c>
      <c r="AO1153" s="25">
        <f t="shared" si="365"/>
        <v>-3.2018274841376315E-2</v>
      </c>
      <c r="AP1153" s="24">
        <f t="shared" si="366"/>
        <v>-4.452278317819653E-3</v>
      </c>
      <c r="AQ1153" s="25">
        <f t="shared" si="367"/>
        <v>0.29316112475998235</v>
      </c>
      <c r="AR1153" s="2">
        <f t="shared" si="374"/>
        <v>0</v>
      </c>
      <c r="AS1153" s="2">
        <f t="shared" si="375"/>
        <v>1</v>
      </c>
      <c r="AT1153" s="2">
        <f t="shared" si="376"/>
        <v>0</v>
      </c>
    </row>
    <row r="1154" spans="2:46" x14ac:dyDescent="0.2">
      <c r="B1154" s="2">
        <v>1</v>
      </c>
      <c r="C1154" s="2" t="s">
        <v>2355</v>
      </c>
      <c r="D1154" s="3" t="s">
        <v>2374</v>
      </c>
      <c r="E1154" s="2" t="s">
        <v>2375</v>
      </c>
      <c r="F1154" s="2" t="s">
        <v>6</v>
      </c>
      <c r="G1154" s="2" t="s">
        <v>7</v>
      </c>
      <c r="H1154" s="2">
        <v>16</v>
      </c>
      <c r="I1154" s="30">
        <v>27793</v>
      </c>
      <c r="J1154" s="30">
        <v>27928</v>
      </c>
      <c r="K1154" s="63">
        <v>246.90654499999999</v>
      </c>
      <c r="L1154" s="2">
        <v>0.356346</v>
      </c>
      <c r="M1154" s="67">
        <v>18411.056361014118</v>
      </c>
      <c r="N1154" s="67">
        <v>10940612.460000001</v>
      </c>
      <c r="O1154" s="67">
        <v>472532</v>
      </c>
      <c r="P1154" s="70">
        <v>455373</v>
      </c>
      <c r="Q1154" s="63">
        <v>0</v>
      </c>
      <c r="R1154" s="24">
        <f t="shared" si="358"/>
        <v>-3.631288463003568E-2</v>
      </c>
      <c r="S1154" s="24">
        <f t="shared" si="359"/>
        <v>-1.5683765477239103E-3</v>
      </c>
      <c r="T1154" s="65">
        <f t="shared" si="360"/>
        <v>16.305249212260097</v>
      </c>
      <c r="U1154" s="67">
        <v>564210</v>
      </c>
      <c r="V1154" s="70">
        <v>605960</v>
      </c>
      <c r="W1154" s="24">
        <f t="shared" si="361"/>
        <v>7.3997270519841951E-2</v>
      </c>
      <c r="X1154" s="24">
        <f t="shared" si="362"/>
        <v>3.8160569303265493E-3</v>
      </c>
      <c r="Y1154" s="63">
        <f t="shared" si="368"/>
        <v>20.30043536142194</v>
      </c>
      <c r="Z1154" s="63">
        <f t="shared" si="369"/>
        <v>21.697221426525349</v>
      </c>
      <c r="AA1154" s="24">
        <f t="shared" si="370"/>
        <v>6.8806000000000006E-2</v>
      </c>
      <c r="AB1154" s="63">
        <v>0</v>
      </c>
      <c r="AC1154" s="69">
        <v>0</v>
      </c>
      <c r="AD1154" s="67">
        <f t="shared" si="377"/>
        <v>1036742</v>
      </c>
      <c r="AE1154" s="67">
        <f t="shared" si="378"/>
        <v>1061333</v>
      </c>
      <c r="AF1154" s="65">
        <f t="shared" si="363"/>
        <v>38.002470638785447</v>
      </c>
      <c r="AG1154" s="21" t="s">
        <v>2640</v>
      </c>
      <c r="AH1154" s="67">
        <v>0</v>
      </c>
      <c r="AI1154" s="70">
        <v>0</v>
      </c>
      <c r="AJ1154" s="21" t="s">
        <v>2640</v>
      </c>
      <c r="AK1154" s="67">
        <f t="shared" si="371"/>
        <v>1036742</v>
      </c>
      <c r="AL1154" s="70">
        <f t="shared" si="372"/>
        <v>1061333</v>
      </c>
      <c r="AM1154" s="65">
        <f t="shared" si="364"/>
        <v>38.002470638785447</v>
      </c>
      <c r="AN1154" s="25">
        <f t="shared" si="373"/>
        <v>2.3719498197237114E-2</v>
      </c>
      <c r="AO1154" s="25">
        <f t="shared" si="365"/>
        <v>1.8770983006151987E-2</v>
      </c>
      <c r="AP1154" s="24">
        <f t="shared" si="366"/>
        <v>2.247680382602639E-3</v>
      </c>
      <c r="AQ1154" s="25">
        <f t="shared" si="367"/>
        <v>9.7008554491838747E-2</v>
      </c>
      <c r="AR1154" s="2">
        <f t="shared" si="374"/>
        <v>1</v>
      </c>
      <c r="AS1154" s="2">
        <f t="shared" si="375"/>
        <v>0</v>
      </c>
      <c r="AT1154" s="2">
        <f t="shared" si="376"/>
        <v>0</v>
      </c>
    </row>
    <row r="1155" spans="2:46" x14ac:dyDescent="0.2">
      <c r="B1155" s="2">
        <v>1</v>
      </c>
      <c r="C1155" s="2" t="s">
        <v>2355</v>
      </c>
      <c r="D1155" s="3" t="s">
        <v>2376</v>
      </c>
      <c r="E1155" s="2" t="s">
        <v>2377</v>
      </c>
      <c r="F1155" s="2" t="s">
        <v>14</v>
      </c>
      <c r="G1155" s="2" t="s">
        <v>7</v>
      </c>
      <c r="H1155" s="2">
        <v>5</v>
      </c>
      <c r="I1155" s="30">
        <v>52529</v>
      </c>
      <c r="J1155" s="30">
        <v>52461</v>
      </c>
      <c r="K1155" s="63">
        <v>585.50549899999999</v>
      </c>
      <c r="L1155" s="2">
        <v>0.38827800000000001</v>
      </c>
      <c r="M1155" s="67">
        <v>16749.4763704375</v>
      </c>
      <c r="N1155" s="67">
        <v>25517148.589999989</v>
      </c>
      <c r="O1155" s="67">
        <v>3823124</v>
      </c>
      <c r="P1155" s="70">
        <v>3684297</v>
      </c>
      <c r="Q1155" s="63">
        <v>0</v>
      </c>
      <c r="R1155" s="24">
        <f t="shared" si="358"/>
        <v>-3.6312450237031335E-2</v>
      </c>
      <c r="S1155" s="24">
        <f t="shared" si="359"/>
        <v>-5.4405373511993982E-3</v>
      </c>
      <c r="T1155" s="65">
        <f t="shared" si="360"/>
        <v>70.229256018756786</v>
      </c>
      <c r="U1155" s="67">
        <v>507590</v>
      </c>
      <c r="V1155" s="70">
        <v>608319</v>
      </c>
      <c r="W1155" s="24">
        <f t="shared" si="361"/>
        <v>0.19844559585492227</v>
      </c>
      <c r="X1155" s="24">
        <f t="shared" si="362"/>
        <v>3.947502192289426E-3</v>
      </c>
      <c r="Y1155" s="63">
        <f t="shared" si="368"/>
        <v>9.6630432713358339</v>
      </c>
      <c r="Z1155" s="63">
        <f t="shared" si="369"/>
        <v>11.595642477268829</v>
      </c>
      <c r="AA1155" s="24">
        <f t="shared" si="370"/>
        <v>0.19999900000000001</v>
      </c>
      <c r="AB1155" s="63">
        <v>0</v>
      </c>
      <c r="AC1155" s="69">
        <v>0</v>
      </c>
      <c r="AD1155" s="67">
        <f t="shared" si="377"/>
        <v>4330714</v>
      </c>
      <c r="AE1155" s="67">
        <f t="shared" si="378"/>
        <v>4292616</v>
      </c>
      <c r="AF1155" s="65">
        <f t="shared" si="363"/>
        <v>81.824898496025625</v>
      </c>
      <c r="AG1155" s="21" t="s">
        <v>2640</v>
      </c>
      <c r="AH1155" s="67">
        <v>0</v>
      </c>
      <c r="AI1155" s="70">
        <v>0</v>
      </c>
      <c r="AJ1155" s="21" t="s">
        <v>2640</v>
      </c>
      <c r="AK1155" s="67">
        <f t="shared" si="371"/>
        <v>4330714</v>
      </c>
      <c r="AL1155" s="70">
        <f t="shared" si="372"/>
        <v>4292616</v>
      </c>
      <c r="AM1155" s="65">
        <f t="shared" si="364"/>
        <v>81.824898496025625</v>
      </c>
      <c r="AN1155" s="25">
        <f t="shared" si="373"/>
        <v>-8.7971637009509294E-3</v>
      </c>
      <c r="AO1155" s="25">
        <f t="shared" si="365"/>
        <v>-7.5123656058262434E-3</v>
      </c>
      <c r="AP1155" s="24">
        <f t="shared" si="366"/>
        <v>-1.493035158909972E-3</v>
      </c>
      <c r="AQ1155" s="25">
        <f t="shared" si="367"/>
        <v>0.16822475226257252</v>
      </c>
      <c r="AR1155" s="2">
        <f t="shared" si="374"/>
        <v>0</v>
      </c>
      <c r="AS1155" s="2">
        <f t="shared" si="375"/>
        <v>1</v>
      </c>
      <c r="AT1155" s="2">
        <f t="shared" si="376"/>
        <v>0</v>
      </c>
    </row>
    <row r="1156" spans="2:46" x14ac:dyDescent="0.2">
      <c r="B1156" s="2">
        <v>1</v>
      </c>
      <c r="C1156" s="2" t="s">
        <v>2355</v>
      </c>
      <c r="D1156" s="3" t="s">
        <v>2378</v>
      </c>
      <c r="E1156" s="2" t="s">
        <v>2379</v>
      </c>
      <c r="F1156" s="2" t="s">
        <v>6</v>
      </c>
      <c r="G1156" s="2" t="s">
        <v>7</v>
      </c>
      <c r="H1156" s="2">
        <v>5</v>
      </c>
      <c r="I1156" s="30">
        <v>36094</v>
      </c>
      <c r="J1156" s="30">
        <v>36626</v>
      </c>
      <c r="K1156" s="63">
        <v>475.25585599999999</v>
      </c>
      <c r="L1156" s="2">
        <v>0.33655200000000002</v>
      </c>
      <c r="M1156" s="67">
        <v>18743.120399519205</v>
      </c>
      <c r="N1156" s="67">
        <v>19937299.390000008</v>
      </c>
      <c r="O1156" s="67">
        <v>2019778</v>
      </c>
      <c r="P1156" s="70">
        <v>1946435</v>
      </c>
      <c r="Q1156" s="63">
        <v>0</v>
      </c>
      <c r="R1156" s="24">
        <f t="shared" si="358"/>
        <v>-3.631240661102364E-2</v>
      </c>
      <c r="S1156" s="24">
        <f t="shared" si="359"/>
        <v>-3.6786827827236619E-3</v>
      </c>
      <c r="T1156" s="65">
        <f t="shared" si="360"/>
        <v>53.143531917217274</v>
      </c>
      <c r="U1156" s="67">
        <v>348778</v>
      </c>
      <c r="V1156" s="70">
        <v>424702</v>
      </c>
      <c r="W1156" s="24">
        <f t="shared" si="361"/>
        <v>0.21768574852771683</v>
      </c>
      <c r="X1156" s="24">
        <f t="shared" si="362"/>
        <v>3.8081386307556456E-3</v>
      </c>
      <c r="Y1156" s="63">
        <f t="shared" si="368"/>
        <v>9.6630464897212835</v>
      </c>
      <c r="Z1156" s="63">
        <f t="shared" si="369"/>
        <v>11.595642439796865</v>
      </c>
      <c r="AA1156" s="24">
        <f t="shared" si="370"/>
        <v>0.19999900000000001</v>
      </c>
      <c r="AB1156" s="63">
        <v>0</v>
      </c>
      <c r="AC1156" s="69">
        <v>0</v>
      </c>
      <c r="AD1156" s="67">
        <f t="shared" si="377"/>
        <v>2368556</v>
      </c>
      <c r="AE1156" s="67">
        <f t="shared" si="378"/>
        <v>2371137</v>
      </c>
      <c r="AF1156" s="65">
        <f t="shared" si="363"/>
        <v>64.73917435701415</v>
      </c>
      <c r="AG1156" s="21" t="s">
        <v>2640</v>
      </c>
      <c r="AH1156" s="67">
        <v>0</v>
      </c>
      <c r="AI1156" s="70">
        <v>0</v>
      </c>
      <c r="AJ1156" s="21" t="s">
        <v>2640</v>
      </c>
      <c r="AK1156" s="67">
        <f t="shared" si="371"/>
        <v>2368556</v>
      </c>
      <c r="AL1156" s="70">
        <f t="shared" si="372"/>
        <v>2371137</v>
      </c>
      <c r="AM1156" s="65">
        <f t="shared" si="364"/>
        <v>64.73917435701415</v>
      </c>
      <c r="AN1156" s="25">
        <f t="shared" si="373"/>
        <v>1.0896934672433331E-3</v>
      </c>
      <c r="AO1156" s="25">
        <f t="shared" si="365"/>
        <v>-1.3451335226159489E-2</v>
      </c>
      <c r="AP1156" s="24">
        <f t="shared" si="366"/>
        <v>1.2945584803198358E-4</v>
      </c>
      <c r="AQ1156" s="25">
        <f t="shared" si="367"/>
        <v>0.1189296982313109</v>
      </c>
      <c r="AR1156" s="2">
        <f t="shared" si="374"/>
        <v>1</v>
      </c>
      <c r="AS1156" s="2">
        <f t="shared" si="375"/>
        <v>0</v>
      </c>
      <c r="AT1156" s="2">
        <f t="shared" si="376"/>
        <v>0</v>
      </c>
    </row>
    <row r="1157" spans="2:46" x14ac:dyDescent="0.2">
      <c r="B1157" s="2">
        <v>1</v>
      </c>
      <c r="C1157" s="2" t="s">
        <v>2355</v>
      </c>
      <c r="D1157" s="3" t="s">
        <v>2380</v>
      </c>
      <c r="E1157" s="2" t="s">
        <v>2381</v>
      </c>
      <c r="F1157" s="2" t="s">
        <v>6</v>
      </c>
      <c r="G1157" s="2" t="s">
        <v>7</v>
      </c>
      <c r="H1157" s="2">
        <v>19</v>
      </c>
      <c r="I1157" s="30">
        <v>19730</v>
      </c>
      <c r="J1157" s="30">
        <v>19806</v>
      </c>
      <c r="K1157" s="63">
        <v>457.20387799999997</v>
      </c>
      <c r="L1157" s="2">
        <v>0.34171400000000002</v>
      </c>
      <c r="M1157" s="67">
        <v>18446.69421776638</v>
      </c>
      <c r="N1157" s="67">
        <v>10198798.259999998</v>
      </c>
      <c r="O1157" s="67">
        <v>789146</v>
      </c>
      <c r="P1157" s="70">
        <v>760490</v>
      </c>
      <c r="Q1157" s="63">
        <v>0</v>
      </c>
      <c r="R1157" s="24">
        <f t="shared" si="358"/>
        <v>-3.6312672179799388E-2</v>
      </c>
      <c r="S1157" s="24">
        <f t="shared" si="359"/>
        <v>-2.8097428019916541E-3</v>
      </c>
      <c r="T1157" s="65">
        <f t="shared" si="360"/>
        <v>38.396950419064929</v>
      </c>
      <c r="U1157" s="67">
        <v>190652</v>
      </c>
      <c r="V1157" s="70">
        <v>229664</v>
      </c>
      <c r="W1157" s="24">
        <f t="shared" si="361"/>
        <v>0.20462413192623208</v>
      </c>
      <c r="X1157" s="24">
        <f t="shared" si="362"/>
        <v>3.825156553297683E-3</v>
      </c>
      <c r="Y1157" s="63">
        <f t="shared" si="368"/>
        <v>9.6630511910795747</v>
      </c>
      <c r="Z1157" s="63">
        <f t="shared" si="369"/>
        <v>11.595678077350298</v>
      </c>
      <c r="AA1157" s="24">
        <f t="shared" si="370"/>
        <v>0.20000200000000001</v>
      </c>
      <c r="AB1157" s="63">
        <v>0</v>
      </c>
      <c r="AC1157" s="69">
        <v>0</v>
      </c>
      <c r="AD1157" s="67">
        <f t="shared" si="377"/>
        <v>979798</v>
      </c>
      <c r="AE1157" s="67">
        <f t="shared" si="378"/>
        <v>990154</v>
      </c>
      <c r="AF1157" s="65">
        <f t="shared" si="363"/>
        <v>49.992628496415229</v>
      </c>
      <c r="AG1157" s="21" t="s">
        <v>2640</v>
      </c>
      <c r="AH1157" s="67">
        <v>0</v>
      </c>
      <c r="AI1157" s="70">
        <v>0</v>
      </c>
      <c r="AJ1157" s="21" t="s">
        <v>2640</v>
      </c>
      <c r="AK1157" s="67">
        <f t="shared" si="371"/>
        <v>979798</v>
      </c>
      <c r="AL1157" s="70">
        <f t="shared" si="372"/>
        <v>990154</v>
      </c>
      <c r="AM1157" s="65">
        <f t="shared" si="364"/>
        <v>49.992628496415229</v>
      </c>
      <c r="AN1157" s="25">
        <f t="shared" si="373"/>
        <v>1.0569525555267514E-2</v>
      </c>
      <c r="AO1157" s="25">
        <f t="shared" si="365"/>
        <v>6.691746905252316E-3</v>
      </c>
      <c r="AP1157" s="24">
        <f t="shared" si="366"/>
        <v>1.0154137513060291E-3</v>
      </c>
      <c r="AQ1157" s="25">
        <f t="shared" si="367"/>
        <v>9.7085359937299137E-2</v>
      </c>
      <c r="AR1157" s="2">
        <f t="shared" si="374"/>
        <v>1</v>
      </c>
      <c r="AS1157" s="2">
        <f t="shared" si="375"/>
        <v>0</v>
      </c>
      <c r="AT1157" s="2">
        <f t="shared" si="376"/>
        <v>0</v>
      </c>
    </row>
    <row r="1158" spans="2:46" x14ac:dyDescent="0.2">
      <c r="B1158" s="2">
        <v>1</v>
      </c>
      <c r="C1158" s="2" t="s">
        <v>2382</v>
      </c>
      <c r="D1158" s="3" t="s">
        <v>2383</v>
      </c>
      <c r="E1158" s="2" t="s">
        <v>2384</v>
      </c>
      <c r="F1158" s="2" t="s">
        <v>14</v>
      </c>
      <c r="G1158" s="2" t="s">
        <v>7</v>
      </c>
      <c r="H1158" s="2">
        <v>14</v>
      </c>
      <c r="I1158" s="30">
        <v>78029</v>
      </c>
      <c r="J1158" s="30">
        <v>78822</v>
      </c>
      <c r="K1158" s="63">
        <v>258.26944300000002</v>
      </c>
      <c r="L1158" s="2">
        <v>0.44866099999999998</v>
      </c>
      <c r="M1158" s="67">
        <v>19727.365238551731</v>
      </c>
      <c r="N1158" s="67">
        <v>23357880.010000002</v>
      </c>
      <c r="O1158" s="67">
        <v>940273</v>
      </c>
      <c r="P1158" s="70">
        <v>906129</v>
      </c>
      <c r="Q1158" s="63">
        <v>0</v>
      </c>
      <c r="R1158" s="24">
        <f t="shared" si="358"/>
        <v>-3.6312858074197596E-2</v>
      </c>
      <c r="S1158" s="24">
        <f t="shared" si="359"/>
        <v>-1.4617764962137931E-3</v>
      </c>
      <c r="T1158" s="65">
        <f t="shared" si="360"/>
        <v>11.495889472482302</v>
      </c>
      <c r="U1158" s="67">
        <v>2005389.9999999998</v>
      </c>
      <c r="V1158" s="70">
        <v>2338385</v>
      </c>
      <c r="W1158" s="24">
        <f t="shared" si="361"/>
        <v>0.16604999526276698</v>
      </c>
      <c r="X1158" s="24">
        <f t="shared" si="362"/>
        <v>1.4256216739594435E-2</v>
      </c>
      <c r="Y1158" s="63">
        <f t="shared" si="368"/>
        <v>25.7005728639352</v>
      </c>
      <c r="Z1158" s="63">
        <f t="shared" si="369"/>
        <v>29.66665397985334</v>
      </c>
      <c r="AA1158" s="24">
        <f t="shared" si="370"/>
        <v>0.15431900000000001</v>
      </c>
      <c r="AB1158" s="63">
        <v>0</v>
      </c>
      <c r="AC1158" s="69">
        <v>0</v>
      </c>
      <c r="AD1158" s="67">
        <f t="shared" si="377"/>
        <v>2945663</v>
      </c>
      <c r="AE1158" s="67">
        <f t="shared" si="378"/>
        <v>3244514</v>
      </c>
      <c r="AF1158" s="65">
        <f t="shared" si="363"/>
        <v>41.16254345233564</v>
      </c>
      <c r="AG1158" s="21" t="s">
        <v>2640</v>
      </c>
      <c r="AH1158" s="67">
        <v>0</v>
      </c>
      <c r="AI1158" s="70">
        <v>0</v>
      </c>
      <c r="AJ1158" s="21" t="s">
        <v>2640</v>
      </c>
      <c r="AK1158" s="67">
        <f t="shared" si="371"/>
        <v>2945663</v>
      </c>
      <c r="AL1158" s="70">
        <f t="shared" si="372"/>
        <v>3244514</v>
      </c>
      <c r="AM1158" s="65">
        <f t="shared" si="364"/>
        <v>41.16254345233564</v>
      </c>
      <c r="AN1158" s="25">
        <f t="shared" si="373"/>
        <v>0.10145457915586406</v>
      </c>
      <c r="AO1158" s="25">
        <f t="shared" si="365"/>
        <v>9.037323788983942E-2</v>
      </c>
      <c r="AP1158" s="24">
        <f t="shared" si="366"/>
        <v>1.2794440243380631E-2</v>
      </c>
      <c r="AQ1158" s="25">
        <f t="shared" si="367"/>
        <v>0.13890447243546739</v>
      </c>
      <c r="AR1158" s="2">
        <f t="shared" si="374"/>
        <v>1</v>
      </c>
      <c r="AS1158" s="2">
        <f t="shared" si="375"/>
        <v>0</v>
      </c>
      <c r="AT1158" s="2">
        <f t="shared" si="376"/>
        <v>0</v>
      </c>
    </row>
    <row r="1159" spans="2:46" x14ac:dyDescent="0.2">
      <c r="B1159" s="2">
        <v>1</v>
      </c>
      <c r="C1159" s="2" t="s">
        <v>2382</v>
      </c>
      <c r="D1159" s="3" t="s">
        <v>2385</v>
      </c>
      <c r="E1159" s="2" t="s">
        <v>2386</v>
      </c>
      <c r="F1159" s="2" t="s">
        <v>14</v>
      </c>
      <c r="G1159" s="2" t="s">
        <v>7</v>
      </c>
      <c r="H1159" s="2">
        <v>9</v>
      </c>
      <c r="I1159" s="30">
        <v>51735</v>
      </c>
      <c r="J1159" s="30">
        <v>52186</v>
      </c>
      <c r="K1159" s="63">
        <v>490.35768200000001</v>
      </c>
      <c r="L1159" s="2">
        <v>0.47922799999999999</v>
      </c>
      <c r="M1159" s="67">
        <v>16396.1310146494</v>
      </c>
      <c r="N1159" s="67">
        <v>28465551.140000012</v>
      </c>
      <c r="O1159" s="67">
        <v>1763500</v>
      </c>
      <c r="P1159" s="70">
        <v>1699602</v>
      </c>
      <c r="Q1159" s="63">
        <v>0</v>
      </c>
      <c r="R1159" s="24">
        <f t="shared" si="358"/>
        <v>-3.6233626311312772E-2</v>
      </c>
      <c r="S1159" s="24">
        <f t="shared" si="359"/>
        <v>-2.2447483867688071E-3</v>
      </c>
      <c r="T1159" s="65">
        <f t="shared" si="360"/>
        <v>32.568160042923388</v>
      </c>
      <c r="U1159" s="67">
        <v>1156516</v>
      </c>
      <c r="V1159" s="70">
        <v>1350302</v>
      </c>
      <c r="W1159" s="24">
        <f t="shared" si="361"/>
        <v>0.1675601548097907</v>
      </c>
      <c r="X1159" s="24">
        <f t="shared" si="362"/>
        <v>6.8077375016178917E-3</v>
      </c>
      <c r="Y1159" s="63">
        <f t="shared" si="368"/>
        <v>22.35461486421185</v>
      </c>
      <c r="Z1159" s="63">
        <f t="shared" si="369"/>
        <v>25.874794006055264</v>
      </c>
      <c r="AA1159" s="24">
        <f t="shared" si="370"/>
        <v>0.15747</v>
      </c>
      <c r="AB1159" s="63">
        <v>0</v>
      </c>
      <c r="AC1159" s="69">
        <v>0</v>
      </c>
      <c r="AD1159" s="67">
        <f t="shared" si="377"/>
        <v>2920016</v>
      </c>
      <c r="AE1159" s="67">
        <f t="shared" si="378"/>
        <v>3049904</v>
      </c>
      <c r="AF1159" s="65">
        <f t="shared" si="363"/>
        <v>58.442954048978656</v>
      </c>
      <c r="AG1159" s="21" t="s">
        <v>2640</v>
      </c>
      <c r="AH1159" s="67">
        <v>0</v>
      </c>
      <c r="AI1159" s="70">
        <v>0</v>
      </c>
      <c r="AJ1159" s="21" t="s">
        <v>2640</v>
      </c>
      <c r="AK1159" s="67">
        <f t="shared" si="371"/>
        <v>2920016</v>
      </c>
      <c r="AL1159" s="70">
        <f t="shared" si="372"/>
        <v>3049904</v>
      </c>
      <c r="AM1159" s="65">
        <f t="shared" si="364"/>
        <v>58.442954048978656</v>
      </c>
      <c r="AN1159" s="25">
        <f t="shared" si="373"/>
        <v>4.4481948044120305E-2</v>
      </c>
      <c r="AO1159" s="25">
        <f t="shared" si="365"/>
        <v>3.5455363163732878E-2</v>
      </c>
      <c r="AP1159" s="24">
        <f t="shared" si="366"/>
        <v>4.5629891148490842E-3</v>
      </c>
      <c r="AQ1159" s="25">
        <f t="shared" si="367"/>
        <v>0.1071436834298371</v>
      </c>
      <c r="AR1159" s="2">
        <f t="shared" si="374"/>
        <v>1</v>
      </c>
      <c r="AS1159" s="2">
        <f t="shared" si="375"/>
        <v>0</v>
      </c>
      <c r="AT1159" s="2">
        <f t="shared" si="376"/>
        <v>0</v>
      </c>
    </row>
    <row r="1160" spans="2:46" x14ac:dyDescent="0.2">
      <c r="B1160" s="2">
        <v>1</v>
      </c>
      <c r="C1160" s="2" t="s">
        <v>2382</v>
      </c>
      <c r="D1160" s="3" t="s">
        <v>2387</v>
      </c>
      <c r="E1160" s="2" t="s">
        <v>2388</v>
      </c>
      <c r="F1160" s="2" t="s">
        <v>14</v>
      </c>
      <c r="G1160" s="2" t="s">
        <v>7</v>
      </c>
      <c r="H1160" s="2">
        <v>5</v>
      </c>
      <c r="I1160" s="30">
        <v>75251</v>
      </c>
      <c r="J1160" s="30">
        <v>75811</v>
      </c>
      <c r="K1160" s="63">
        <v>328.27634499999999</v>
      </c>
      <c r="L1160" s="2">
        <v>0.61845899999999998</v>
      </c>
      <c r="M1160" s="67">
        <v>22388.150023355131</v>
      </c>
      <c r="N1160" s="67">
        <v>59713842.729999982</v>
      </c>
      <c r="O1160" s="67">
        <v>1580414</v>
      </c>
      <c r="P1160" s="70">
        <v>1523025</v>
      </c>
      <c r="Q1160" s="63">
        <v>0</v>
      </c>
      <c r="R1160" s="24">
        <f t="shared" si="358"/>
        <v>-3.6312637068514952E-2</v>
      </c>
      <c r="S1160" s="24">
        <f t="shared" si="359"/>
        <v>-9.6106693818865567E-4</v>
      </c>
      <c r="T1160" s="65">
        <f t="shared" si="360"/>
        <v>20.089762699344423</v>
      </c>
      <c r="U1160" s="67">
        <v>2427192</v>
      </c>
      <c r="V1160" s="70">
        <v>2603211</v>
      </c>
      <c r="W1160" s="24">
        <f t="shared" si="361"/>
        <v>7.2519602899152602E-2</v>
      </c>
      <c r="X1160" s="24">
        <f t="shared" si="362"/>
        <v>2.9477084701428668E-3</v>
      </c>
      <c r="Y1160" s="63">
        <f t="shared" si="368"/>
        <v>32.254614556617184</v>
      </c>
      <c r="Z1160" s="63">
        <f t="shared" si="369"/>
        <v>34.3381699225706</v>
      </c>
      <c r="AA1160" s="24">
        <f t="shared" si="370"/>
        <v>6.4597000000000002E-2</v>
      </c>
      <c r="AB1160" s="63">
        <v>0</v>
      </c>
      <c r="AC1160" s="69">
        <v>0</v>
      </c>
      <c r="AD1160" s="67">
        <f t="shared" si="377"/>
        <v>4007606</v>
      </c>
      <c r="AE1160" s="67">
        <f t="shared" si="378"/>
        <v>4126236</v>
      </c>
      <c r="AF1160" s="65">
        <f t="shared" si="363"/>
        <v>54.427932621915026</v>
      </c>
      <c r="AG1160" s="21" t="s">
        <v>2640</v>
      </c>
      <c r="AH1160" s="67">
        <v>0</v>
      </c>
      <c r="AI1160" s="70">
        <v>0</v>
      </c>
      <c r="AJ1160" s="21" t="s">
        <v>2640</v>
      </c>
      <c r="AK1160" s="67">
        <f t="shared" si="371"/>
        <v>4007606</v>
      </c>
      <c r="AL1160" s="70">
        <f t="shared" si="372"/>
        <v>4126236</v>
      </c>
      <c r="AM1160" s="65">
        <f t="shared" si="364"/>
        <v>54.427932621915026</v>
      </c>
      <c r="AN1160" s="25">
        <f t="shared" si="373"/>
        <v>2.9601213292923506E-2</v>
      </c>
      <c r="AO1160" s="25">
        <f t="shared" si="365"/>
        <v>2.1995764486760327E-2</v>
      </c>
      <c r="AP1160" s="24">
        <f t="shared" si="366"/>
        <v>1.9866415319542111E-3</v>
      </c>
      <c r="AQ1160" s="25">
        <f t="shared" si="367"/>
        <v>6.9100158545432153E-2</v>
      </c>
      <c r="AR1160" s="2">
        <f t="shared" si="374"/>
        <v>1</v>
      </c>
      <c r="AS1160" s="2">
        <f t="shared" si="375"/>
        <v>0</v>
      </c>
      <c r="AT1160" s="2">
        <f t="shared" si="376"/>
        <v>0</v>
      </c>
    </row>
    <row r="1161" spans="2:46" x14ac:dyDescent="0.2">
      <c r="B1161" s="2">
        <v>1</v>
      </c>
      <c r="C1161" s="2" t="s">
        <v>2382</v>
      </c>
      <c r="D1161" s="3" t="s">
        <v>2389</v>
      </c>
      <c r="E1161" s="2" t="s">
        <v>2390</v>
      </c>
      <c r="F1161" s="2" t="s">
        <v>6</v>
      </c>
      <c r="G1161" s="2" t="s">
        <v>7</v>
      </c>
      <c r="H1161" s="2">
        <v>11</v>
      </c>
      <c r="I1161" s="30">
        <v>52663</v>
      </c>
      <c r="J1161" s="30">
        <v>53527</v>
      </c>
      <c r="K1161" s="63">
        <v>367.631102</v>
      </c>
      <c r="L1161" s="2">
        <v>0.34367999999999999</v>
      </c>
      <c r="M1161" s="67">
        <v>16429.45488018815</v>
      </c>
      <c r="N1161" s="67">
        <v>17026096.689999986</v>
      </c>
      <c r="O1161" s="67">
        <v>1326138</v>
      </c>
      <c r="P1161" s="70">
        <v>1277983</v>
      </c>
      <c r="Q1161" s="63">
        <v>0</v>
      </c>
      <c r="R1161" s="24">
        <f t="shared" si="358"/>
        <v>-3.6312208834977988E-2</v>
      </c>
      <c r="S1161" s="24">
        <f t="shared" si="359"/>
        <v>-2.8283053289767284E-3</v>
      </c>
      <c r="T1161" s="65">
        <f t="shared" si="360"/>
        <v>23.875483400900482</v>
      </c>
      <c r="U1161" s="67">
        <v>811695</v>
      </c>
      <c r="V1161" s="70">
        <v>990014</v>
      </c>
      <c r="W1161" s="24">
        <f t="shared" si="361"/>
        <v>0.21968719777749035</v>
      </c>
      <c r="X1161" s="24">
        <f t="shared" si="362"/>
        <v>1.0473275422236554E-2</v>
      </c>
      <c r="Y1161" s="63">
        <f t="shared" si="368"/>
        <v>15.413003436948141</v>
      </c>
      <c r="Z1161" s="63">
        <f t="shared" si="369"/>
        <v>18.495600351224617</v>
      </c>
      <c r="AA1161" s="24">
        <f t="shared" si="370"/>
        <v>0.2</v>
      </c>
      <c r="AB1161" s="63">
        <v>0</v>
      </c>
      <c r="AC1161" s="69">
        <v>0</v>
      </c>
      <c r="AD1161" s="67">
        <f t="shared" si="377"/>
        <v>2137833</v>
      </c>
      <c r="AE1161" s="67">
        <f t="shared" si="378"/>
        <v>2267997</v>
      </c>
      <c r="AF1161" s="65">
        <f t="shared" si="363"/>
        <v>42.371083752125095</v>
      </c>
      <c r="AG1161" s="21" t="s">
        <v>2640</v>
      </c>
      <c r="AH1161" s="67">
        <v>0</v>
      </c>
      <c r="AI1161" s="70">
        <v>0</v>
      </c>
      <c r="AJ1161" s="21" t="s">
        <v>2640</v>
      </c>
      <c r="AK1161" s="67">
        <f t="shared" si="371"/>
        <v>2137833</v>
      </c>
      <c r="AL1161" s="70">
        <f t="shared" si="372"/>
        <v>2267997</v>
      </c>
      <c r="AM1161" s="65">
        <f t="shared" si="364"/>
        <v>42.371083752125095</v>
      </c>
      <c r="AN1161" s="25">
        <f t="shared" si="373"/>
        <v>6.0885953205886523E-2</v>
      </c>
      <c r="AO1161" s="25">
        <f t="shared" si="365"/>
        <v>4.3761782907347779E-2</v>
      </c>
      <c r="AP1161" s="24">
        <f t="shared" si="366"/>
        <v>7.6449700932598253E-3</v>
      </c>
      <c r="AQ1161" s="25">
        <f t="shared" si="367"/>
        <v>0.1332071020912311</v>
      </c>
      <c r="AR1161" s="2">
        <f t="shared" si="374"/>
        <v>1</v>
      </c>
      <c r="AS1161" s="2">
        <f t="shared" si="375"/>
        <v>0</v>
      </c>
      <c r="AT1161" s="2">
        <f t="shared" si="376"/>
        <v>0</v>
      </c>
    </row>
    <row r="1162" spans="2:46" x14ac:dyDescent="0.2">
      <c r="B1162" s="2">
        <v>1</v>
      </c>
      <c r="C1162" s="2" t="s">
        <v>2382</v>
      </c>
      <c r="D1162" s="3" t="s">
        <v>2391</v>
      </c>
      <c r="E1162" s="2" t="s">
        <v>2392</v>
      </c>
      <c r="F1162" s="2" t="s">
        <v>6</v>
      </c>
      <c r="G1162" s="2" t="s">
        <v>7</v>
      </c>
      <c r="H1162" s="2">
        <v>20</v>
      </c>
      <c r="I1162" s="30">
        <v>48977</v>
      </c>
      <c r="J1162" s="30">
        <v>49843</v>
      </c>
      <c r="K1162" s="63">
        <v>262.81082600000002</v>
      </c>
      <c r="L1162" s="2">
        <v>0.33561299999999999</v>
      </c>
      <c r="M1162" s="67">
        <v>19414.62729737056</v>
      </c>
      <c r="N1162" s="67">
        <v>12510384.389999999</v>
      </c>
      <c r="O1162" s="67">
        <v>362525</v>
      </c>
      <c r="P1162" s="70">
        <v>349361</v>
      </c>
      <c r="Q1162" s="63">
        <v>0</v>
      </c>
      <c r="R1162" s="24">
        <f t="shared" si="358"/>
        <v>-3.6311978484242502E-2</v>
      </c>
      <c r="S1162" s="24">
        <f t="shared" si="359"/>
        <v>-1.052245845501155E-3</v>
      </c>
      <c r="T1162" s="65">
        <f t="shared" si="360"/>
        <v>7.0092289789940416</v>
      </c>
      <c r="U1162" s="67">
        <v>872908</v>
      </c>
      <c r="V1162" s="70">
        <v>976897</v>
      </c>
      <c r="W1162" s="24">
        <f t="shared" si="361"/>
        <v>0.11912939278824353</v>
      </c>
      <c r="X1162" s="24">
        <f t="shared" si="362"/>
        <v>8.3122146177316628E-3</v>
      </c>
      <c r="Y1162" s="63">
        <f t="shared" si="368"/>
        <v>17.822814790616004</v>
      </c>
      <c r="Z1162" s="63">
        <f t="shared" si="369"/>
        <v>19.599482374656422</v>
      </c>
      <c r="AA1162" s="24">
        <f t="shared" si="370"/>
        <v>9.9684999999999996E-2</v>
      </c>
      <c r="AB1162" s="63">
        <v>0</v>
      </c>
      <c r="AC1162" s="69">
        <v>0</v>
      </c>
      <c r="AD1162" s="67">
        <f t="shared" si="377"/>
        <v>1235433</v>
      </c>
      <c r="AE1162" s="67">
        <f t="shared" si="378"/>
        <v>1326258</v>
      </c>
      <c r="AF1162" s="65">
        <f t="shared" si="363"/>
        <v>26.608711353650463</v>
      </c>
      <c r="AG1162" s="21" t="s">
        <v>2640</v>
      </c>
      <c r="AH1162" s="67">
        <v>0</v>
      </c>
      <c r="AI1162" s="70">
        <v>0</v>
      </c>
      <c r="AJ1162" s="21" t="s">
        <v>2640</v>
      </c>
      <c r="AK1162" s="67">
        <f t="shared" si="371"/>
        <v>1235433</v>
      </c>
      <c r="AL1162" s="70">
        <f t="shared" si="372"/>
        <v>1326258</v>
      </c>
      <c r="AM1162" s="65">
        <f t="shared" si="364"/>
        <v>26.608711353650463</v>
      </c>
      <c r="AN1162" s="25">
        <f t="shared" si="373"/>
        <v>7.3516734618550739E-2</v>
      </c>
      <c r="AO1162" s="25">
        <f t="shared" si="365"/>
        <v>5.486485788200457E-2</v>
      </c>
      <c r="AP1162" s="24">
        <f t="shared" si="366"/>
        <v>7.2599687722305073E-3</v>
      </c>
      <c r="AQ1162" s="25">
        <f t="shared" si="367"/>
        <v>0.10601256993031531</v>
      </c>
      <c r="AR1162" s="2">
        <f t="shared" si="374"/>
        <v>1</v>
      </c>
      <c r="AS1162" s="2">
        <f t="shared" si="375"/>
        <v>0</v>
      </c>
      <c r="AT1162" s="2">
        <f t="shared" si="376"/>
        <v>0</v>
      </c>
    </row>
    <row r="1163" spans="2:46" x14ac:dyDescent="0.2">
      <c r="B1163" s="2">
        <v>1</v>
      </c>
      <c r="C1163" s="2" t="s">
        <v>2382</v>
      </c>
      <c r="D1163" s="3" t="s">
        <v>2393</v>
      </c>
      <c r="E1163" s="2" t="s">
        <v>2394</v>
      </c>
      <c r="F1163" s="2" t="s">
        <v>6</v>
      </c>
      <c r="G1163" s="2" t="s">
        <v>7</v>
      </c>
      <c r="H1163" s="2">
        <v>12</v>
      </c>
      <c r="I1163" s="30">
        <v>29475</v>
      </c>
      <c r="J1163" s="30">
        <v>29872</v>
      </c>
      <c r="K1163" s="63">
        <v>489.72278399999999</v>
      </c>
      <c r="L1163" s="2">
        <v>0.41748000000000002</v>
      </c>
      <c r="M1163" s="67">
        <v>14890.23848850536</v>
      </c>
      <c r="N1163" s="67">
        <v>12470782.340000002</v>
      </c>
      <c r="O1163" s="67">
        <v>1014245</v>
      </c>
      <c r="P1163" s="70">
        <v>977415</v>
      </c>
      <c r="Q1163" s="63">
        <v>0</v>
      </c>
      <c r="R1163" s="24">
        <f t="shared" si="358"/>
        <v>-3.6312725229111331E-2</v>
      </c>
      <c r="S1163" s="24">
        <f t="shared" si="359"/>
        <v>-2.9533030884412014E-3</v>
      </c>
      <c r="T1163" s="65">
        <f t="shared" si="360"/>
        <v>32.720105784681309</v>
      </c>
      <c r="U1163" s="67">
        <v>609094</v>
      </c>
      <c r="V1163" s="70">
        <v>648661</v>
      </c>
      <c r="W1163" s="24">
        <f t="shared" si="361"/>
        <v>6.496041661878138E-2</v>
      </c>
      <c r="X1163" s="24">
        <f t="shared" si="362"/>
        <v>3.1727760874383118E-3</v>
      </c>
      <c r="Y1163" s="63">
        <f t="shared" si="368"/>
        <v>20.664766751484308</v>
      </c>
      <c r="Z1163" s="63">
        <f t="shared" si="369"/>
        <v>21.714682645956078</v>
      </c>
      <c r="AA1163" s="24">
        <f t="shared" si="370"/>
        <v>5.0806999999999998E-2</v>
      </c>
      <c r="AB1163" s="63">
        <v>0</v>
      </c>
      <c r="AC1163" s="69">
        <v>0</v>
      </c>
      <c r="AD1163" s="67">
        <f t="shared" si="377"/>
        <v>1623339</v>
      </c>
      <c r="AE1163" s="67">
        <f t="shared" si="378"/>
        <v>1626076</v>
      </c>
      <c r="AF1163" s="65">
        <f t="shared" si="363"/>
        <v>54.434788430637383</v>
      </c>
      <c r="AG1163" s="21" t="s">
        <v>2640</v>
      </c>
      <c r="AH1163" s="67">
        <v>0</v>
      </c>
      <c r="AI1163" s="70">
        <v>0</v>
      </c>
      <c r="AJ1163" s="21" t="s">
        <v>2640</v>
      </c>
      <c r="AK1163" s="67">
        <f t="shared" si="371"/>
        <v>1623339</v>
      </c>
      <c r="AL1163" s="70">
        <f t="shared" si="372"/>
        <v>1626076</v>
      </c>
      <c r="AM1163" s="65">
        <f t="shared" si="364"/>
        <v>54.434788430637383</v>
      </c>
      <c r="AN1163" s="25">
        <f t="shared" si="373"/>
        <v>1.6860310754562048E-3</v>
      </c>
      <c r="AO1163" s="25">
        <f t="shared" si="365"/>
        <v>-1.1626413834056271E-2</v>
      </c>
      <c r="AP1163" s="24">
        <f t="shared" si="366"/>
        <v>2.194729989971102E-4</v>
      </c>
      <c r="AQ1163" s="25">
        <f t="shared" si="367"/>
        <v>0.13039085725875957</v>
      </c>
      <c r="AR1163" s="2">
        <f t="shared" si="374"/>
        <v>1</v>
      </c>
      <c r="AS1163" s="2">
        <f t="shared" si="375"/>
        <v>0</v>
      </c>
      <c r="AT1163" s="2">
        <f t="shared" si="376"/>
        <v>0</v>
      </c>
    </row>
    <row r="1164" spans="2:46" x14ac:dyDescent="0.2">
      <c r="B1164" s="2">
        <v>1</v>
      </c>
      <c r="C1164" s="2" t="s">
        <v>2382</v>
      </c>
      <c r="D1164" s="3" t="s">
        <v>2395</v>
      </c>
      <c r="E1164" s="2" t="s">
        <v>2396</v>
      </c>
      <c r="F1164" s="2" t="s">
        <v>6</v>
      </c>
      <c r="G1164" s="2" t="s">
        <v>7</v>
      </c>
      <c r="H1164" s="2">
        <v>25</v>
      </c>
      <c r="I1164" s="30">
        <v>37933</v>
      </c>
      <c r="J1164" s="30">
        <v>38277</v>
      </c>
      <c r="K1164" s="63">
        <v>419.71301299999999</v>
      </c>
      <c r="L1164" s="2">
        <v>0.42088700000000001</v>
      </c>
      <c r="M1164" s="67">
        <v>15107.485714285714</v>
      </c>
      <c r="N1164" s="67">
        <v>20655944.730000004</v>
      </c>
      <c r="O1164" s="67">
        <v>1752289</v>
      </c>
      <c r="P1164" s="70">
        <v>1688659</v>
      </c>
      <c r="Q1164" s="63">
        <v>0</v>
      </c>
      <c r="R1164" s="24">
        <f t="shared" si="358"/>
        <v>-3.6312503245754524E-2</v>
      </c>
      <c r="S1164" s="24">
        <f t="shared" si="359"/>
        <v>-3.0804691255581214E-3</v>
      </c>
      <c r="T1164" s="65">
        <f t="shared" si="360"/>
        <v>44.116806437286101</v>
      </c>
      <c r="U1164" s="67">
        <v>366550.99999999994</v>
      </c>
      <c r="V1164" s="70">
        <v>443850</v>
      </c>
      <c r="W1164" s="24">
        <f t="shared" si="361"/>
        <v>0.21088197822403987</v>
      </c>
      <c r="X1164" s="24">
        <f t="shared" si="362"/>
        <v>3.7422156677120446E-3</v>
      </c>
      <c r="Y1164" s="63">
        <f t="shared" si="368"/>
        <v>9.6631165475970775</v>
      </c>
      <c r="Z1164" s="63">
        <f t="shared" si="369"/>
        <v>11.595736342973588</v>
      </c>
      <c r="AA1164" s="24">
        <f t="shared" si="370"/>
        <v>0.2</v>
      </c>
      <c r="AB1164" s="63">
        <v>0</v>
      </c>
      <c r="AC1164" s="69">
        <v>0</v>
      </c>
      <c r="AD1164" s="67">
        <f t="shared" si="377"/>
        <v>2118840</v>
      </c>
      <c r="AE1164" s="67">
        <f t="shared" si="378"/>
        <v>2132509</v>
      </c>
      <c r="AF1164" s="65">
        <f t="shared" si="363"/>
        <v>55.712542780259689</v>
      </c>
      <c r="AG1164" s="21" t="s">
        <v>2640</v>
      </c>
      <c r="AH1164" s="67">
        <v>0</v>
      </c>
      <c r="AI1164" s="70">
        <v>0</v>
      </c>
      <c r="AJ1164" s="21" t="s">
        <v>2640</v>
      </c>
      <c r="AK1164" s="67">
        <f t="shared" si="371"/>
        <v>2118840</v>
      </c>
      <c r="AL1164" s="70">
        <f t="shared" si="372"/>
        <v>2132509</v>
      </c>
      <c r="AM1164" s="65">
        <f t="shared" si="364"/>
        <v>55.712542780259689</v>
      </c>
      <c r="AN1164" s="25">
        <f t="shared" si="373"/>
        <v>6.4511713956693284E-3</v>
      </c>
      <c r="AO1164" s="25">
        <f t="shared" si="365"/>
        <v>-2.5939262598445589E-3</v>
      </c>
      <c r="AP1164" s="24">
        <f t="shared" si="366"/>
        <v>6.6174654215392056E-4</v>
      </c>
      <c r="AQ1164" s="25">
        <f t="shared" si="367"/>
        <v>0.10323948034692479</v>
      </c>
      <c r="AR1164" s="2">
        <f t="shared" si="374"/>
        <v>1</v>
      </c>
      <c r="AS1164" s="2">
        <f t="shared" si="375"/>
        <v>0</v>
      </c>
      <c r="AT1164" s="2">
        <f t="shared" si="376"/>
        <v>0</v>
      </c>
    </row>
    <row r="1165" spans="2:46" x14ac:dyDescent="0.2">
      <c r="B1165" s="2">
        <v>1</v>
      </c>
      <c r="C1165" s="2" t="s">
        <v>2382</v>
      </c>
      <c r="D1165" s="3" t="s">
        <v>2397</v>
      </c>
      <c r="E1165" s="2" t="s">
        <v>2398</v>
      </c>
      <c r="F1165" s="2" t="s">
        <v>6</v>
      </c>
      <c r="G1165" s="2" t="s">
        <v>7</v>
      </c>
      <c r="H1165" s="2">
        <v>15</v>
      </c>
      <c r="I1165" s="30">
        <v>47966</v>
      </c>
      <c r="J1165" s="30">
        <v>48426</v>
      </c>
      <c r="K1165" s="63">
        <v>349.87911500000001</v>
      </c>
      <c r="L1165" s="2">
        <v>0.36994199999999999</v>
      </c>
      <c r="M1165" s="67">
        <v>15464.907466914718</v>
      </c>
      <c r="N1165" s="67">
        <v>13843779.229999999</v>
      </c>
      <c r="O1165" s="67">
        <v>865090</v>
      </c>
      <c r="P1165" s="70">
        <v>833676</v>
      </c>
      <c r="Q1165" s="63">
        <v>0</v>
      </c>
      <c r="R1165" s="24">
        <f t="shared" si="358"/>
        <v>-3.6312984776150414E-2</v>
      </c>
      <c r="S1165" s="24">
        <f t="shared" si="359"/>
        <v>-2.2691780530510529E-3</v>
      </c>
      <c r="T1165" s="65">
        <f t="shared" si="360"/>
        <v>17.215462767934582</v>
      </c>
      <c r="U1165" s="67">
        <v>941931</v>
      </c>
      <c r="V1165" s="70">
        <v>1012112</v>
      </c>
      <c r="W1165" s="24">
        <f t="shared" si="361"/>
        <v>7.4507580703894405E-2</v>
      </c>
      <c r="X1165" s="24">
        <f t="shared" si="362"/>
        <v>5.0694971968286732E-3</v>
      </c>
      <c r="Y1165" s="63">
        <f t="shared" si="368"/>
        <v>19.637472376266523</v>
      </c>
      <c r="Z1165" s="63">
        <f t="shared" si="369"/>
        <v>20.90017759055053</v>
      </c>
      <c r="AA1165" s="24">
        <f t="shared" si="370"/>
        <v>6.4300999999999997E-2</v>
      </c>
      <c r="AB1165" s="63">
        <v>0</v>
      </c>
      <c r="AC1165" s="69">
        <v>0</v>
      </c>
      <c r="AD1165" s="67">
        <f t="shared" si="377"/>
        <v>1807021</v>
      </c>
      <c r="AE1165" s="67">
        <f t="shared" si="378"/>
        <v>1845788</v>
      </c>
      <c r="AF1165" s="65">
        <f t="shared" si="363"/>
        <v>38.115640358485109</v>
      </c>
      <c r="AG1165" s="21" t="s">
        <v>2640</v>
      </c>
      <c r="AH1165" s="67">
        <v>0</v>
      </c>
      <c r="AI1165" s="70">
        <v>0</v>
      </c>
      <c r="AJ1165" s="21" t="s">
        <v>2640</v>
      </c>
      <c r="AK1165" s="67">
        <f t="shared" si="371"/>
        <v>1807021</v>
      </c>
      <c r="AL1165" s="70">
        <f t="shared" si="372"/>
        <v>1845788</v>
      </c>
      <c r="AM1165" s="65">
        <f t="shared" si="364"/>
        <v>38.115640358485109</v>
      </c>
      <c r="AN1165" s="25">
        <f t="shared" si="373"/>
        <v>2.1453541491770155E-2</v>
      </c>
      <c r="AO1165" s="25">
        <f t="shared" si="365"/>
        <v>1.1750724222406195E-2</v>
      </c>
      <c r="AP1165" s="24">
        <f t="shared" si="366"/>
        <v>2.8003191437776204E-3</v>
      </c>
      <c r="AQ1165" s="25">
        <f t="shared" si="367"/>
        <v>0.13332977717530389</v>
      </c>
      <c r="AR1165" s="2">
        <f t="shared" si="374"/>
        <v>1</v>
      </c>
      <c r="AS1165" s="2">
        <f t="shared" si="375"/>
        <v>0</v>
      </c>
      <c r="AT1165" s="2">
        <f t="shared" si="376"/>
        <v>0</v>
      </c>
    </row>
    <row r="1166" spans="2:46" x14ac:dyDescent="0.2">
      <c r="B1166" s="2">
        <v>1</v>
      </c>
      <c r="C1166" s="2" t="s">
        <v>2382</v>
      </c>
      <c r="D1166" s="3" t="s">
        <v>2399</v>
      </c>
      <c r="E1166" s="2" t="s">
        <v>2400</v>
      </c>
      <c r="F1166" s="2" t="s">
        <v>6</v>
      </c>
      <c r="G1166" s="2" t="s">
        <v>7</v>
      </c>
      <c r="H1166" s="2">
        <v>42</v>
      </c>
      <c r="I1166" s="30">
        <v>69114</v>
      </c>
      <c r="J1166" s="30">
        <v>69529</v>
      </c>
      <c r="K1166" s="63">
        <v>340.73917399999999</v>
      </c>
      <c r="L1166" s="2">
        <v>0.39256400000000002</v>
      </c>
      <c r="M1166" s="67">
        <v>15922.244040205589</v>
      </c>
      <c r="N1166" s="67">
        <v>32167453.910000015</v>
      </c>
      <c r="O1166" s="67">
        <v>1160640</v>
      </c>
      <c r="P1166" s="70">
        <v>1118494</v>
      </c>
      <c r="Q1166" s="63">
        <v>0</v>
      </c>
      <c r="R1166" s="24">
        <f t="shared" ref="R1166:R1229" si="379">IFERROR(P1166/O1166-1,0)</f>
        <v>-3.6312724014336939E-2</v>
      </c>
      <c r="S1166" s="24">
        <f t="shared" ref="S1166:S1229" si="380">IFERROR((P1166-O1166)/N1166,0)</f>
        <v>-1.3102062761298592E-3</v>
      </c>
      <c r="T1166" s="65">
        <f t="shared" ref="T1166:T1229" si="381">P1166/J1166</f>
        <v>16.086726401933007</v>
      </c>
      <c r="U1166" s="67">
        <v>1400056.9999999998</v>
      </c>
      <c r="V1166" s="70">
        <v>1539288</v>
      </c>
      <c r="W1166" s="24">
        <f t="shared" ref="W1166:W1229" si="382">IFERROR(V1166/U1166-1,0)</f>
        <v>9.9446665385766631E-2</v>
      </c>
      <c r="X1166" s="24">
        <f t="shared" ref="X1166:X1229" si="383">IFERROR((V1166-U1166)/N1166,0)</f>
        <v>4.3283189396819801E-3</v>
      </c>
      <c r="Y1166" s="63">
        <f t="shared" si="368"/>
        <v>20.257212721011658</v>
      </c>
      <c r="Z1166" s="63">
        <f t="shared" si="369"/>
        <v>22.138791008068576</v>
      </c>
      <c r="AA1166" s="24">
        <f t="shared" si="370"/>
        <v>9.2883999999999994E-2</v>
      </c>
      <c r="AB1166" s="63">
        <v>0</v>
      </c>
      <c r="AC1166" s="69">
        <v>0</v>
      </c>
      <c r="AD1166" s="67">
        <f t="shared" si="377"/>
        <v>2560697</v>
      </c>
      <c r="AE1166" s="67">
        <f t="shared" si="378"/>
        <v>2657782</v>
      </c>
      <c r="AF1166" s="65">
        <f t="shared" ref="AF1166:AF1229" si="384">AE1166/J1166</f>
        <v>38.225517410001579</v>
      </c>
      <c r="AG1166" s="21" t="s">
        <v>2640</v>
      </c>
      <c r="AH1166" s="67">
        <v>0</v>
      </c>
      <c r="AI1166" s="70">
        <v>0</v>
      </c>
      <c r="AJ1166" s="21" t="s">
        <v>2640</v>
      </c>
      <c r="AK1166" s="67">
        <f t="shared" si="371"/>
        <v>2560697</v>
      </c>
      <c r="AL1166" s="70">
        <f t="shared" si="372"/>
        <v>2657782</v>
      </c>
      <c r="AM1166" s="65">
        <f t="shared" ref="AM1166:AM1229" si="385">IFERROR(AL1166/J1166,0)</f>
        <v>38.225517410001579</v>
      </c>
      <c r="AN1166" s="25">
        <f t="shared" si="373"/>
        <v>3.7913505580707128E-2</v>
      </c>
      <c r="AO1166" s="25">
        <f t="shared" ref="AO1166:AO1229" si="386">IFERROR(AM1166/(AK1166/I1166)-1,0)</f>
        <v>3.1718477537502343E-2</v>
      </c>
      <c r="AP1166" s="24">
        <f t="shared" ref="AP1166:AP1229" si="387">IFERROR((AL1166-AK1166)/N1166,0)</f>
        <v>3.0181126635521137E-3</v>
      </c>
      <c r="AQ1166" s="25">
        <f t="shared" ref="AQ1166:AQ1229" si="388">IFERROR(AL1166/N1166,0)</f>
        <v>8.2623325036420295E-2</v>
      </c>
      <c r="AR1166" s="2">
        <f t="shared" si="374"/>
        <v>1</v>
      </c>
      <c r="AS1166" s="2">
        <f t="shared" si="375"/>
        <v>0</v>
      </c>
      <c r="AT1166" s="2">
        <f t="shared" si="376"/>
        <v>0</v>
      </c>
    </row>
    <row r="1167" spans="2:46" x14ac:dyDescent="0.2">
      <c r="B1167" s="2">
        <v>1</v>
      </c>
      <c r="C1167" s="2" t="s">
        <v>2382</v>
      </c>
      <c r="D1167" s="3" t="s">
        <v>2401</v>
      </c>
      <c r="E1167" s="2" t="s">
        <v>2402</v>
      </c>
      <c r="F1167" s="2" t="s">
        <v>6</v>
      </c>
      <c r="G1167" s="2" t="s">
        <v>38</v>
      </c>
      <c r="H1167" s="2">
        <v>4</v>
      </c>
      <c r="I1167" s="30">
        <v>20522</v>
      </c>
      <c r="J1167" s="30">
        <v>20655</v>
      </c>
      <c r="K1167" s="63">
        <v>252.95076299999999</v>
      </c>
      <c r="L1167" s="2">
        <v>0.543018</v>
      </c>
      <c r="M1167" s="67">
        <v>23989.530666103663</v>
      </c>
      <c r="N1167" s="67">
        <v>13197009.24</v>
      </c>
      <c r="O1167" s="67">
        <v>383123</v>
      </c>
      <c r="P1167" s="70">
        <v>369211</v>
      </c>
      <c r="Q1167" s="63">
        <v>0</v>
      </c>
      <c r="R1167" s="24">
        <f t="shared" si="379"/>
        <v>-3.631209820344905E-2</v>
      </c>
      <c r="S1167" s="24">
        <f t="shared" si="380"/>
        <v>-1.0541782419787105E-3</v>
      </c>
      <c r="T1167" s="65">
        <f t="shared" si="381"/>
        <v>17.875139191479061</v>
      </c>
      <c r="U1167" s="67">
        <v>198305</v>
      </c>
      <c r="V1167" s="70">
        <v>239508</v>
      </c>
      <c r="W1167" s="24">
        <f t="shared" si="382"/>
        <v>0.20777590075893193</v>
      </c>
      <c r="X1167" s="24">
        <f t="shared" si="383"/>
        <v>3.1221467872519274E-3</v>
      </c>
      <c r="Y1167" s="63">
        <f t="shared" ref="Y1167:Y1230" si="389">U1167/I1167</f>
        <v>9.6630445375694372</v>
      </c>
      <c r="Z1167" s="63">
        <f t="shared" ref="Z1167:Z1230" si="390">V1167/J1167</f>
        <v>11.595642701525055</v>
      </c>
      <c r="AA1167" s="24">
        <f t="shared" ref="AA1167:AA1230" si="391">ROUND(IFERROR(Z1167/Y1167-1,0),6)</f>
        <v>0.19999900000000001</v>
      </c>
      <c r="AB1167" s="63">
        <v>0</v>
      </c>
      <c r="AC1167" s="69">
        <v>0</v>
      </c>
      <c r="AD1167" s="67">
        <f t="shared" si="377"/>
        <v>581428</v>
      </c>
      <c r="AE1167" s="67">
        <f t="shared" si="378"/>
        <v>608719</v>
      </c>
      <c r="AF1167" s="65">
        <f t="shared" si="384"/>
        <v>29.470781893004116</v>
      </c>
      <c r="AG1167" s="21" t="s">
        <v>2640</v>
      </c>
      <c r="AH1167" s="67">
        <v>-192040</v>
      </c>
      <c r="AI1167" s="70">
        <v>-192040</v>
      </c>
      <c r="AJ1167" s="21" t="s">
        <v>2640</v>
      </c>
      <c r="AK1167" s="67">
        <f t="shared" ref="AK1167:AK1230" si="392">AD1167+AH1167</f>
        <v>389388</v>
      </c>
      <c r="AL1167" s="70">
        <f t="shared" ref="AL1167:AL1230" si="393">AE1167+AI1167</f>
        <v>416679</v>
      </c>
      <c r="AM1167" s="65">
        <f t="shared" si="385"/>
        <v>20.173275236020334</v>
      </c>
      <c r="AN1167" s="25">
        <f t="shared" ref="AN1167:AN1230" si="394">IFERROR((AL1167-AK1167)/AK1167,0)</f>
        <v>7.0086905605719743E-2</v>
      </c>
      <c r="AO1167" s="25">
        <f t="shared" si="386"/>
        <v>6.3196488832756303E-2</v>
      </c>
      <c r="AP1167" s="24">
        <f t="shared" si="387"/>
        <v>2.0679685452732167E-3</v>
      </c>
      <c r="AQ1167" s="25">
        <f t="shared" si="388"/>
        <v>3.1573744658528406E-2</v>
      </c>
      <c r="AR1167" s="2">
        <f t="shared" ref="AR1167:AR1230" si="395">IF(AL1167&gt;AK1167,1,0)</f>
        <v>1</v>
      </c>
      <c r="AS1167" s="2">
        <f t="shared" ref="AS1167:AS1230" si="396">IF(AK1167&gt;AL1167,1,0)</f>
        <v>0</v>
      </c>
      <c r="AT1167" s="2">
        <f t="shared" ref="AT1167:AT1230" si="397">IF(AL1167=AK1167,1,0)</f>
        <v>0</v>
      </c>
    </row>
    <row r="1168" spans="2:46" x14ac:dyDescent="0.2">
      <c r="B1168" s="2">
        <v>1</v>
      </c>
      <c r="C1168" s="2" t="s">
        <v>2382</v>
      </c>
      <c r="D1168" s="3" t="s">
        <v>2403</v>
      </c>
      <c r="E1168" s="2" t="s">
        <v>2404</v>
      </c>
      <c r="F1168" s="2" t="s">
        <v>6</v>
      </c>
      <c r="G1168" s="2" t="s">
        <v>7</v>
      </c>
      <c r="H1168" s="2">
        <v>5</v>
      </c>
      <c r="I1168" s="30">
        <v>34091</v>
      </c>
      <c r="J1168" s="30">
        <v>34536</v>
      </c>
      <c r="K1168" s="63">
        <v>335.37445000000002</v>
      </c>
      <c r="L1168" s="2">
        <v>0.397117</v>
      </c>
      <c r="M1168" s="67">
        <v>20698.39859223301</v>
      </c>
      <c r="N1168" s="67">
        <v>19915761.489999991</v>
      </c>
      <c r="O1168" s="67">
        <v>401450</v>
      </c>
      <c r="P1168" s="70">
        <v>386872</v>
      </c>
      <c r="Q1168" s="63">
        <v>0</v>
      </c>
      <c r="R1168" s="24">
        <f t="shared" si="379"/>
        <v>-3.6313364055299502E-2</v>
      </c>
      <c r="S1168" s="24">
        <f t="shared" si="380"/>
        <v>-7.3198305810801348E-4</v>
      </c>
      <c r="T1168" s="65">
        <f t="shared" si="381"/>
        <v>11.201992124160297</v>
      </c>
      <c r="U1168" s="67">
        <v>329425.00000000006</v>
      </c>
      <c r="V1168" s="70">
        <v>400470</v>
      </c>
      <c r="W1168" s="24">
        <f t="shared" si="382"/>
        <v>0.21566365637094909</v>
      </c>
      <c r="X1168" s="24">
        <f t="shared" si="383"/>
        <v>3.567275096946342E-3</v>
      </c>
      <c r="Y1168" s="63">
        <f t="shared" si="389"/>
        <v>9.663107565046495</v>
      </c>
      <c r="Z1168" s="63">
        <f t="shared" si="390"/>
        <v>11.595726198749132</v>
      </c>
      <c r="AA1168" s="24">
        <f t="shared" si="391"/>
        <v>0.2</v>
      </c>
      <c r="AB1168" s="63">
        <v>0</v>
      </c>
      <c r="AC1168" s="69">
        <v>0</v>
      </c>
      <c r="AD1168" s="67">
        <f t="shared" si="377"/>
        <v>730875</v>
      </c>
      <c r="AE1168" s="67">
        <f t="shared" si="378"/>
        <v>787342</v>
      </c>
      <c r="AF1168" s="65">
        <f t="shared" si="384"/>
        <v>22.797718322909429</v>
      </c>
      <c r="AG1168" s="21" t="s">
        <v>2640</v>
      </c>
      <c r="AH1168" s="67">
        <v>0</v>
      </c>
      <c r="AI1168" s="70">
        <v>0</v>
      </c>
      <c r="AJ1168" s="21" t="s">
        <v>2640</v>
      </c>
      <c r="AK1168" s="67">
        <f t="shared" si="392"/>
        <v>730875</v>
      </c>
      <c r="AL1168" s="70">
        <f t="shared" si="393"/>
        <v>787342</v>
      </c>
      <c r="AM1168" s="65">
        <f t="shared" si="385"/>
        <v>22.797718322909429</v>
      </c>
      <c r="AN1168" s="25">
        <f t="shared" si="394"/>
        <v>7.7259449290234303E-2</v>
      </c>
      <c r="AO1168" s="25">
        <f t="shared" si="386"/>
        <v>6.337884774592828E-2</v>
      </c>
      <c r="AP1168" s="24">
        <f t="shared" si="387"/>
        <v>2.8352920388383315E-3</v>
      </c>
      <c r="AQ1168" s="25">
        <f t="shared" si="388"/>
        <v>3.9533612631148275E-2</v>
      </c>
      <c r="AR1168" s="2">
        <f t="shared" si="395"/>
        <v>1</v>
      </c>
      <c r="AS1168" s="2">
        <f t="shared" si="396"/>
        <v>0</v>
      </c>
      <c r="AT1168" s="2">
        <f t="shared" si="397"/>
        <v>0</v>
      </c>
    </row>
    <row r="1169" spans="2:46" x14ac:dyDescent="0.2">
      <c r="B1169" s="2">
        <v>1</v>
      </c>
      <c r="C1169" s="2" t="s">
        <v>2382</v>
      </c>
      <c r="D1169" s="3" t="s">
        <v>2405</v>
      </c>
      <c r="E1169" s="2" t="s">
        <v>2406</v>
      </c>
      <c r="F1169" s="2" t="s">
        <v>6</v>
      </c>
      <c r="G1169" s="2" t="s">
        <v>7</v>
      </c>
      <c r="H1169" s="2">
        <v>10</v>
      </c>
      <c r="I1169" s="30">
        <v>24351</v>
      </c>
      <c r="J1169" s="30">
        <v>24569</v>
      </c>
      <c r="K1169" s="63">
        <v>352.125361</v>
      </c>
      <c r="L1169" s="2">
        <v>0.32712599999999997</v>
      </c>
      <c r="M1169" s="67">
        <v>14402.610386914646</v>
      </c>
      <c r="N1169" s="67">
        <v>6835607.9899999993</v>
      </c>
      <c r="O1169" s="67">
        <v>555469</v>
      </c>
      <c r="P1169" s="70">
        <v>535299</v>
      </c>
      <c r="Q1169" s="63">
        <v>0</v>
      </c>
      <c r="R1169" s="24">
        <f t="shared" si="379"/>
        <v>-3.6311657356216109E-2</v>
      </c>
      <c r="S1169" s="24">
        <f t="shared" si="380"/>
        <v>-2.9507250897809313E-3</v>
      </c>
      <c r="T1169" s="65">
        <f t="shared" si="381"/>
        <v>21.787577841996011</v>
      </c>
      <c r="U1169" s="67">
        <v>440948.99999999994</v>
      </c>
      <c r="V1169" s="70">
        <v>465434</v>
      </c>
      <c r="W1169" s="24">
        <f t="shared" si="382"/>
        <v>5.5527963551340598E-2</v>
      </c>
      <c r="X1169" s="24">
        <f t="shared" si="383"/>
        <v>3.5819783749770095E-3</v>
      </c>
      <c r="Y1169" s="63">
        <f t="shared" si="389"/>
        <v>18.108044844154243</v>
      </c>
      <c r="Z1169" s="63">
        <f t="shared" si="390"/>
        <v>18.94395376287191</v>
      </c>
      <c r="AA1169" s="24">
        <f t="shared" si="391"/>
        <v>4.6162000000000002E-2</v>
      </c>
      <c r="AB1169" s="63">
        <v>0</v>
      </c>
      <c r="AC1169" s="69">
        <v>0</v>
      </c>
      <c r="AD1169" s="67">
        <f t="shared" si="377"/>
        <v>996418</v>
      </c>
      <c r="AE1169" s="67">
        <f t="shared" si="378"/>
        <v>1000733</v>
      </c>
      <c r="AF1169" s="65">
        <f t="shared" si="384"/>
        <v>40.731531604867925</v>
      </c>
      <c r="AG1169" s="21" t="s">
        <v>2640</v>
      </c>
      <c r="AH1169" s="67">
        <v>0</v>
      </c>
      <c r="AI1169" s="70">
        <v>0</v>
      </c>
      <c r="AJ1169" s="21" t="s">
        <v>2640</v>
      </c>
      <c r="AK1169" s="67">
        <f t="shared" si="392"/>
        <v>996418</v>
      </c>
      <c r="AL1169" s="70">
        <f t="shared" si="393"/>
        <v>1000733</v>
      </c>
      <c r="AM1169" s="65">
        <f t="shared" si="385"/>
        <v>40.731531604867925</v>
      </c>
      <c r="AN1169" s="25">
        <f t="shared" si="394"/>
        <v>4.3305118936028857E-3</v>
      </c>
      <c r="AO1169" s="25">
        <f t="shared" si="386"/>
        <v>-4.5808826113751255E-3</v>
      </c>
      <c r="AP1169" s="24">
        <f t="shared" si="387"/>
        <v>6.3125328519606937E-4</v>
      </c>
      <c r="AQ1169" s="25">
        <f t="shared" si="388"/>
        <v>0.14639999857569364</v>
      </c>
      <c r="AR1169" s="2">
        <f t="shared" si="395"/>
        <v>1</v>
      </c>
      <c r="AS1169" s="2">
        <f t="shared" si="396"/>
        <v>0</v>
      </c>
      <c r="AT1169" s="2">
        <f t="shared" si="397"/>
        <v>0</v>
      </c>
    </row>
    <row r="1170" spans="2:46" x14ac:dyDescent="0.2">
      <c r="B1170" s="2">
        <v>1</v>
      </c>
      <c r="C1170" s="2" t="s">
        <v>2382</v>
      </c>
      <c r="D1170" s="3" t="s">
        <v>2407</v>
      </c>
      <c r="E1170" s="2" t="s">
        <v>2408</v>
      </c>
      <c r="F1170" s="2" t="s">
        <v>6</v>
      </c>
      <c r="G1170" s="2" t="s">
        <v>7</v>
      </c>
      <c r="H1170" s="2">
        <v>14</v>
      </c>
      <c r="I1170" s="30">
        <v>16636</v>
      </c>
      <c r="J1170" s="30">
        <v>16642</v>
      </c>
      <c r="K1170" s="63">
        <v>341.36041299999999</v>
      </c>
      <c r="L1170" s="2">
        <v>0.40234599999999998</v>
      </c>
      <c r="M1170" s="67">
        <v>14026.609609232892</v>
      </c>
      <c r="N1170" s="67">
        <v>5811057.3899999997</v>
      </c>
      <c r="O1170" s="67">
        <v>450247</v>
      </c>
      <c r="P1170" s="70">
        <v>433897</v>
      </c>
      <c r="Q1170" s="63">
        <v>0</v>
      </c>
      <c r="R1170" s="24">
        <f t="shared" si="379"/>
        <v>-3.6313401310836046E-2</v>
      </c>
      <c r="S1170" s="24">
        <f t="shared" si="380"/>
        <v>-2.8136015362945849E-3</v>
      </c>
      <c r="T1170" s="65">
        <f t="shared" si="381"/>
        <v>26.072407162600648</v>
      </c>
      <c r="U1170" s="67">
        <v>369137</v>
      </c>
      <c r="V1170" s="70">
        <v>395645</v>
      </c>
      <c r="W1170" s="24">
        <f t="shared" si="382"/>
        <v>7.1810736935067565E-2</v>
      </c>
      <c r="X1170" s="24">
        <f t="shared" si="383"/>
        <v>4.5616482889355879E-3</v>
      </c>
      <c r="Y1170" s="63">
        <f t="shared" si="389"/>
        <v>22.189047848040396</v>
      </c>
      <c r="Z1170" s="63">
        <f t="shared" si="390"/>
        <v>23.773885350318473</v>
      </c>
      <c r="AA1170" s="24">
        <f t="shared" si="391"/>
        <v>7.1424000000000001E-2</v>
      </c>
      <c r="AB1170" s="63">
        <v>0</v>
      </c>
      <c r="AC1170" s="69">
        <v>0</v>
      </c>
      <c r="AD1170" s="67">
        <f t="shared" si="377"/>
        <v>819384</v>
      </c>
      <c r="AE1170" s="67">
        <f t="shared" si="378"/>
        <v>829542</v>
      </c>
      <c r="AF1170" s="65">
        <f t="shared" si="384"/>
        <v>49.846292512919121</v>
      </c>
      <c r="AG1170" s="21" t="s">
        <v>2640</v>
      </c>
      <c r="AH1170" s="67">
        <v>0</v>
      </c>
      <c r="AI1170" s="70">
        <v>0</v>
      </c>
      <c r="AJ1170" s="21" t="s">
        <v>2640</v>
      </c>
      <c r="AK1170" s="67">
        <f t="shared" si="392"/>
        <v>819384</v>
      </c>
      <c r="AL1170" s="70">
        <f t="shared" si="393"/>
        <v>829542</v>
      </c>
      <c r="AM1170" s="65">
        <f t="shared" si="385"/>
        <v>49.846292512919121</v>
      </c>
      <c r="AN1170" s="25">
        <f t="shared" si="394"/>
        <v>1.2397117834861311E-2</v>
      </c>
      <c r="AO1170" s="25">
        <f t="shared" si="386"/>
        <v>1.2032114667753335E-2</v>
      </c>
      <c r="AP1170" s="24">
        <f t="shared" si="387"/>
        <v>1.7480467526410028E-3</v>
      </c>
      <c r="AQ1170" s="25">
        <f t="shared" si="388"/>
        <v>0.14275233306549739</v>
      </c>
      <c r="AR1170" s="2">
        <f t="shared" si="395"/>
        <v>1</v>
      </c>
      <c r="AS1170" s="2">
        <f t="shared" si="396"/>
        <v>0</v>
      </c>
      <c r="AT1170" s="2">
        <f t="shared" si="397"/>
        <v>0</v>
      </c>
    </row>
    <row r="1171" spans="2:46" x14ac:dyDescent="0.2">
      <c r="B1171" s="2">
        <v>1</v>
      </c>
      <c r="C1171" s="2" t="s">
        <v>2382</v>
      </c>
      <c r="D1171" s="3" t="s">
        <v>2409</v>
      </c>
      <c r="E1171" s="2" t="s">
        <v>2410</v>
      </c>
      <c r="F1171" s="2" t="s">
        <v>6</v>
      </c>
      <c r="G1171" s="2" t="s">
        <v>7</v>
      </c>
      <c r="H1171" s="2">
        <v>10</v>
      </c>
      <c r="I1171" s="30">
        <v>24351</v>
      </c>
      <c r="J1171" s="30">
        <v>24418</v>
      </c>
      <c r="K1171" s="63">
        <v>414.21336700000001</v>
      </c>
      <c r="L1171" s="2">
        <v>0.40873399999999999</v>
      </c>
      <c r="M1171" s="67">
        <v>14427.686505450445</v>
      </c>
      <c r="N1171" s="67">
        <v>8952870.0299999993</v>
      </c>
      <c r="O1171" s="67">
        <v>1119317</v>
      </c>
      <c r="P1171" s="70">
        <v>1078672</v>
      </c>
      <c r="Q1171" s="63">
        <v>0</v>
      </c>
      <c r="R1171" s="24">
        <f t="shared" si="379"/>
        <v>-3.6312322603873626E-2</v>
      </c>
      <c r="S1171" s="24">
        <f t="shared" si="380"/>
        <v>-4.5398849602198465E-3</v>
      </c>
      <c r="T1171" s="65">
        <f t="shared" si="381"/>
        <v>44.175280530755998</v>
      </c>
      <c r="U1171" s="67">
        <v>492822.99999999988</v>
      </c>
      <c r="V1171" s="70">
        <v>550079</v>
      </c>
      <c r="W1171" s="24">
        <f t="shared" si="382"/>
        <v>0.11617964258973323</v>
      </c>
      <c r="X1171" s="24">
        <f t="shared" si="383"/>
        <v>6.3952676413420607E-3</v>
      </c>
      <c r="Y1171" s="63">
        <f t="shared" si="389"/>
        <v>20.238306435053996</v>
      </c>
      <c r="Z1171" s="63">
        <f t="shared" si="390"/>
        <v>22.527602588254567</v>
      </c>
      <c r="AA1171" s="24">
        <f t="shared" si="391"/>
        <v>0.113117</v>
      </c>
      <c r="AB1171" s="63">
        <v>0</v>
      </c>
      <c r="AC1171" s="69">
        <v>0</v>
      </c>
      <c r="AD1171" s="67">
        <f t="shared" si="377"/>
        <v>1612140</v>
      </c>
      <c r="AE1171" s="67">
        <f t="shared" si="378"/>
        <v>1628751</v>
      </c>
      <c r="AF1171" s="65">
        <f t="shared" si="384"/>
        <v>66.702883119010565</v>
      </c>
      <c r="AG1171" s="21" t="s">
        <v>2640</v>
      </c>
      <c r="AH1171" s="67">
        <v>0</v>
      </c>
      <c r="AI1171" s="70">
        <v>0</v>
      </c>
      <c r="AJ1171" s="21" t="s">
        <v>2640</v>
      </c>
      <c r="AK1171" s="67">
        <f t="shared" si="392"/>
        <v>1612140</v>
      </c>
      <c r="AL1171" s="70">
        <f t="shared" si="393"/>
        <v>1628751</v>
      </c>
      <c r="AM1171" s="65">
        <f t="shared" si="385"/>
        <v>66.702883119010565</v>
      </c>
      <c r="AN1171" s="25">
        <f t="shared" si="394"/>
        <v>1.0303695708809409E-2</v>
      </c>
      <c r="AO1171" s="25">
        <f t="shared" si="386"/>
        <v>7.5315461628804314E-3</v>
      </c>
      <c r="AP1171" s="24">
        <f t="shared" si="387"/>
        <v>1.8553826811222012E-3</v>
      </c>
      <c r="AQ1171" s="25">
        <f t="shared" si="388"/>
        <v>0.18192501338031825</v>
      </c>
      <c r="AR1171" s="2">
        <f t="shared" si="395"/>
        <v>1</v>
      </c>
      <c r="AS1171" s="2">
        <f t="shared" si="396"/>
        <v>0</v>
      </c>
      <c r="AT1171" s="2">
        <f t="shared" si="397"/>
        <v>0</v>
      </c>
    </row>
    <row r="1172" spans="2:46" x14ac:dyDescent="0.2">
      <c r="B1172" s="2">
        <v>1</v>
      </c>
      <c r="C1172" s="2" t="s">
        <v>2382</v>
      </c>
      <c r="D1172" s="3" t="s">
        <v>2411</v>
      </c>
      <c r="E1172" s="2" t="s">
        <v>2412</v>
      </c>
      <c r="F1172" s="2" t="s">
        <v>6</v>
      </c>
      <c r="G1172" s="2" t="s">
        <v>7</v>
      </c>
      <c r="H1172" s="2">
        <v>9</v>
      </c>
      <c r="I1172" s="30">
        <v>20714</v>
      </c>
      <c r="J1172" s="30">
        <v>21106</v>
      </c>
      <c r="K1172" s="63">
        <v>451.42433399999999</v>
      </c>
      <c r="L1172" s="2">
        <v>0.72079700000000002</v>
      </c>
      <c r="M1172" s="67">
        <v>15476.421733190202</v>
      </c>
      <c r="N1172" s="67">
        <v>16309155.730000004</v>
      </c>
      <c r="O1172" s="67">
        <v>258036</v>
      </c>
      <c r="P1172" s="70">
        <v>248666</v>
      </c>
      <c r="Q1172" s="63">
        <v>0</v>
      </c>
      <c r="R1172" s="24">
        <f t="shared" si="379"/>
        <v>-3.6312762560262946E-2</v>
      </c>
      <c r="S1172" s="24">
        <f t="shared" si="380"/>
        <v>-5.7452391497889003E-4</v>
      </c>
      <c r="T1172" s="65">
        <f t="shared" si="381"/>
        <v>11.781768217568464</v>
      </c>
      <c r="U1172" s="67">
        <v>617402</v>
      </c>
      <c r="V1172" s="70">
        <v>662534</v>
      </c>
      <c r="W1172" s="24">
        <f t="shared" si="382"/>
        <v>7.3099860382700443E-2</v>
      </c>
      <c r="X1172" s="24">
        <f t="shared" si="383"/>
        <v>2.7672799712729207E-3</v>
      </c>
      <c r="Y1172" s="63">
        <f t="shared" si="389"/>
        <v>29.806024910688425</v>
      </c>
      <c r="Z1172" s="63">
        <f t="shared" si="390"/>
        <v>31.390789349000283</v>
      </c>
      <c r="AA1172" s="24">
        <f t="shared" si="391"/>
        <v>5.3169000000000001E-2</v>
      </c>
      <c r="AB1172" s="63">
        <v>0</v>
      </c>
      <c r="AC1172" s="69">
        <v>0</v>
      </c>
      <c r="AD1172" s="67">
        <f t="shared" si="377"/>
        <v>875438</v>
      </c>
      <c r="AE1172" s="67">
        <f t="shared" si="378"/>
        <v>911200</v>
      </c>
      <c r="AF1172" s="65">
        <f t="shared" si="384"/>
        <v>43.172557566568749</v>
      </c>
      <c r="AG1172" s="21" t="s">
        <v>2640</v>
      </c>
      <c r="AH1172" s="67">
        <v>0</v>
      </c>
      <c r="AI1172" s="70">
        <v>0</v>
      </c>
      <c r="AJ1172" s="21" t="s">
        <v>2640</v>
      </c>
      <c r="AK1172" s="67">
        <f t="shared" si="392"/>
        <v>875438</v>
      </c>
      <c r="AL1172" s="70">
        <f t="shared" si="393"/>
        <v>911200</v>
      </c>
      <c r="AM1172" s="65">
        <f t="shared" si="385"/>
        <v>43.172557566568749</v>
      </c>
      <c r="AN1172" s="25">
        <f t="shared" si="394"/>
        <v>4.0850408595468783E-2</v>
      </c>
      <c r="AO1172" s="25">
        <f t="shared" si="386"/>
        <v>2.1518779666755306E-2</v>
      </c>
      <c r="AP1172" s="24">
        <f t="shared" si="387"/>
        <v>2.1927560562940303E-3</v>
      </c>
      <c r="AQ1172" s="25">
        <f t="shared" si="388"/>
        <v>5.587045798599409E-2</v>
      </c>
      <c r="AR1172" s="2">
        <f t="shared" si="395"/>
        <v>1</v>
      </c>
      <c r="AS1172" s="2">
        <f t="shared" si="396"/>
        <v>0</v>
      </c>
      <c r="AT1172" s="2">
        <f t="shared" si="397"/>
        <v>0</v>
      </c>
    </row>
    <row r="1173" spans="2:46" x14ac:dyDescent="0.2">
      <c r="B1173" s="2">
        <v>1</v>
      </c>
      <c r="C1173" s="2" t="s">
        <v>2382</v>
      </c>
      <c r="D1173" s="3" t="s">
        <v>2413</v>
      </c>
      <c r="E1173" s="2" t="s">
        <v>2414</v>
      </c>
      <c r="F1173" s="2" t="s">
        <v>6</v>
      </c>
      <c r="G1173" s="2" t="s">
        <v>7</v>
      </c>
      <c r="H1173" s="2">
        <v>15</v>
      </c>
      <c r="I1173" s="30">
        <v>17350</v>
      </c>
      <c r="J1173" s="30">
        <v>17376</v>
      </c>
      <c r="K1173" s="63">
        <v>280.42075299999999</v>
      </c>
      <c r="L1173" s="2">
        <v>0.38769799999999999</v>
      </c>
      <c r="M1173" s="67">
        <v>15376.365734307981</v>
      </c>
      <c r="N1173" s="67">
        <v>8442759.870000001</v>
      </c>
      <c r="O1173" s="67">
        <v>259906</v>
      </c>
      <c r="P1173" s="70">
        <v>250468</v>
      </c>
      <c r="Q1173" s="63">
        <v>0</v>
      </c>
      <c r="R1173" s="24">
        <f t="shared" si="379"/>
        <v>-3.6313128592645016E-2</v>
      </c>
      <c r="S1173" s="24">
        <f t="shared" si="380"/>
        <v>-1.1178808997679096E-3</v>
      </c>
      <c r="T1173" s="65">
        <f t="shared" si="381"/>
        <v>14.414594843462247</v>
      </c>
      <c r="U1173" s="67">
        <v>333328</v>
      </c>
      <c r="V1173" s="70">
        <v>400593</v>
      </c>
      <c r="W1173" s="24">
        <f t="shared" si="382"/>
        <v>0.20179822877166043</v>
      </c>
      <c r="X1173" s="24">
        <f t="shared" si="383"/>
        <v>7.9671814709566038E-3</v>
      </c>
      <c r="Y1173" s="63">
        <f t="shared" si="389"/>
        <v>19.21198847262248</v>
      </c>
      <c r="Z1173" s="63">
        <f t="shared" si="390"/>
        <v>23.054385359116022</v>
      </c>
      <c r="AA1173" s="24">
        <f t="shared" si="391"/>
        <v>0.2</v>
      </c>
      <c r="AB1173" s="63">
        <v>0</v>
      </c>
      <c r="AC1173" s="69">
        <v>0</v>
      </c>
      <c r="AD1173" s="67">
        <f t="shared" si="377"/>
        <v>593234</v>
      </c>
      <c r="AE1173" s="67">
        <f t="shared" si="378"/>
        <v>651061</v>
      </c>
      <c r="AF1173" s="65">
        <f t="shared" si="384"/>
        <v>37.468980202578265</v>
      </c>
      <c r="AG1173" s="21" t="s">
        <v>2640</v>
      </c>
      <c r="AH1173" s="67">
        <v>0</v>
      </c>
      <c r="AI1173" s="70">
        <v>0</v>
      </c>
      <c r="AJ1173" s="21" t="s">
        <v>2640</v>
      </c>
      <c r="AK1173" s="67">
        <f t="shared" si="392"/>
        <v>593234</v>
      </c>
      <c r="AL1173" s="70">
        <f t="shared" si="393"/>
        <v>651061</v>
      </c>
      <c r="AM1173" s="65">
        <f t="shared" si="385"/>
        <v>37.468980202578265</v>
      </c>
      <c r="AN1173" s="25">
        <f t="shared" si="394"/>
        <v>9.7477555231156671E-2</v>
      </c>
      <c r="AO1173" s="25">
        <f t="shared" si="386"/>
        <v>9.583538117291468E-2</v>
      </c>
      <c r="AP1173" s="24">
        <f t="shared" si="387"/>
        <v>6.8493005711886953E-3</v>
      </c>
      <c r="AQ1173" s="25">
        <f t="shared" si="388"/>
        <v>7.7114712490336398E-2</v>
      </c>
      <c r="AR1173" s="2">
        <f t="shared" si="395"/>
        <v>1</v>
      </c>
      <c r="AS1173" s="2">
        <f t="shared" si="396"/>
        <v>0</v>
      </c>
      <c r="AT1173" s="2">
        <f t="shared" si="397"/>
        <v>0</v>
      </c>
    </row>
    <row r="1174" spans="2:46" x14ac:dyDescent="0.2">
      <c r="B1174" s="2">
        <v>1</v>
      </c>
      <c r="C1174" s="2" t="s">
        <v>2382</v>
      </c>
      <c r="D1174" s="3" t="s">
        <v>2415</v>
      </c>
      <c r="E1174" s="2" t="s">
        <v>2416</v>
      </c>
      <c r="F1174" s="2" t="s">
        <v>14</v>
      </c>
      <c r="G1174" s="2" t="s">
        <v>7</v>
      </c>
      <c r="H1174" s="2">
        <v>13</v>
      </c>
      <c r="I1174" s="30">
        <v>103623</v>
      </c>
      <c r="J1174" s="30">
        <v>103990</v>
      </c>
      <c r="K1174" s="63">
        <v>535.60330799999997</v>
      </c>
      <c r="L1174" s="2">
        <v>0.414964</v>
      </c>
      <c r="M1174" s="67">
        <v>16386.488886719704</v>
      </c>
      <c r="N1174" s="67">
        <v>59416861.910000011</v>
      </c>
      <c r="O1174" s="67">
        <v>7728855</v>
      </c>
      <c r="P1174" s="70">
        <v>7448201</v>
      </c>
      <c r="Q1174" s="63">
        <v>0</v>
      </c>
      <c r="R1174" s="24">
        <f t="shared" si="379"/>
        <v>-3.6312493894632536E-2</v>
      </c>
      <c r="S1174" s="24">
        <f t="shared" si="380"/>
        <v>-4.7234739597172368E-3</v>
      </c>
      <c r="T1174" s="65">
        <f t="shared" si="381"/>
        <v>71.624204250408695</v>
      </c>
      <c r="U1174" s="67">
        <v>2072456</v>
      </c>
      <c r="V1174" s="70">
        <v>2267764</v>
      </c>
      <c r="W1174" s="24">
        <f t="shared" si="382"/>
        <v>9.4239877710310838E-2</v>
      </c>
      <c r="X1174" s="24">
        <f t="shared" si="383"/>
        <v>3.2870803627400788E-3</v>
      </c>
      <c r="Y1174" s="63">
        <f t="shared" si="389"/>
        <v>19.999961398531212</v>
      </c>
      <c r="Z1174" s="63">
        <f t="shared" si="390"/>
        <v>21.807519953841716</v>
      </c>
      <c r="AA1174" s="24">
        <f t="shared" si="391"/>
        <v>9.0378E-2</v>
      </c>
      <c r="AB1174" s="63">
        <v>0</v>
      </c>
      <c r="AC1174" s="69">
        <v>0</v>
      </c>
      <c r="AD1174" s="67">
        <f t="shared" si="377"/>
        <v>9801311</v>
      </c>
      <c r="AE1174" s="67">
        <f t="shared" si="378"/>
        <v>9715965</v>
      </c>
      <c r="AF1174" s="65">
        <f t="shared" si="384"/>
        <v>93.431724204250415</v>
      </c>
      <c r="AG1174" s="21" t="s">
        <v>2640</v>
      </c>
      <c r="AH1174" s="67">
        <v>0</v>
      </c>
      <c r="AI1174" s="70">
        <v>0</v>
      </c>
      <c r="AJ1174" s="21" t="s">
        <v>2640</v>
      </c>
      <c r="AK1174" s="67">
        <f t="shared" si="392"/>
        <v>9801311</v>
      </c>
      <c r="AL1174" s="70">
        <f t="shared" si="393"/>
        <v>9715965</v>
      </c>
      <c r="AM1174" s="65">
        <f t="shared" si="385"/>
        <v>93.431724204250415</v>
      </c>
      <c r="AN1174" s="25">
        <f t="shared" si="394"/>
        <v>-8.7076106451473689E-3</v>
      </c>
      <c r="AO1174" s="25">
        <f t="shared" si="386"/>
        <v>-1.220606537053659E-2</v>
      </c>
      <c r="AP1174" s="24">
        <f t="shared" si="387"/>
        <v>-1.4363935969771578E-3</v>
      </c>
      <c r="AQ1174" s="25">
        <f t="shared" si="388"/>
        <v>0.16352201526086954</v>
      </c>
      <c r="AR1174" s="2">
        <f t="shared" si="395"/>
        <v>0</v>
      </c>
      <c r="AS1174" s="2">
        <f t="shared" si="396"/>
        <v>1</v>
      </c>
      <c r="AT1174" s="2">
        <f t="shared" si="397"/>
        <v>0</v>
      </c>
    </row>
    <row r="1175" spans="2:46" x14ac:dyDescent="0.2">
      <c r="B1175" s="2">
        <v>1</v>
      </c>
      <c r="C1175" s="2" t="s">
        <v>2382</v>
      </c>
      <c r="D1175" s="3" t="s">
        <v>2417</v>
      </c>
      <c r="E1175" s="2" t="s">
        <v>2418</v>
      </c>
      <c r="F1175" s="2" t="s">
        <v>6</v>
      </c>
      <c r="G1175" s="2" t="s">
        <v>7</v>
      </c>
      <c r="H1175" s="2">
        <v>8</v>
      </c>
      <c r="I1175" s="30">
        <v>31744</v>
      </c>
      <c r="J1175" s="30">
        <v>31989</v>
      </c>
      <c r="K1175" s="63">
        <v>603.63706300000001</v>
      </c>
      <c r="L1175" s="2">
        <v>0.345688</v>
      </c>
      <c r="M1175" s="67">
        <v>15906.681806688161</v>
      </c>
      <c r="N1175" s="67">
        <v>12801561.420000002</v>
      </c>
      <c r="O1175" s="67">
        <v>1914523</v>
      </c>
      <c r="P1175" s="70">
        <v>1845002</v>
      </c>
      <c r="Q1175" s="63">
        <v>0</v>
      </c>
      <c r="R1175" s="24">
        <f t="shared" si="379"/>
        <v>-3.6312439181979017E-2</v>
      </c>
      <c r="S1175" s="24">
        <f t="shared" si="380"/>
        <v>-5.4306656601581958E-3</v>
      </c>
      <c r="T1175" s="65">
        <f t="shared" si="381"/>
        <v>57.676138672668728</v>
      </c>
      <c r="U1175" s="67">
        <v>306745</v>
      </c>
      <c r="V1175" s="70">
        <v>370935</v>
      </c>
      <c r="W1175" s="24">
        <f t="shared" si="382"/>
        <v>0.20926176465794066</v>
      </c>
      <c r="X1175" s="24">
        <f t="shared" si="383"/>
        <v>5.0142320841983657E-3</v>
      </c>
      <c r="Y1175" s="63">
        <f t="shared" si="389"/>
        <v>9.6630859375</v>
      </c>
      <c r="Z1175" s="63">
        <f t="shared" si="390"/>
        <v>11.595704773515896</v>
      </c>
      <c r="AA1175" s="24">
        <f t="shared" si="391"/>
        <v>0.2</v>
      </c>
      <c r="AB1175" s="63">
        <v>0</v>
      </c>
      <c r="AC1175" s="69">
        <v>0</v>
      </c>
      <c r="AD1175" s="67">
        <f t="shared" si="377"/>
        <v>2221268</v>
      </c>
      <c r="AE1175" s="67">
        <f t="shared" si="378"/>
        <v>2215937</v>
      </c>
      <c r="AF1175" s="65">
        <f t="shared" si="384"/>
        <v>69.271843446184633</v>
      </c>
      <c r="AG1175" s="21" t="s">
        <v>2640</v>
      </c>
      <c r="AH1175" s="67">
        <v>0</v>
      </c>
      <c r="AI1175" s="70">
        <v>0</v>
      </c>
      <c r="AJ1175" s="21" t="s">
        <v>2640</v>
      </c>
      <c r="AK1175" s="67">
        <f t="shared" si="392"/>
        <v>2221268</v>
      </c>
      <c r="AL1175" s="70">
        <f t="shared" si="393"/>
        <v>2215937</v>
      </c>
      <c r="AM1175" s="65">
        <f t="shared" si="385"/>
        <v>69.271843446184633</v>
      </c>
      <c r="AN1175" s="25">
        <f t="shared" si="394"/>
        <v>-2.399980551648878E-3</v>
      </c>
      <c r="AO1175" s="25">
        <f t="shared" si="386"/>
        <v>-1.0040482122965488E-2</v>
      </c>
      <c r="AP1175" s="24">
        <f t="shared" si="387"/>
        <v>-4.1643357595983003E-4</v>
      </c>
      <c r="AQ1175" s="25">
        <f t="shared" si="388"/>
        <v>0.17309896248578088</v>
      </c>
      <c r="AR1175" s="2">
        <f t="shared" si="395"/>
        <v>0</v>
      </c>
      <c r="AS1175" s="2">
        <f t="shared" si="396"/>
        <v>1</v>
      </c>
      <c r="AT1175" s="2">
        <f t="shared" si="397"/>
        <v>0</v>
      </c>
    </row>
    <row r="1176" spans="2:46" x14ac:dyDescent="0.2">
      <c r="B1176" s="2">
        <v>1</v>
      </c>
      <c r="C1176" s="2" t="s">
        <v>2382</v>
      </c>
      <c r="D1176" s="3" t="s">
        <v>2419</v>
      </c>
      <c r="E1176" s="2" t="s">
        <v>1682</v>
      </c>
      <c r="F1176" s="2" t="s">
        <v>6</v>
      </c>
      <c r="G1176" s="2" t="s">
        <v>7</v>
      </c>
      <c r="H1176" s="2">
        <v>11</v>
      </c>
      <c r="I1176" s="30">
        <v>29456</v>
      </c>
      <c r="J1176" s="30">
        <v>29587</v>
      </c>
      <c r="K1176" s="63">
        <v>427.85780899999997</v>
      </c>
      <c r="L1176" s="2">
        <v>0.37217899999999998</v>
      </c>
      <c r="M1176" s="67">
        <v>15934.958646229812</v>
      </c>
      <c r="N1176" s="67">
        <v>10002176.719999999</v>
      </c>
      <c r="O1176" s="67">
        <v>1223370</v>
      </c>
      <c r="P1176" s="70">
        <v>1178946</v>
      </c>
      <c r="Q1176" s="63">
        <v>0</v>
      </c>
      <c r="R1176" s="24">
        <f t="shared" si="379"/>
        <v>-3.6312808062973545E-2</v>
      </c>
      <c r="S1176" s="24">
        <f t="shared" si="380"/>
        <v>-4.4414332243471908E-3</v>
      </c>
      <c r="T1176" s="65">
        <f t="shared" si="381"/>
        <v>39.846757021664921</v>
      </c>
      <c r="U1176" s="67">
        <v>284636</v>
      </c>
      <c r="V1176" s="70">
        <v>343082</v>
      </c>
      <c r="W1176" s="24">
        <f t="shared" si="382"/>
        <v>0.20533593782936799</v>
      </c>
      <c r="X1176" s="24">
        <f t="shared" si="383"/>
        <v>5.8433280710921097E-3</v>
      </c>
      <c r="Y1176" s="63">
        <f t="shared" si="389"/>
        <v>9.663090711569799</v>
      </c>
      <c r="Z1176" s="63">
        <f t="shared" si="390"/>
        <v>11.59570081454693</v>
      </c>
      <c r="AA1176" s="24">
        <f t="shared" si="391"/>
        <v>0.19999900000000001</v>
      </c>
      <c r="AB1176" s="63">
        <v>0</v>
      </c>
      <c r="AC1176" s="69">
        <v>0</v>
      </c>
      <c r="AD1176" s="67">
        <f t="shared" si="377"/>
        <v>1508006</v>
      </c>
      <c r="AE1176" s="67">
        <f t="shared" si="378"/>
        <v>1522028</v>
      </c>
      <c r="AF1176" s="65">
        <f t="shared" si="384"/>
        <v>51.442457836211851</v>
      </c>
      <c r="AG1176" s="21" t="s">
        <v>2640</v>
      </c>
      <c r="AH1176" s="67">
        <v>0</v>
      </c>
      <c r="AI1176" s="70">
        <v>0</v>
      </c>
      <c r="AJ1176" s="21" t="s">
        <v>2640</v>
      </c>
      <c r="AK1176" s="67">
        <f t="shared" si="392"/>
        <v>1508006</v>
      </c>
      <c r="AL1176" s="70">
        <f t="shared" si="393"/>
        <v>1522028</v>
      </c>
      <c r="AM1176" s="65">
        <f t="shared" si="385"/>
        <v>51.442457836211851</v>
      </c>
      <c r="AN1176" s="25">
        <f t="shared" si="394"/>
        <v>9.2983714918906165E-3</v>
      </c>
      <c r="AO1176" s="25">
        <f t="shared" si="386"/>
        <v>4.8295815954686461E-3</v>
      </c>
      <c r="AP1176" s="24">
        <f t="shared" si="387"/>
        <v>1.4018948467449195E-3</v>
      </c>
      <c r="AQ1176" s="25">
        <f t="shared" si="388"/>
        <v>0.15216967692208502</v>
      </c>
      <c r="AR1176" s="2">
        <f t="shared" si="395"/>
        <v>1</v>
      </c>
      <c r="AS1176" s="2">
        <f t="shared" si="396"/>
        <v>0</v>
      </c>
      <c r="AT1176" s="2">
        <f t="shared" si="397"/>
        <v>0</v>
      </c>
    </row>
    <row r="1177" spans="2:46" x14ac:dyDescent="0.2">
      <c r="B1177" s="2">
        <v>1</v>
      </c>
      <c r="C1177" s="2" t="s">
        <v>2420</v>
      </c>
      <c r="D1177" s="3" t="s">
        <v>2421</v>
      </c>
      <c r="E1177" s="2" t="s">
        <v>2422</v>
      </c>
      <c r="F1177" s="2" t="s">
        <v>6</v>
      </c>
      <c r="G1177" s="2" t="s">
        <v>7</v>
      </c>
      <c r="H1177" s="2">
        <v>16</v>
      </c>
      <c r="I1177" s="30">
        <v>27901</v>
      </c>
      <c r="J1177" s="30">
        <v>27988</v>
      </c>
      <c r="K1177" s="63">
        <v>187.223917</v>
      </c>
      <c r="L1177" s="2">
        <v>0.35211900000000002</v>
      </c>
      <c r="M1177" s="67">
        <v>16540.55570824142</v>
      </c>
      <c r="N1177" s="67">
        <v>10572503.139999999</v>
      </c>
      <c r="O1177" s="67">
        <v>346745</v>
      </c>
      <c r="P1177" s="70">
        <v>334154</v>
      </c>
      <c r="Q1177" s="63">
        <v>0</v>
      </c>
      <c r="R1177" s="24">
        <f t="shared" si="379"/>
        <v>-3.6311987195201123E-2</v>
      </c>
      <c r="S1177" s="24">
        <f t="shared" si="380"/>
        <v>-1.1909194855060598E-3</v>
      </c>
      <c r="T1177" s="65">
        <f t="shared" si="381"/>
        <v>11.939188223524367</v>
      </c>
      <c r="U1177" s="67">
        <v>660376</v>
      </c>
      <c r="V1177" s="70">
        <v>701885</v>
      </c>
      <c r="W1177" s="24">
        <f t="shared" si="382"/>
        <v>6.2856615019322382E-2</v>
      </c>
      <c r="X1177" s="24">
        <f t="shared" si="383"/>
        <v>3.9261279424883675E-3</v>
      </c>
      <c r="Y1177" s="63">
        <f t="shared" si="389"/>
        <v>23.668542346152467</v>
      </c>
      <c r="Z1177" s="63">
        <f t="shared" si="390"/>
        <v>25.078069172502502</v>
      </c>
      <c r="AA1177" s="24">
        <f t="shared" si="391"/>
        <v>5.9553000000000002E-2</v>
      </c>
      <c r="AB1177" s="63">
        <v>0</v>
      </c>
      <c r="AC1177" s="69">
        <v>0</v>
      </c>
      <c r="AD1177" s="67">
        <f t="shared" si="377"/>
        <v>1007121</v>
      </c>
      <c r="AE1177" s="67">
        <f t="shared" si="378"/>
        <v>1036039</v>
      </c>
      <c r="AF1177" s="65">
        <f t="shared" si="384"/>
        <v>37.017257396026871</v>
      </c>
      <c r="AG1177" s="21" t="s">
        <v>2640</v>
      </c>
      <c r="AH1177" s="67">
        <v>0</v>
      </c>
      <c r="AI1177" s="70">
        <v>0</v>
      </c>
      <c r="AJ1177" s="21" t="s">
        <v>2640</v>
      </c>
      <c r="AK1177" s="67">
        <f t="shared" si="392"/>
        <v>1007121</v>
      </c>
      <c r="AL1177" s="70">
        <f t="shared" si="393"/>
        <v>1036039</v>
      </c>
      <c r="AM1177" s="65">
        <f t="shared" si="385"/>
        <v>37.017257396026871</v>
      </c>
      <c r="AN1177" s="25">
        <f t="shared" si="394"/>
        <v>2.871353094613259E-2</v>
      </c>
      <c r="AO1177" s="25">
        <f t="shared" si="386"/>
        <v>2.5515800590540483E-2</v>
      </c>
      <c r="AP1177" s="24">
        <f t="shared" si="387"/>
        <v>2.7352084569823077E-3</v>
      </c>
      <c r="AQ1177" s="25">
        <f t="shared" si="388"/>
        <v>9.7993728285617712E-2</v>
      </c>
      <c r="AR1177" s="2">
        <f t="shared" si="395"/>
        <v>1</v>
      </c>
      <c r="AS1177" s="2">
        <f t="shared" si="396"/>
        <v>0</v>
      </c>
      <c r="AT1177" s="2">
        <f t="shared" si="397"/>
        <v>0</v>
      </c>
    </row>
    <row r="1178" spans="2:46" x14ac:dyDescent="0.2">
      <c r="B1178" s="2">
        <v>1</v>
      </c>
      <c r="C1178" s="2" t="s">
        <v>2420</v>
      </c>
      <c r="D1178" s="3" t="s">
        <v>2423</v>
      </c>
      <c r="E1178" s="2" t="s">
        <v>2424</v>
      </c>
      <c r="F1178" s="2" t="s">
        <v>6</v>
      </c>
      <c r="G1178" s="2" t="s">
        <v>7</v>
      </c>
      <c r="H1178" s="2">
        <v>27</v>
      </c>
      <c r="I1178" s="30">
        <v>43158</v>
      </c>
      <c r="J1178" s="30">
        <v>43280</v>
      </c>
      <c r="K1178" s="63">
        <v>284.440111</v>
      </c>
      <c r="L1178" s="2">
        <v>0.39394099999999999</v>
      </c>
      <c r="M1178" s="67">
        <v>15737.032373679402</v>
      </c>
      <c r="N1178" s="67">
        <v>12620376.539999997</v>
      </c>
      <c r="O1178" s="67">
        <v>1015572</v>
      </c>
      <c r="P1178" s="70">
        <v>978694</v>
      </c>
      <c r="Q1178" s="63">
        <v>0</v>
      </c>
      <c r="R1178" s="24">
        <f t="shared" si="379"/>
        <v>-3.6312541109837615E-2</v>
      </c>
      <c r="S1178" s="24">
        <f t="shared" si="380"/>
        <v>-2.9220998187428097E-3</v>
      </c>
      <c r="T1178" s="65">
        <f t="shared" si="381"/>
        <v>22.613077634011091</v>
      </c>
      <c r="U1178" s="67">
        <v>958516.99999999977</v>
      </c>
      <c r="V1178" s="70">
        <v>1029697</v>
      </c>
      <c r="W1178" s="24">
        <f t="shared" si="382"/>
        <v>7.4260550412773352E-2</v>
      </c>
      <c r="X1178" s="24">
        <f t="shared" si="383"/>
        <v>5.640085283857961E-3</v>
      </c>
      <c r="Y1178" s="63">
        <f t="shared" si="389"/>
        <v>22.209486074424202</v>
      </c>
      <c r="Z1178" s="63">
        <f t="shared" si="390"/>
        <v>23.791520332717191</v>
      </c>
      <c r="AA1178" s="24">
        <f t="shared" si="391"/>
        <v>7.1232000000000004E-2</v>
      </c>
      <c r="AB1178" s="63">
        <v>0</v>
      </c>
      <c r="AC1178" s="69">
        <v>0</v>
      </c>
      <c r="AD1178" s="67">
        <f t="shared" si="377"/>
        <v>1974088.9999999998</v>
      </c>
      <c r="AE1178" s="67">
        <f t="shared" si="378"/>
        <v>2008391</v>
      </c>
      <c r="AF1178" s="65">
        <f t="shared" si="384"/>
        <v>46.404597966728282</v>
      </c>
      <c r="AG1178" s="21" t="s">
        <v>2640</v>
      </c>
      <c r="AH1178" s="67">
        <v>0</v>
      </c>
      <c r="AI1178" s="70">
        <v>0</v>
      </c>
      <c r="AJ1178" s="21" t="s">
        <v>2640</v>
      </c>
      <c r="AK1178" s="67">
        <f t="shared" si="392"/>
        <v>1974088.9999999998</v>
      </c>
      <c r="AL1178" s="70">
        <f t="shared" si="393"/>
        <v>2008391</v>
      </c>
      <c r="AM1178" s="65">
        <f t="shared" si="385"/>
        <v>46.404597966728282</v>
      </c>
      <c r="AN1178" s="25">
        <f t="shared" si="394"/>
        <v>1.7376116274393016E-2</v>
      </c>
      <c r="AO1178" s="25">
        <f t="shared" si="386"/>
        <v>1.4508281565856151E-2</v>
      </c>
      <c r="AP1178" s="24">
        <f t="shared" si="387"/>
        <v>2.7179854651151508E-3</v>
      </c>
      <c r="AQ1178" s="25">
        <f t="shared" si="388"/>
        <v>0.15913875419124385</v>
      </c>
      <c r="AR1178" s="2">
        <f t="shared" si="395"/>
        <v>1</v>
      </c>
      <c r="AS1178" s="2">
        <f t="shared" si="396"/>
        <v>0</v>
      </c>
      <c r="AT1178" s="2">
        <f t="shared" si="397"/>
        <v>0</v>
      </c>
    </row>
    <row r="1179" spans="2:46" x14ac:dyDescent="0.2">
      <c r="B1179" s="2">
        <v>1</v>
      </c>
      <c r="C1179" s="2" t="s">
        <v>2420</v>
      </c>
      <c r="D1179" s="3" t="s">
        <v>2425</v>
      </c>
      <c r="E1179" s="2" t="s">
        <v>2426</v>
      </c>
      <c r="F1179" s="2" t="s">
        <v>316</v>
      </c>
      <c r="G1179" s="2" t="s">
        <v>7</v>
      </c>
      <c r="H1179" s="2">
        <v>40</v>
      </c>
      <c r="I1179" s="30">
        <v>205072</v>
      </c>
      <c r="J1179" s="30">
        <v>204749</v>
      </c>
      <c r="K1179" s="63">
        <v>441.12594899999999</v>
      </c>
      <c r="L1179" s="2">
        <v>0.58796700000000002</v>
      </c>
      <c r="M1179" s="67">
        <v>15457.765397466896</v>
      </c>
      <c r="N1179" s="67">
        <v>149745603.90999991</v>
      </c>
      <c r="O1179" s="67">
        <v>11835259</v>
      </c>
      <c r="P1179" s="70">
        <v>11405492</v>
      </c>
      <c r="Q1179" s="63">
        <v>0</v>
      </c>
      <c r="R1179" s="24">
        <f t="shared" si="379"/>
        <v>-3.6312428819681886E-2</v>
      </c>
      <c r="S1179" s="24">
        <f t="shared" si="380"/>
        <v>-2.8699807458674948E-3</v>
      </c>
      <c r="T1179" s="65">
        <f t="shared" si="381"/>
        <v>55.704750694753088</v>
      </c>
      <c r="U1179" s="67">
        <v>7422460.0000000009</v>
      </c>
      <c r="V1179" s="70">
        <v>7621927</v>
      </c>
      <c r="W1179" s="24">
        <f t="shared" si="382"/>
        <v>2.6873435491737041E-2</v>
      </c>
      <c r="X1179" s="24">
        <f t="shared" si="383"/>
        <v>1.3320391035978774E-3</v>
      </c>
      <c r="Y1179" s="63">
        <f t="shared" si="389"/>
        <v>36.194409768276515</v>
      </c>
      <c r="Z1179" s="63">
        <f t="shared" si="390"/>
        <v>37.22571050408061</v>
      </c>
      <c r="AA1179" s="24">
        <f t="shared" si="391"/>
        <v>2.8493000000000001E-2</v>
      </c>
      <c r="AB1179" s="63">
        <v>0</v>
      </c>
      <c r="AC1179" s="69">
        <v>0</v>
      </c>
      <c r="AD1179" s="67">
        <f t="shared" si="377"/>
        <v>19257719</v>
      </c>
      <c r="AE1179" s="67">
        <f t="shared" si="378"/>
        <v>19027419</v>
      </c>
      <c r="AF1179" s="65">
        <f t="shared" si="384"/>
        <v>92.930461198833697</v>
      </c>
      <c r="AG1179" s="21" t="s">
        <v>2640</v>
      </c>
      <c r="AH1179" s="67">
        <v>0</v>
      </c>
      <c r="AI1179" s="70">
        <v>0</v>
      </c>
      <c r="AJ1179" s="21" t="s">
        <v>2640</v>
      </c>
      <c r="AK1179" s="67">
        <f t="shared" si="392"/>
        <v>19257719</v>
      </c>
      <c r="AL1179" s="70">
        <f t="shared" si="393"/>
        <v>19027419</v>
      </c>
      <c r="AM1179" s="65">
        <f t="shared" si="385"/>
        <v>92.930461198833697</v>
      </c>
      <c r="AN1179" s="25">
        <f t="shared" si="394"/>
        <v>-1.1958841023695486E-2</v>
      </c>
      <c r="AO1179" s="25">
        <f t="shared" si="386"/>
        <v>-1.0400165306845399E-2</v>
      </c>
      <c r="AP1179" s="24">
        <f t="shared" si="387"/>
        <v>-1.5379416422696113E-3</v>
      </c>
      <c r="AQ1179" s="25">
        <f t="shared" si="388"/>
        <v>0.12706495885806343</v>
      </c>
      <c r="AR1179" s="2">
        <f t="shared" si="395"/>
        <v>0</v>
      </c>
      <c r="AS1179" s="2">
        <f t="shared" si="396"/>
        <v>1</v>
      </c>
      <c r="AT1179" s="2">
        <f t="shared" si="397"/>
        <v>0</v>
      </c>
    </row>
    <row r="1180" spans="2:46" x14ac:dyDescent="0.2">
      <c r="B1180" s="2">
        <v>1</v>
      </c>
      <c r="C1180" s="2" t="s">
        <v>2420</v>
      </c>
      <c r="D1180" s="3" t="s">
        <v>2427</v>
      </c>
      <c r="E1180" s="2" t="s">
        <v>2428</v>
      </c>
      <c r="F1180" s="2" t="s">
        <v>6</v>
      </c>
      <c r="G1180" s="2" t="s">
        <v>7</v>
      </c>
      <c r="H1180" s="2">
        <v>35</v>
      </c>
      <c r="I1180" s="30">
        <v>29688</v>
      </c>
      <c r="J1180" s="30">
        <v>29439</v>
      </c>
      <c r="K1180" s="63">
        <v>272.42549000000002</v>
      </c>
      <c r="L1180" s="2">
        <v>0.482456</v>
      </c>
      <c r="M1180" s="67">
        <v>13982.762329066047</v>
      </c>
      <c r="N1180" s="67">
        <v>10680657.989999995</v>
      </c>
      <c r="O1180" s="67">
        <v>490197</v>
      </c>
      <c r="P1180" s="70">
        <v>472397</v>
      </c>
      <c r="Q1180" s="63">
        <v>0</v>
      </c>
      <c r="R1180" s="24">
        <f t="shared" si="379"/>
        <v>-3.6311931733568392E-2</v>
      </c>
      <c r="S1180" s="24">
        <f t="shared" si="380"/>
        <v>-1.6665639904082359E-3</v>
      </c>
      <c r="T1180" s="65">
        <f t="shared" si="381"/>
        <v>16.046638812459662</v>
      </c>
      <c r="U1180" s="67">
        <v>875150.00000000012</v>
      </c>
      <c r="V1180" s="70">
        <v>908413</v>
      </c>
      <c r="W1180" s="24">
        <f t="shared" si="382"/>
        <v>3.8008341427183678E-2</v>
      </c>
      <c r="X1180" s="24">
        <f t="shared" si="383"/>
        <v>3.1143212366825258E-3</v>
      </c>
      <c r="Y1180" s="63">
        <f t="shared" si="389"/>
        <v>29.478240366478044</v>
      </c>
      <c r="Z1180" s="63">
        <f t="shared" si="390"/>
        <v>30.857467984646217</v>
      </c>
      <c r="AA1180" s="24">
        <f t="shared" si="391"/>
        <v>4.6788000000000003E-2</v>
      </c>
      <c r="AB1180" s="63">
        <v>0</v>
      </c>
      <c r="AC1180" s="69">
        <v>0</v>
      </c>
      <c r="AD1180" s="67">
        <f t="shared" si="377"/>
        <v>1365347</v>
      </c>
      <c r="AE1180" s="67">
        <f t="shared" si="378"/>
        <v>1380810</v>
      </c>
      <c r="AF1180" s="65">
        <f t="shared" si="384"/>
        <v>46.904106797105882</v>
      </c>
      <c r="AG1180" s="21" t="s">
        <v>2640</v>
      </c>
      <c r="AH1180" s="67">
        <v>0</v>
      </c>
      <c r="AI1180" s="70">
        <v>0</v>
      </c>
      <c r="AJ1180" s="21" t="s">
        <v>2640</v>
      </c>
      <c r="AK1180" s="67">
        <f t="shared" si="392"/>
        <v>1365347</v>
      </c>
      <c r="AL1180" s="70">
        <f t="shared" si="393"/>
        <v>1380810</v>
      </c>
      <c r="AM1180" s="65">
        <f t="shared" si="385"/>
        <v>46.904106797105882</v>
      </c>
      <c r="AN1180" s="25">
        <f t="shared" si="394"/>
        <v>1.132532608926522E-2</v>
      </c>
      <c r="AO1180" s="25">
        <f t="shared" si="386"/>
        <v>1.9879285333676666E-2</v>
      </c>
      <c r="AP1180" s="24">
        <f t="shared" si="387"/>
        <v>1.4477572462743007E-3</v>
      </c>
      <c r="AQ1180" s="25">
        <f t="shared" si="388"/>
        <v>0.1292813608761571</v>
      </c>
      <c r="AR1180" s="2">
        <f t="shared" si="395"/>
        <v>1</v>
      </c>
      <c r="AS1180" s="2">
        <f t="shared" si="396"/>
        <v>0</v>
      </c>
      <c r="AT1180" s="2">
        <f t="shared" si="397"/>
        <v>0</v>
      </c>
    </row>
    <row r="1181" spans="2:46" x14ac:dyDescent="0.2">
      <c r="B1181" s="2">
        <v>1</v>
      </c>
      <c r="C1181" s="2" t="s">
        <v>2420</v>
      </c>
      <c r="D1181" s="3" t="s">
        <v>2429</v>
      </c>
      <c r="E1181" s="2" t="s">
        <v>2430</v>
      </c>
      <c r="F1181" s="2" t="s">
        <v>6</v>
      </c>
      <c r="G1181" s="2" t="s">
        <v>7</v>
      </c>
      <c r="H1181" s="2">
        <v>55</v>
      </c>
      <c r="I1181" s="30">
        <v>43955</v>
      </c>
      <c r="J1181" s="30">
        <v>43891</v>
      </c>
      <c r="K1181" s="63">
        <v>828.33492100000001</v>
      </c>
      <c r="L1181" s="2">
        <v>0.38217200000000001</v>
      </c>
      <c r="M1181" s="67">
        <v>14377.296289783717</v>
      </c>
      <c r="N1181" s="67">
        <v>16629150.52</v>
      </c>
      <c r="O1181" s="67">
        <v>1856746</v>
      </c>
      <c r="P1181" s="70">
        <v>1789323</v>
      </c>
      <c r="Q1181" s="63">
        <v>0</v>
      </c>
      <c r="R1181" s="24">
        <f t="shared" si="379"/>
        <v>-3.6312451999358064E-2</v>
      </c>
      <c r="S1181" s="24">
        <f t="shared" si="380"/>
        <v>-4.0545065677834759E-3</v>
      </c>
      <c r="T1181" s="65">
        <f t="shared" si="381"/>
        <v>40.767423845435282</v>
      </c>
      <c r="U1181" s="67">
        <v>739360.99999999977</v>
      </c>
      <c r="V1181" s="70">
        <v>794739</v>
      </c>
      <c r="W1181" s="24">
        <f t="shared" si="382"/>
        <v>7.4899812135073685E-2</v>
      </c>
      <c r="X1181" s="24">
        <f t="shared" si="383"/>
        <v>3.3301761225503798E-3</v>
      </c>
      <c r="Y1181" s="63">
        <f t="shared" si="389"/>
        <v>16.820862245478324</v>
      </c>
      <c r="Z1181" s="63">
        <f t="shared" si="390"/>
        <v>18.10710624045932</v>
      </c>
      <c r="AA1181" s="24">
        <f t="shared" si="391"/>
        <v>7.6466999999999993E-2</v>
      </c>
      <c r="AB1181" s="63">
        <v>0</v>
      </c>
      <c r="AC1181" s="69">
        <v>0</v>
      </c>
      <c r="AD1181" s="67">
        <f t="shared" si="377"/>
        <v>2596107</v>
      </c>
      <c r="AE1181" s="67">
        <f t="shared" si="378"/>
        <v>2584062</v>
      </c>
      <c r="AF1181" s="65">
        <f t="shared" si="384"/>
        <v>58.874530085894605</v>
      </c>
      <c r="AG1181" s="21" t="s">
        <v>2640</v>
      </c>
      <c r="AH1181" s="67">
        <v>0</v>
      </c>
      <c r="AI1181" s="70">
        <v>0</v>
      </c>
      <c r="AJ1181" s="21" t="s">
        <v>2640</v>
      </c>
      <c r="AK1181" s="67">
        <f t="shared" si="392"/>
        <v>2596107</v>
      </c>
      <c r="AL1181" s="70">
        <f t="shared" si="393"/>
        <v>2584062</v>
      </c>
      <c r="AM1181" s="65">
        <f t="shared" si="385"/>
        <v>58.874530085894605</v>
      </c>
      <c r="AN1181" s="25">
        <f t="shared" si="394"/>
        <v>-4.6396392752687003E-3</v>
      </c>
      <c r="AO1181" s="25">
        <f t="shared" si="386"/>
        <v>-3.1882468921745621E-3</v>
      </c>
      <c r="AP1181" s="24">
        <f t="shared" si="387"/>
        <v>-7.2433044523310985E-4</v>
      </c>
      <c r="AQ1181" s="25">
        <f t="shared" si="388"/>
        <v>0.15539350593357912</v>
      </c>
      <c r="AR1181" s="2">
        <f t="shared" si="395"/>
        <v>0</v>
      </c>
      <c r="AS1181" s="2">
        <f t="shared" si="396"/>
        <v>1</v>
      </c>
      <c r="AT1181" s="2">
        <f t="shared" si="397"/>
        <v>0</v>
      </c>
    </row>
    <row r="1182" spans="2:46" x14ac:dyDescent="0.2">
      <c r="B1182" s="2">
        <v>1</v>
      </c>
      <c r="C1182" s="2" t="s">
        <v>2420</v>
      </c>
      <c r="D1182" s="3" t="s">
        <v>2431</v>
      </c>
      <c r="E1182" s="2" t="s">
        <v>2432</v>
      </c>
      <c r="F1182" s="2" t="s">
        <v>14</v>
      </c>
      <c r="G1182" s="2" t="s">
        <v>7</v>
      </c>
      <c r="H1182" s="2">
        <v>47</v>
      </c>
      <c r="I1182" s="30">
        <v>87893</v>
      </c>
      <c r="J1182" s="30">
        <v>87719</v>
      </c>
      <c r="K1182" s="63">
        <v>516.70062399999995</v>
      </c>
      <c r="L1182" s="2">
        <v>0.363983</v>
      </c>
      <c r="M1182" s="67">
        <v>15112.795486168432</v>
      </c>
      <c r="N1182" s="67">
        <v>50450777.810000017</v>
      </c>
      <c r="O1182" s="67">
        <v>6353349</v>
      </c>
      <c r="P1182" s="70">
        <v>6122643</v>
      </c>
      <c r="Q1182" s="63">
        <v>0</v>
      </c>
      <c r="R1182" s="24">
        <f t="shared" si="379"/>
        <v>-3.6312502272423552E-2</v>
      </c>
      <c r="S1182" s="24">
        <f t="shared" si="380"/>
        <v>-4.5728928277151554E-3</v>
      </c>
      <c r="T1182" s="65">
        <f t="shared" si="381"/>
        <v>69.798367514449552</v>
      </c>
      <c r="U1182" s="67">
        <v>2049631.0000000002</v>
      </c>
      <c r="V1182" s="70">
        <v>2045573</v>
      </c>
      <c r="W1182" s="24">
        <f t="shared" si="382"/>
        <v>-1.9798685714649267E-3</v>
      </c>
      <c r="X1182" s="24">
        <f t="shared" si="383"/>
        <v>-8.0434835222617382E-5</v>
      </c>
      <c r="Y1182" s="63">
        <f t="shared" si="389"/>
        <v>23.319615896601551</v>
      </c>
      <c r="Z1182" s="63">
        <f t="shared" si="390"/>
        <v>23.319611486679054</v>
      </c>
      <c r="AA1182" s="24">
        <f t="shared" si="391"/>
        <v>0</v>
      </c>
      <c r="AB1182" s="63">
        <v>0</v>
      </c>
      <c r="AC1182" s="69">
        <v>0</v>
      </c>
      <c r="AD1182" s="67">
        <f t="shared" ref="AD1182:AD1245" si="398">O1182+U1182+AB1182</f>
        <v>8402980</v>
      </c>
      <c r="AE1182" s="67">
        <f t="shared" ref="AE1182:AE1245" si="399">P1182+V1182+AC1182</f>
        <v>8168216</v>
      </c>
      <c r="AF1182" s="65">
        <f t="shared" si="384"/>
        <v>93.117979001128603</v>
      </c>
      <c r="AG1182" s="21" t="s">
        <v>2640</v>
      </c>
      <c r="AH1182" s="67">
        <v>0</v>
      </c>
      <c r="AI1182" s="70">
        <v>0</v>
      </c>
      <c r="AJ1182" s="21" t="s">
        <v>2640</v>
      </c>
      <c r="AK1182" s="67">
        <f t="shared" si="392"/>
        <v>8402980</v>
      </c>
      <c r="AL1182" s="70">
        <f t="shared" si="393"/>
        <v>8168216</v>
      </c>
      <c r="AM1182" s="65">
        <f t="shared" si="385"/>
        <v>93.117979001128603</v>
      </c>
      <c r="AN1182" s="25">
        <f t="shared" si="394"/>
        <v>-2.7938183834782422E-2</v>
      </c>
      <c r="AO1182" s="25">
        <f t="shared" si="386"/>
        <v>-2.6009995460396618E-2</v>
      </c>
      <c r="AP1182" s="24">
        <f t="shared" si="387"/>
        <v>-4.6533276629377686E-3</v>
      </c>
      <c r="AQ1182" s="25">
        <f t="shared" si="388"/>
        <v>0.16190465944374302</v>
      </c>
      <c r="AR1182" s="2">
        <f t="shared" si="395"/>
        <v>0</v>
      </c>
      <c r="AS1182" s="2">
        <f t="shared" si="396"/>
        <v>1</v>
      </c>
      <c r="AT1182" s="2">
        <f t="shared" si="397"/>
        <v>0</v>
      </c>
    </row>
    <row r="1183" spans="2:46" x14ac:dyDescent="0.2">
      <c r="B1183" s="2">
        <v>1</v>
      </c>
      <c r="C1183" s="2" t="s">
        <v>2420</v>
      </c>
      <c r="D1183" s="3" t="s">
        <v>2433</v>
      </c>
      <c r="E1183" s="2" t="s">
        <v>2434</v>
      </c>
      <c r="F1183" s="2" t="s">
        <v>6</v>
      </c>
      <c r="G1183" s="2" t="s">
        <v>7</v>
      </c>
      <c r="H1183" s="2">
        <v>45</v>
      </c>
      <c r="I1183" s="30">
        <v>26994</v>
      </c>
      <c r="J1183" s="30">
        <v>27090</v>
      </c>
      <c r="K1183" s="63">
        <v>212.83647099999999</v>
      </c>
      <c r="L1183" s="2">
        <v>0.32971</v>
      </c>
      <c r="M1183" s="67">
        <v>13537.305319999999</v>
      </c>
      <c r="N1183" s="67">
        <v>11320838.340000002</v>
      </c>
      <c r="O1183" s="67">
        <v>630748</v>
      </c>
      <c r="P1183" s="70">
        <v>607844</v>
      </c>
      <c r="Q1183" s="63">
        <v>0</v>
      </c>
      <c r="R1183" s="24">
        <f t="shared" si="379"/>
        <v>-3.6312441735843803E-2</v>
      </c>
      <c r="S1183" s="24">
        <f t="shared" si="380"/>
        <v>-2.0231717221041068E-3</v>
      </c>
      <c r="T1183" s="65">
        <f t="shared" si="381"/>
        <v>22.437947582133628</v>
      </c>
      <c r="U1183" s="67">
        <v>540892.99999999988</v>
      </c>
      <c r="V1183" s="70">
        <v>637456</v>
      </c>
      <c r="W1183" s="24">
        <f t="shared" si="382"/>
        <v>0.17852514268071529</v>
      </c>
      <c r="X1183" s="24">
        <f t="shared" si="383"/>
        <v>8.5296686605631812E-3</v>
      </c>
      <c r="Y1183" s="63">
        <f t="shared" si="389"/>
        <v>20.037526857820254</v>
      </c>
      <c r="Z1183" s="63">
        <f t="shared" si="390"/>
        <v>23.531044665928388</v>
      </c>
      <c r="AA1183" s="24">
        <f t="shared" si="391"/>
        <v>0.174349</v>
      </c>
      <c r="AB1183" s="63">
        <v>0</v>
      </c>
      <c r="AC1183" s="69">
        <v>0</v>
      </c>
      <c r="AD1183" s="67">
        <f t="shared" si="398"/>
        <v>1171641</v>
      </c>
      <c r="AE1183" s="67">
        <f t="shared" si="399"/>
        <v>1245300</v>
      </c>
      <c r="AF1183" s="65">
        <f t="shared" si="384"/>
        <v>45.968992248062015</v>
      </c>
      <c r="AG1183" s="21" t="s">
        <v>2640</v>
      </c>
      <c r="AH1183" s="67">
        <v>0</v>
      </c>
      <c r="AI1183" s="70">
        <v>0</v>
      </c>
      <c r="AJ1183" s="21" t="s">
        <v>2640</v>
      </c>
      <c r="AK1183" s="67">
        <f t="shared" si="392"/>
        <v>1171641</v>
      </c>
      <c r="AL1183" s="70">
        <f t="shared" si="393"/>
        <v>1245300</v>
      </c>
      <c r="AM1183" s="65">
        <f t="shared" si="385"/>
        <v>45.968992248062015</v>
      </c>
      <c r="AN1183" s="25">
        <f t="shared" si="394"/>
        <v>6.286823352887104E-2</v>
      </c>
      <c r="AO1183" s="25">
        <f t="shared" si="386"/>
        <v>5.9101701582810806E-2</v>
      </c>
      <c r="AP1183" s="24">
        <f t="shared" si="387"/>
        <v>6.5064969384590636E-3</v>
      </c>
      <c r="AQ1183" s="25">
        <f t="shared" si="388"/>
        <v>0.11000068745792194</v>
      </c>
      <c r="AR1183" s="2">
        <f t="shared" si="395"/>
        <v>1</v>
      </c>
      <c r="AS1183" s="2">
        <f t="shared" si="396"/>
        <v>0</v>
      </c>
      <c r="AT1183" s="2">
        <f t="shared" si="397"/>
        <v>0</v>
      </c>
    </row>
    <row r="1184" spans="2:46" x14ac:dyDescent="0.2">
      <c r="B1184" s="2">
        <v>1</v>
      </c>
      <c r="C1184" s="2" t="s">
        <v>2435</v>
      </c>
      <c r="D1184" s="3" t="s">
        <v>2436</v>
      </c>
      <c r="E1184" s="2" t="s">
        <v>2437</v>
      </c>
      <c r="F1184" s="2" t="s">
        <v>6</v>
      </c>
      <c r="G1184" s="2" t="s">
        <v>7</v>
      </c>
      <c r="H1184" s="2">
        <v>11</v>
      </c>
      <c r="I1184" s="30">
        <v>10031</v>
      </c>
      <c r="J1184" s="30">
        <v>10108</v>
      </c>
      <c r="K1184" s="63">
        <v>256.87069600000001</v>
      </c>
      <c r="L1184" s="2">
        <v>0.28287000000000001</v>
      </c>
      <c r="M1184" s="67">
        <v>15280.729291845493</v>
      </c>
      <c r="N1184" s="67">
        <v>2894287.17</v>
      </c>
      <c r="O1184" s="67">
        <v>270140</v>
      </c>
      <c r="P1184" s="70">
        <v>260331</v>
      </c>
      <c r="Q1184" s="63">
        <v>0</v>
      </c>
      <c r="R1184" s="24">
        <f t="shared" si="379"/>
        <v>-3.6310801806470727E-2</v>
      </c>
      <c r="S1184" s="24">
        <f t="shared" si="380"/>
        <v>-3.3890901019334582E-3</v>
      </c>
      <c r="T1184" s="65">
        <f t="shared" si="381"/>
        <v>25.754946576968738</v>
      </c>
      <c r="U1184" s="67">
        <v>214510</v>
      </c>
      <c r="V1184" s="70">
        <v>205349</v>
      </c>
      <c r="W1184" s="24">
        <f t="shared" si="382"/>
        <v>-4.270663372336958E-2</v>
      </c>
      <c r="X1184" s="24">
        <f t="shared" si="383"/>
        <v>-3.1652007772262625E-3</v>
      </c>
      <c r="Y1184" s="63">
        <f t="shared" si="389"/>
        <v>21.384707407038182</v>
      </c>
      <c r="Z1184" s="63">
        <f t="shared" si="390"/>
        <v>20.315492679066086</v>
      </c>
      <c r="AA1184" s="24">
        <f t="shared" si="391"/>
        <v>-4.9999000000000002E-2</v>
      </c>
      <c r="AB1184" s="63">
        <v>0</v>
      </c>
      <c r="AC1184" s="69">
        <v>0</v>
      </c>
      <c r="AD1184" s="67">
        <f t="shared" si="398"/>
        <v>484650</v>
      </c>
      <c r="AE1184" s="67">
        <f t="shared" si="399"/>
        <v>465680</v>
      </c>
      <c r="AF1184" s="65">
        <f t="shared" si="384"/>
        <v>46.070439256034824</v>
      </c>
      <c r="AG1184" s="21" t="s">
        <v>2640</v>
      </c>
      <c r="AH1184" s="67">
        <v>0</v>
      </c>
      <c r="AI1184" s="70">
        <v>0</v>
      </c>
      <c r="AJ1184" s="21" t="s">
        <v>2640</v>
      </c>
      <c r="AK1184" s="67">
        <f t="shared" si="392"/>
        <v>484650</v>
      </c>
      <c r="AL1184" s="70">
        <f t="shared" si="393"/>
        <v>465680</v>
      </c>
      <c r="AM1184" s="65">
        <f t="shared" si="385"/>
        <v>46.070439256034824</v>
      </c>
      <c r="AN1184" s="25">
        <f t="shared" si="394"/>
        <v>-3.9141648612400701E-2</v>
      </c>
      <c r="AO1184" s="25">
        <f t="shared" si="386"/>
        <v>-4.6461206690838086E-2</v>
      </c>
      <c r="AP1184" s="24">
        <f t="shared" si="387"/>
        <v>-6.5542908791597207E-3</v>
      </c>
      <c r="AQ1184" s="25">
        <f t="shared" si="388"/>
        <v>0.16089626655809694</v>
      </c>
      <c r="AR1184" s="2">
        <f t="shared" si="395"/>
        <v>0</v>
      </c>
      <c r="AS1184" s="2">
        <f t="shared" si="396"/>
        <v>1</v>
      </c>
      <c r="AT1184" s="2">
        <f t="shared" si="397"/>
        <v>0</v>
      </c>
    </row>
    <row r="1185" spans="2:46" x14ac:dyDescent="0.2">
      <c r="B1185" s="2">
        <v>1</v>
      </c>
      <c r="C1185" s="2" t="s">
        <v>2435</v>
      </c>
      <c r="D1185" s="3" t="s">
        <v>2438</v>
      </c>
      <c r="E1185" s="2" t="s">
        <v>2439</v>
      </c>
      <c r="F1185" s="2" t="s">
        <v>6</v>
      </c>
      <c r="G1185" s="2" t="s">
        <v>7</v>
      </c>
      <c r="H1185" s="2">
        <v>13</v>
      </c>
      <c r="I1185" s="30">
        <v>27251</v>
      </c>
      <c r="J1185" s="30">
        <v>27291</v>
      </c>
      <c r="K1185" s="63">
        <v>591.97845400000006</v>
      </c>
      <c r="L1185" s="2">
        <v>0.42281400000000002</v>
      </c>
      <c r="M1185" s="67">
        <v>15175.66097682056</v>
      </c>
      <c r="N1185" s="67">
        <v>13555159.260000007</v>
      </c>
      <c r="O1185" s="67">
        <v>1424960</v>
      </c>
      <c r="P1185" s="70">
        <v>1373216</v>
      </c>
      <c r="Q1185" s="63">
        <v>0</v>
      </c>
      <c r="R1185" s="24">
        <f t="shared" si="379"/>
        <v>-3.6312598248371852E-2</v>
      </c>
      <c r="S1185" s="24">
        <f t="shared" si="380"/>
        <v>-3.8172919260854167E-3</v>
      </c>
      <c r="T1185" s="65">
        <f t="shared" si="381"/>
        <v>50.317540581143966</v>
      </c>
      <c r="U1185" s="67">
        <v>263329</v>
      </c>
      <c r="V1185" s="70">
        <v>316459</v>
      </c>
      <c r="W1185" s="24">
        <f t="shared" si="382"/>
        <v>0.20176281381845529</v>
      </c>
      <c r="X1185" s="24">
        <f t="shared" si="383"/>
        <v>3.919540816962705E-3</v>
      </c>
      <c r="Y1185" s="63">
        <f t="shared" si="389"/>
        <v>9.6630949322960618</v>
      </c>
      <c r="Z1185" s="63">
        <f t="shared" si="390"/>
        <v>11.595727529222088</v>
      </c>
      <c r="AA1185" s="24">
        <f t="shared" si="391"/>
        <v>0.20000100000000001</v>
      </c>
      <c r="AB1185" s="63">
        <v>0</v>
      </c>
      <c r="AC1185" s="69">
        <v>0</v>
      </c>
      <c r="AD1185" s="67">
        <f t="shared" si="398"/>
        <v>1688289</v>
      </c>
      <c r="AE1185" s="67">
        <f t="shared" si="399"/>
        <v>1689675</v>
      </c>
      <c r="AF1185" s="65">
        <f t="shared" si="384"/>
        <v>61.913268110366054</v>
      </c>
      <c r="AG1185" s="21" t="s">
        <v>2640</v>
      </c>
      <c r="AH1185" s="67">
        <v>0</v>
      </c>
      <c r="AI1185" s="70">
        <v>0</v>
      </c>
      <c r="AJ1185" s="21" t="s">
        <v>2640</v>
      </c>
      <c r="AK1185" s="67">
        <f t="shared" si="392"/>
        <v>1688289</v>
      </c>
      <c r="AL1185" s="70">
        <f t="shared" si="393"/>
        <v>1689675</v>
      </c>
      <c r="AM1185" s="65">
        <f t="shared" si="385"/>
        <v>61.913268110366054</v>
      </c>
      <c r="AN1185" s="25">
        <f t="shared" si="394"/>
        <v>8.2094949383665946E-4</v>
      </c>
      <c r="AO1185" s="25">
        <f t="shared" si="386"/>
        <v>-6.4593841718729728E-4</v>
      </c>
      <c r="AP1185" s="24">
        <f t="shared" si="387"/>
        <v>1.0224889087728794E-4</v>
      </c>
      <c r="AQ1185" s="25">
        <f t="shared" si="388"/>
        <v>0.12465179992285824</v>
      </c>
      <c r="AR1185" s="2">
        <f t="shared" si="395"/>
        <v>1</v>
      </c>
      <c r="AS1185" s="2">
        <f t="shared" si="396"/>
        <v>0</v>
      </c>
      <c r="AT1185" s="2">
        <f t="shared" si="397"/>
        <v>0</v>
      </c>
    </row>
    <row r="1186" spans="2:46" x14ac:dyDescent="0.2">
      <c r="B1186" s="2">
        <v>1</v>
      </c>
      <c r="C1186" s="2" t="s">
        <v>2435</v>
      </c>
      <c r="D1186" s="3" t="s">
        <v>2440</v>
      </c>
      <c r="E1186" s="2" t="s">
        <v>2441</v>
      </c>
      <c r="F1186" s="2" t="s">
        <v>6</v>
      </c>
      <c r="G1186" s="2" t="s">
        <v>7</v>
      </c>
      <c r="H1186" s="2">
        <v>24</v>
      </c>
      <c r="I1186" s="30">
        <v>29681</v>
      </c>
      <c r="J1186" s="30">
        <v>29563</v>
      </c>
      <c r="K1186" s="63">
        <v>324.90363000000002</v>
      </c>
      <c r="L1186" s="2">
        <v>0.34231600000000001</v>
      </c>
      <c r="M1186" s="67">
        <v>15424.84580580293</v>
      </c>
      <c r="N1186" s="67">
        <v>8979124.2799999975</v>
      </c>
      <c r="O1186" s="67">
        <v>674491</v>
      </c>
      <c r="P1186" s="70">
        <v>649999</v>
      </c>
      <c r="Q1186" s="63">
        <v>0</v>
      </c>
      <c r="R1186" s="24">
        <f t="shared" si="379"/>
        <v>-3.6311826251202772E-2</v>
      </c>
      <c r="S1186" s="24">
        <f t="shared" si="380"/>
        <v>-2.7276602078616075E-3</v>
      </c>
      <c r="T1186" s="65">
        <f t="shared" si="381"/>
        <v>21.986909312316072</v>
      </c>
      <c r="U1186" s="67">
        <v>532167</v>
      </c>
      <c r="V1186" s="70">
        <v>586672</v>
      </c>
      <c r="W1186" s="24">
        <f t="shared" si="382"/>
        <v>0.10242085661080069</v>
      </c>
      <c r="X1186" s="24">
        <f t="shared" si="383"/>
        <v>6.0701910676750331E-3</v>
      </c>
      <c r="Y1186" s="63">
        <f t="shared" si="389"/>
        <v>17.929550891142483</v>
      </c>
      <c r="Z1186" s="63">
        <f t="shared" si="390"/>
        <v>19.844806007509387</v>
      </c>
      <c r="AA1186" s="24">
        <f t="shared" si="391"/>
        <v>0.106821</v>
      </c>
      <c r="AB1186" s="63">
        <v>0</v>
      </c>
      <c r="AC1186" s="69">
        <v>0</v>
      </c>
      <c r="AD1186" s="67">
        <f t="shared" si="398"/>
        <v>1206658</v>
      </c>
      <c r="AE1186" s="67">
        <f t="shared" si="399"/>
        <v>1236671</v>
      </c>
      <c r="AF1186" s="65">
        <f t="shared" si="384"/>
        <v>41.831715319825456</v>
      </c>
      <c r="AG1186" s="21" t="s">
        <v>2640</v>
      </c>
      <c r="AH1186" s="67">
        <v>0</v>
      </c>
      <c r="AI1186" s="70">
        <v>0</v>
      </c>
      <c r="AJ1186" s="21" t="s">
        <v>2640</v>
      </c>
      <c r="AK1186" s="67">
        <f t="shared" si="392"/>
        <v>1206658</v>
      </c>
      <c r="AL1186" s="70">
        <f t="shared" si="393"/>
        <v>1236671</v>
      </c>
      <c r="AM1186" s="65">
        <f t="shared" si="385"/>
        <v>41.831715319825456</v>
      </c>
      <c r="AN1186" s="25">
        <f t="shared" si="394"/>
        <v>2.4872830578341172E-2</v>
      </c>
      <c r="AO1186" s="25">
        <f t="shared" si="386"/>
        <v>2.8963585711725637E-2</v>
      </c>
      <c r="AP1186" s="24">
        <f t="shared" si="387"/>
        <v>3.342530859813426E-3</v>
      </c>
      <c r="AQ1186" s="25">
        <f t="shared" si="388"/>
        <v>0.13772735084584445</v>
      </c>
      <c r="AR1186" s="2">
        <f t="shared" si="395"/>
        <v>1</v>
      </c>
      <c r="AS1186" s="2">
        <f t="shared" si="396"/>
        <v>0</v>
      </c>
      <c r="AT1186" s="2">
        <f t="shared" si="397"/>
        <v>0</v>
      </c>
    </row>
    <row r="1187" spans="2:46" x14ac:dyDescent="0.2">
      <c r="B1187" s="2">
        <v>1</v>
      </c>
      <c r="C1187" s="2" t="s">
        <v>2435</v>
      </c>
      <c r="D1187" s="3" t="s">
        <v>2442</v>
      </c>
      <c r="E1187" s="2" t="s">
        <v>2443</v>
      </c>
      <c r="F1187" s="2" t="s">
        <v>6</v>
      </c>
      <c r="G1187" s="2" t="s">
        <v>7</v>
      </c>
      <c r="H1187" s="2">
        <v>16</v>
      </c>
      <c r="I1187" s="30">
        <v>13130</v>
      </c>
      <c r="J1187" s="30">
        <v>13177</v>
      </c>
      <c r="K1187" s="63">
        <v>249.510738</v>
      </c>
      <c r="L1187" s="2">
        <v>0.37806699999999999</v>
      </c>
      <c r="M1187" s="67">
        <v>14683.892655367232</v>
      </c>
      <c r="N1187" s="67">
        <v>4906101.76</v>
      </c>
      <c r="O1187" s="67">
        <v>407103</v>
      </c>
      <c r="P1187" s="70">
        <v>392320</v>
      </c>
      <c r="Q1187" s="63">
        <v>0</v>
      </c>
      <c r="R1187" s="24">
        <f t="shared" si="379"/>
        <v>-3.6312677627037826E-2</v>
      </c>
      <c r="S1187" s="24">
        <f t="shared" si="380"/>
        <v>-3.0131865833944709E-3</v>
      </c>
      <c r="T1187" s="65">
        <f t="shared" si="381"/>
        <v>29.77308947408363</v>
      </c>
      <c r="U1187" s="67">
        <v>310680</v>
      </c>
      <c r="V1187" s="70">
        <v>324038</v>
      </c>
      <c r="W1187" s="24">
        <f t="shared" si="382"/>
        <v>4.299600875498899E-2</v>
      </c>
      <c r="X1187" s="24">
        <f t="shared" si="383"/>
        <v>2.7227319475737902E-3</v>
      </c>
      <c r="Y1187" s="63">
        <f t="shared" si="389"/>
        <v>23.661843107387661</v>
      </c>
      <c r="Z1187" s="63">
        <f t="shared" si="390"/>
        <v>24.591181604310542</v>
      </c>
      <c r="AA1187" s="24">
        <f t="shared" si="391"/>
        <v>3.9275999999999998E-2</v>
      </c>
      <c r="AB1187" s="63">
        <v>0</v>
      </c>
      <c r="AC1187" s="69">
        <v>0</v>
      </c>
      <c r="AD1187" s="67">
        <f t="shared" si="398"/>
        <v>717783</v>
      </c>
      <c r="AE1187" s="67">
        <f t="shared" si="399"/>
        <v>716358</v>
      </c>
      <c r="AF1187" s="65">
        <f t="shared" si="384"/>
        <v>54.364271078394175</v>
      </c>
      <c r="AG1187" s="21" t="s">
        <v>2640</v>
      </c>
      <c r="AH1187" s="67">
        <v>0</v>
      </c>
      <c r="AI1187" s="70">
        <v>0</v>
      </c>
      <c r="AJ1187" s="21" t="s">
        <v>2640</v>
      </c>
      <c r="AK1187" s="67">
        <f t="shared" si="392"/>
        <v>717783</v>
      </c>
      <c r="AL1187" s="70">
        <f t="shared" si="393"/>
        <v>716358</v>
      </c>
      <c r="AM1187" s="65">
        <f t="shared" si="385"/>
        <v>54.364271078394175</v>
      </c>
      <c r="AN1187" s="25">
        <f t="shared" si="394"/>
        <v>-1.9852796736618168E-3</v>
      </c>
      <c r="AO1187" s="25">
        <f t="shared" si="386"/>
        <v>-5.5450195124215895E-3</v>
      </c>
      <c r="AP1187" s="24">
        <f t="shared" si="387"/>
        <v>-2.9045463582068061E-4</v>
      </c>
      <c r="AQ1187" s="25">
        <f t="shared" si="388"/>
        <v>0.14601368561910955</v>
      </c>
      <c r="AR1187" s="2">
        <f t="shared" si="395"/>
        <v>0</v>
      </c>
      <c r="AS1187" s="2">
        <f t="shared" si="396"/>
        <v>1</v>
      </c>
      <c r="AT1187" s="2">
        <f t="shared" si="397"/>
        <v>0</v>
      </c>
    </row>
    <row r="1188" spans="2:46" x14ac:dyDescent="0.2">
      <c r="B1188" s="2">
        <v>1</v>
      </c>
      <c r="C1188" s="2" t="s">
        <v>2435</v>
      </c>
      <c r="D1188" s="3" t="s">
        <v>2444</v>
      </c>
      <c r="E1188" s="2" t="s">
        <v>2445</v>
      </c>
      <c r="F1188" s="2" t="s">
        <v>6</v>
      </c>
      <c r="G1188" s="2" t="s">
        <v>7</v>
      </c>
      <c r="H1188" s="2">
        <v>15</v>
      </c>
      <c r="I1188" s="30">
        <v>14247</v>
      </c>
      <c r="J1188" s="30">
        <v>14332</v>
      </c>
      <c r="K1188" s="63">
        <v>262.55581899999999</v>
      </c>
      <c r="L1188" s="2">
        <v>0.33648800000000001</v>
      </c>
      <c r="M1188" s="67">
        <v>14676.175813465286</v>
      </c>
      <c r="N1188" s="67">
        <v>3212893.82</v>
      </c>
      <c r="O1188" s="67">
        <v>262685</v>
      </c>
      <c r="P1188" s="70">
        <v>253146</v>
      </c>
      <c r="Q1188" s="63">
        <v>0</v>
      </c>
      <c r="R1188" s="24">
        <f t="shared" si="379"/>
        <v>-3.6313455279136653E-2</v>
      </c>
      <c r="S1188" s="24">
        <f t="shared" si="380"/>
        <v>-2.9689745551566347E-3</v>
      </c>
      <c r="T1188" s="65">
        <f t="shared" si="381"/>
        <v>17.662991906223834</v>
      </c>
      <c r="U1188" s="67">
        <v>281628</v>
      </c>
      <c r="V1188" s="70">
        <v>307518</v>
      </c>
      <c r="W1188" s="24">
        <f t="shared" si="382"/>
        <v>9.1929779709403858E-2</v>
      </c>
      <c r="X1188" s="24">
        <f t="shared" si="383"/>
        <v>8.0581561204534306E-3</v>
      </c>
      <c r="Y1188" s="63">
        <f t="shared" si="389"/>
        <v>19.76753000631712</v>
      </c>
      <c r="Z1188" s="63">
        <f t="shared" si="390"/>
        <v>21.456740161875523</v>
      </c>
      <c r="AA1188" s="24">
        <f t="shared" si="391"/>
        <v>8.5454000000000002E-2</v>
      </c>
      <c r="AB1188" s="63">
        <v>0</v>
      </c>
      <c r="AC1188" s="69">
        <v>0</v>
      </c>
      <c r="AD1188" s="67">
        <f t="shared" si="398"/>
        <v>544313</v>
      </c>
      <c r="AE1188" s="67">
        <f t="shared" si="399"/>
        <v>560664</v>
      </c>
      <c r="AF1188" s="65">
        <f t="shared" si="384"/>
        <v>39.11973206809936</v>
      </c>
      <c r="AG1188" s="21" t="s">
        <v>2640</v>
      </c>
      <c r="AH1188" s="67">
        <v>0</v>
      </c>
      <c r="AI1188" s="70">
        <v>0</v>
      </c>
      <c r="AJ1188" s="21" t="s">
        <v>2640</v>
      </c>
      <c r="AK1188" s="67">
        <f t="shared" si="392"/>
        <v>544313</v>
      </c>
      <c r="AL1188" s="70">
        <f t="shared" si="393"/>
        <v>560664</v>
      </c>
      <c r="AM1188" s="65">
        <f t="shared" si="385"/>
        <v>39.11973206809936</v>
      </c>
      <c r="AN1188" s="25">
        <f t="shared" si="394"/>
        <v>3.0039701421792242E-2</v>
      </c>
      <c r="AO1188" s="25">
        <f t="shared" si="386"/>
        <v>2.3930758174453892E-2</v>
      </c>
      <c r="AP1188" s="24">
        <f t="shared" si="387"/>
        <v>5.0891815652967954E-3</v>
      </c>
      <c r="AQ1188" s="25">
        <f t="shared" si="388"/>
        <v>0.1745043662849711</v>
      </c>
      <c r="AR1188" s="2">
        <f t="shared" si="395"/>
        <v>1</v>
      </c>
      <c r="AS1188" s="2">
        <f t="shared" si="396"/>
        <v>0</v>
      </c>
      <c r="AT1188" s="2">
        <f t="shared" si="397"/>
        <v>0</v>
      </c>
    </row>
    <row r="1189" spans="2:46" x14ac:dyDescent="0.2">
      <c r="B1189" s="2">
        <v>1</v>
      </c>
      <c r="C1189" s="2" t="s">
        <v>2435</v>
      </c>
      <c r="D1189" s="3" t="s">
        <v>2446</v>
      </c>
      <c r="E1189" s="2" t="s">
        <v>2447</v>
      </c>
      <c r="F1189" s="2" t="s">
        <v>6</v>
      </c>
      <c r="G1189" s="2" t="s">
        <v>7</v>
      </c>
      <c r="H1189" s="2">
        <v>40</v>
      </c>
      <c r="I1189" s="30">
        <v>26341</v>
      </c>
      <c r="J1189" s="30">
        <v>26324</v>
      </c>
      <c r="K1189" s="63">
        <v>269.983475</v>
      </c>
      <c r="L1189" s="2">
        <v>0.43381500000000001</v>
      </c>
      <c r="M1189" s="67">
        <v>13377.378841222237</v>
      </c>
      <c r="N1189" s="67">
        <v>7718635.4099999918</v>
      </c>
      <c r="O1189" s="67">
        <v>606516</v>
      </c>
      <c r="P1189" s="70">
        <v>584492</v>
      </c>
      <c r="Q1189" s="63">
        <v>0</v>
      </c>
      <c r="R1189" s="24">
        <f t="shared" si="379"/>
        <v>-3.6312314926564171E-2</v>
      </c>
      <c r="S1189" s="24">
        <f t="shared" si="380"/>
        <v>-2.8533541008384051E-3</v>
      </c>
      <c r="T1189" s="65">
        <f t="shared" si="381"/>
        <v>22.203768424251635</v>
      </c>
      <c r="U1189" s="67">
        <v>638707</v>
      </c>
      <c r="V1189" s="70">
        <v>744728</v>
      </c>
      <c r="W1189" s="24">
        <f t="shared" si="382"/>
        <v>0.16599317057743224</v>
      </c>
      <c r="X1189" s="24">
        <f t="shared" si="383"/>
        <v>1.3735718085951169E-2</v>
      </c>
      <c r="Y1189" s="63">
        <f t="shared" si="389"/>
        <v>24.247636763980108</v>
      </c>
      <c r="Z1189" s="63">
        <f t="shared" si="390"/>
        <v>28.290837258775262</v>
      </c>
      <c r="AA1189" s="24">
        <f t="shared" si="391"/>
        <v>0.16674600000000001</v>
      </c>
      <c r="AB1189" s="63">
        <v>0</v>
      </c>
      <c r="AC1189" s="69">
        <v>0</v>
      </c>
      <c r="AD1189" s="67">
        <f t="shared" si="398"/>
        <v>1245223</v>
      </c>
      <c r="AE1189" s="67">
        <f t="shared" si="399"/>
        <v>1329220</v>
      </c>
      <c r="AF1189" s="65">
        <f t="shared" si="384"/>
        <v>50.494605683026897</v>
      </c>
      <c r="AG1189" s="21" t="s">
        <v>2640</v>
      </c>
      <c r="AH1189" s="67">
        <v>0</v>
      </c>
      <c r="AI1189" s="70">
        <v>0</v>
      </c>
      <c r="AJ1189" s="21" t="s">
        <v>2640</v>
      </c>
      <c r="AK1189" s="67">
        <f t="shared" si="392"/>
        <v>1245223</v>
      </c>
      <c r="AL1189" s="70">
        <f t="shared" si="393"/>
        <v>1329220</v>
      </c>
      <c r="AM1189" s="65">
        <f t="shared" si="385"/>
        <v>50.494605683026897</v>
      </c>
      <c r="AN1189" s="25">
        <f t="shared" si="394"/>
        <v>6.7455387508904022E-2</v>
      </c>
      <c r="AO1189" s="25">
        <f t="shared" si="386"/>
        <v>6.8144748608571781E-2</v>
      </c>
      <c r="AP1189" s="24">
        <f t="shared" si="387"/>
        <v>1.0882363985112763E-2</v>
      </c>
      <c r="AQ1189" s="25">
        <f t="shared" si="388"/>
        <v>0.17220919623667022</v>
      </c>
      <c r="AR1189" s="2">
        <f t="shared" si="395"/>
        <v>1</v>
      </c>
      <c r="AS1189" s="2">
        <f t="shared" si="396"/>
        <v>0</v>
      </c>
      <c r="AT1189" s="2">
        <f t="shared" si="397"/>
        <v>0</v>
      </c>
    </row>
    <row r="1190" spans="2:46" x14ac:dyDescent="0.2">
      <c r="B1190" s="2">
        <v>1</v>
      </c>
      <c r="C1190" s="2" t="s">
        <v>2435</v>
      </c>
      <c r="D1190" s="3" t="s">
        <v>2448</v>
      </c>
      <c r="E1190" s="2" t="s">
        <v>2449</v>
      </c>
      <c r="F1190" s="2" t="s">
        <v>6</v>
      </c>
      <c r="G1190" s="2" t="s">
        <v>7</v>
      </c>
      <c r="H1190" s="2">
        <v>9</v>
      </c>
      <c r="I1190" s="30">
        <v>13360</v>
      </c>
      <c r="J1190" s="30">
        <v>13390</v>
      </c>
      <c r="K1190" s="63">
        <v>445.10963400000003</v>
      </c>
      <c r="L1190" s="2">
        <v>0.28948699999999999</v>
      </c>
      <c r="M1190" s="67">
        <v>14982.083108215478</v>
      </c>
      <c r="N1190" s="67">
        <v>5677843.6099999994</v>
      </c>
      <c r="O1190" s="67">
        <v>635047</v>
      </c>
      <c r="P1190" s="70">
        <v>611987</v>
      </c>
      <c r="Q1190" s="63">
        <v>0</v>
      </c>
      <c r="R1190" s="24">
        <f t="shared" si="379"/>
        <v>-3.6312272949876157E-2</v>
      </c>
      <c r="S1190" s="24">
        <f t="shared" si="380"/>
        <v>-4.0614010501074721E-3</v>
      </c>
      <c r="T1190" s="65">
        <f t="shared" si="381"/>
        <v>45.704779686333083</v>
      </c>
      <c r="U1190" s="67">
        <v>129099</v>
      </c>
      <c r="V1190" s="70">
        <v>155267</v>
      </c>
      <c r="W1190" s="24">
        <f t="shared" si="382"/>
        <v>0.20269715489662965</v>
      </c>
      <c r="X1190" s="24">
        <f t="shared" si="383"/>
        <v>4.6087919635391297E-3</v>
      </c>
      <c r="Y1190" s="63">
        <f t="shared" si="389"/>
        <v>9.6630988023952096</v>
      </c>
      <c r="Z1190" s="63">
        <f t="shared" si="390"/>
        <v>11.595743091859596</v>
      </c>
      <c r="AA1190" s="24">
        <f t="shared" si="391"/>
        <v>0.20000299999999999</v>
      </c>
      <c r="AB1190" s="63">
        <v>0</v>
      </c>
      <c r="AC1190" s="69">
        <v>0</v>
      </c>
      <c r="AD1190" s="67">
        <f t="shared" si="398"/>
        <v>764146</v>
      </c>
      <c r="AE1190" s="67">
        <f t="shared" si="399"/>
        <v>767254</v>
      </c>
      <c r="AF1190" s="65">
        <f t="shared" si="384"/>
        <v>57.300522778192679</v>
      </c>
      <c r="AG1190" s="21" t="s">
        <v>2640</v>
      </c>
      <c r="AH1190" s="67">
        <v>0</v>
      </c>
      <c r="AI1190" s="70">
        <v>0</v>
      </c>
      <c r="AJ1190" s="21" t="s">
        <v>2640</v>
      </c>
      <c r="AK1190" s="67">
        <f t="shared" si="392"/>
        <v>764146</v>
      </c>
      <c r="AL1190" s="70">
        <f t="shared" si="393"/>
        <v>767254</v>
      </c>
      <c r="AM1190" s="65">
        <f t="shared" si="385"/>
        <v>57.300522778192679</v>
      </c>
      <c r="AN1190" s="25">
        <f t="shared" si="394"/>
        <v>4.0672855710819659E-3</v>
      </c>
      <c r="AO1190" s="25">
        <f t="shared" si="386"/>
        <v>1.8176949387345154E-3</v>
      </c>
      <c r="AP1190" s="24">
        <f t="shared" si="387"/>
        <v>5.473909134316576E-4</v>
      </c>
      <c r="AQ1190" s="25">
        <f t="shared" si="388"/>
        <v>0.13513123162615606</v>
      </c>
      <c r="AR1190" s="2">
        <f t="shared" si="395"/>
        <v>1</v>
      </c>
      <c r="AS1190" s="2">
        <f t="shared" si="396"/>
        <v>0</v>
      </c>
      <c r="AT1190" s="2">
        <f t="shared" si="397"/>
        <v>0</v>
      </c>
    </row>
    <row r="1191" spans="2:46" x14ac:dyDescent="0.2">
      <c r="B1191" s="2">
        <v>1</v>
      </c>
      <c r="C1191" s="2" t="s">
        <v>2435</v>
      </c>
      <c r="D1191" s="3" t="s">
        <v>2450</v>
      </c>
      <c r="E1191" s="2" t="s">
        <v>2451</v>
      </c>
      <c r="F1191" s="2" t="s">
        <v>6</v>
      </c>
      <c r="G1191" s="2" t="s">
        <v>7</v>
      </c>
      <c r="H1191" s="2">
        <v>6</v>
      </c>
      <c r="I1191" s="30">
        <v>6014</v>
      </c>
      <c r="J1191" s="30">
        <v>6007</v>
      </c>
      <c r="K1191" s="63">
        <v>175.97036800000001</v>
      </c>
      <c r="L1191" s="2">
        <v>0.35747800000000002</v>
      </c>
      <c r="M1191" s="67">
        <v>14031.796217676572</v>
      </c>
      <c r="N1191" s="67">
        <v>2280052.46</v>
      </c>
      <c r="O1191" s="67">
        <v>100517</v>
      </c>
      <c r="P1191" s="70">
        <v>96867</v>
      </c>
      <c r="Q1191" s="63">
        <v>0</v>
      </c>
      <c r="R1191" s="24">
        <f t="shared" si="379"/>
        <v>-3.6312265586915693E-2</v>
      </c>
      <c r="S1191" s="24">
        <f t="shared" si="380"/>
        <v>-1.6008403596117259E-3</v>
      </c>
      <c r="T1191" s="65">
        <f t="shared" si="381"/>
        <v>16.125686698851339</v>
      </c>
      <c r="U1191" s="67">
        <v>161285</v>
      </c>
      <c r="V1191" s="70">
        <v>165144</v>
      </c>
      <c r="W1191" s="24">
        <f t="shared" si="382"/>
        <v>2.3926589577456081E-2</v>
      </c>
      <c r="X1191" s="24">
        <f t="shared" si="383"/>
        <v>1.692504917189493E-3</v>
      </c>
      <c r="Y1191" s="63">
        <f t="shared" si="389"/>
        <v>26.818257399401396</v>
      </c>
      <c r="Z1191" s="63">
        <f t="shared" si="390"/>
        <v>27.491926086232727</v>
      </c>
      <c r="AA1191" s="24">
        <f t="shared" si="391"/>
        <v>2.512E-2</v>
      </c>
      <c r="AB1191" s="63">
        <v>0</v>
      </c>
      <c r="AC1191" s="69">
        <v>0</v>
      </c>
      <c r="AD1191" s="67">
        <f t="shared" si="398"/>
        <v>261802</v>
      </c>
      <c r="AE1191" s="67">
        <f t="shared" si="399"/>
        <v>262011</v>
      </c>
      <c r="AF1191" s="65">
        <f t="shared" si="384"/>
        <v>43.61761278508407</v>
      </c>
      <c r="AG1191" s="21" t="s">
        <v>2640</v>
      </c>
      <c r="AH1191" s="67">
        <v>0</v>
      </c>
      <c r="AI1191" s="70">
        <v>0</v>
      </c>
      <c r="AJ1191" s="21" t="s">
        <v>2640</v>
      </c>
      <c r="AK1191" s="67">
        <f t="shared" si="392"/>
        <v>261802</v>
      </c>
      <c r="AL1191" s="70">
        <f t="shared" si="393"/>
        <v>262011</v>
      </c>
      <c r="AM1191" s="65">
        <f t="shared" si="385"/>
        <v>43.61761278508407</v>
      </c>
      <c r="AN1191" s="25">
        <f t="shared" si="394"/>
        <v>7.9831322908151963E-4</v>
      </c>
      <c r="AO1191" s="25">
        <f t="shared" si="386"/>
        <v>1.9645506508567667E-3</v>
      </c>
      <c r="AP1191" s="24">
        <f t="shared" si="387"/>
        <v>9.1664557577767318E-5</v>
      </c>
      <c r="AQ1191" s="25">
        <f t="shared" si="388"/>
        <v>0.11491446122252819</v>
      </c>
      <c r="AR1191" s="2">
        <f t="shared" si="395"/>
        <v>1</v>
      </c>
      <c r="AS1191" s="2">
        <f t="shared" si="396"/>
        <v>0</v>
      </c>
      <c r="AT1191" s="2">
        <f t="shared" si="397"/>
        <v>0</v>
      </c>
    </row>
    <row r="1192" spans="2:46" x14ac:dyDescent="0.2">
      <c r="B1192" s="2">
        <v>1</v>
      </c>
      <c r="C1192" s="2" t="s">
        <v>2435</v>
      </c>
      <c r="D1192" s="3" t="s">
        <v>2452</v>
      </c>
      <c r="E1192" s="2" t="s">
        <v>2453</v>
      </c>
      <c r="F1192" s="2" t="s">
        <v>6</v>
      </c>
      <c r="G1192" s="2" t="s">
        <v>7</v>
      </c>
      <c r="H1192" s="2">
        <v>9</v>
      </c>
      <c r="I1192" s="30">
        <v>16788</v>
      </c>
      <c r="J1192" s="30">
        <v>16806</v>
      </c>
      <c r="K1192" s="63">
        <v>321.07806699999998</v>
      </c>
      <c r="L1192" s="2">
        <v>0.33602700000000002</v>
      </c>
      <c r="M1192" s="67">
        <v>16922.580027772747</v>
      </c>
      <c r="N1192" s="67">
        <v>7204910.4400000032</v>
      </c>
      <c r="O1192" s="67">
        <v>482924</v>
      </c>
      <c r="P1192" s="70">
        <v>465388</v>
      </c>
      <c r="Q1192" s="63">
        <v>0</v>
      </c>
      <c r="R1192" s="24">
        <f t="shared" si="379"/>
        <v>-3.6312131929661762E-2</v>
      </c>
      <c r="S1192" s="24">
        <f t="shared" si="380"/>
        <v>-2.4338956252175138E-3</v>
      </c>
      <c r="T1192" s="65">
        <f t="shared" si="381"/>
        <v>27.691776746400095</v>
      </c>
      <c r="U1192" s="67">
        <v>299281</v>
      </c>
      <c r="V1192" s="70">
        <v>318313</v>
      </c>
      <c r="W1192" s="24">
        <f t="shared" si="382"/>
        <v>6.3592409808841843E-2</v>
      </c>
      <c r="X1192" s="24">
        <f t="shared" si="383"/>
        <v>2.641531793974665E-3</v>
      </c>
      <c r="Y1192" s="63">
        <f t="shared" si="389"/>
        <v>17.827078865856564</v>
      </c>
      <c r="Z1192" s="63">
        <f t="shared" si="390"/>
        <v>18.940437938831369</v>
      </c>
      <c r="AA1192" s="24">
        <f t="shared" si="391"/>
        <v>6.2453000000000002E-2</v>
      </c>
      <c r="AB1192" s="63">
        <v>0</v>
      </c>
      <c r="AC1192" s="69">
        <v>0</v>
      </c>
      <c r="AD1192" s="67">
        <f t="shared" si="398"/>
        <v>782205</v>
      </c>
      <c r="AE1192" s="67">
        <f t="shared" si="399"/>
        <v>783701</v>
      </c>
      <c r="AF1192" s="65">
        <f t="shared" si="384"/>
        <v>46.632214685231467</v>
      </c>
      <c r="AG1192" s="21" t="s">
        <v>2640</v>
      </c>
      <c r="AH1192" s="67">
        <v>0</v>
      </c>
      <c r="AI1192" s="70">
        <v>0</v>
      </c>
      <c r="AJ1192" s="21" t="s">
        <v>2640</v>
      </c>
      <c r="AK1192" s="67">
        <f t="shared" si="392"/>
        <v>782205</v>
      </c>
      <c r="AL1192" s="70">
        <f t="shared" si="393"/>
        <v>783701</v>
      </c>
      <c r="AM1192" s="65">
        <f t="shared" si="385"/>
        <v>46.632214685231467</v>
      </c>
      <c r="AN1192" s="25">
        <f t="shared" si="394"/>
        <v>1.9125421085265371E-3</v>
      </c>
      <c r="AO1192" s="25">
        <f t="shared" si="386"/>
        <v>8.394476328659195E-4</v>
      </c>
      <c r="AP1192" s="24">
        <f t="shared" si="387"/>
        <v>2.0763616875715105E-4</v>
      </c>
      <c r="AQ1192" s="25">
        <f t="shared" si="388"/>
        <v>0.10877317719996525</v>
      </c>
      <c r="AR1192" s="2">
        <f t="shared" si="395"/>
        <v>1</v>
      </c>
      <c r="AS1192" s="2">
        <f t="shared" si="396"/>
        <v>0</v>
      </c>
      <c r="AT1192" s="2">
        <f t="shared" si="397"/>
        <v>0</v>
      </c>
    </row>
    <row r="1193" spans="2:46" x14ac:dyDescent="0.2">
      <c r="B1193" s="2">
        <v>1</v>
      </c>
      <c r="C1193" s="2" t="s">
        <v>2435</v>
      </c>
      <c r="D1193" s="3" t="s">
        <v>2454</v>
      </c>
      <c r="E1193" s="2" t="s">
        <v>2455</v>
      </c>
      <c r="F1193" s="2" t="s">
        <v>316</v>
      </c>
      <c r="G1193" s="2" t="s">
        <v>7</v>
      </c>
      <c r="H1193" s="2">
        <v>20</v>
      </c>
      <c r="I1193" s="30">
        <v>213129</v>
      </c>
      <c r="J1193" s="30">
        <v>213726</v>
      </c>
      <c r="K1193" s="63">
        <v>446.564367</v>
      </c>
      <c r="L1193" s="2">
        <v>0.38450899999999999</v>
      </c>
      <c r="M1193" s="67">
        <v>15788.130230545768</v>
      </c>
      <c r="N1193" s="67">
        <v>130067800.67999995</v>
      </c>
      <c r="O1193" s="67">
        <v>15962639</v>
      </c>
      <c r="P1193" s="70">
        <v>15382996</v>
      </c>
      <c r="Q1193" s="63">
        <v>0</v>
      </c>
      <c r="R1193" s="24">
        <f t="shared" si="379"/>
        <v>-3.6312479408949883E-2</v>
      </c>
      <c r="S1193" s="24">
        <f t="shared" si="380"/>
        <v>-4.4564680648830988E-3</v>
      </c>
      <c r="T1193" s="65">
        <f t="shared" si="381"/>
        <v>71.97531418732396</v>
      </c>
      <c r="U1193" s="67">
        <v>5473673</v>
      </c>
      <c r="V1193" s="70">
        <v>5489005</v>
      </c>
      <c r="W1193" s="24">
        <f t="shared" si="382"/>
        <v>2.8010441982924128E-3</v>
      </c>
      <c r="X1193" s="24">
        <f t="shared" si="383"/>
        <v>1.1787698354122741E-4</v>
      </c>
      <c r="Y1193" s="63">
        <f t="shared" si="389"/>
        <v>25.682441150664619</v>
      </c>
      <c r="Z1193" s="63">
        <f t="shared" si="390"/>
        <v>25.682439197851455</v>
      </c>
      <c r="AA1193" s="24">
        <f t="shared" si="391"/>
        <v>0</v>
      </c>
      <c r="AB1193" s="63">
        <v>0</v>
      </c>
      <c r="AC1193" s="69">
        <v>0</v>
      </c>
      <c r="AD1193" s="67">
        <f t="shared" si="398"/>
        <v>21436312</v>
      </c>
      <c r="AE1193" s="67">
        <f t="shared" si="399"/>
        <v>20872001</v>
      </c>
      <c r="AF1193" s="65">
        <f t="shared" si="384"/>
        <v>97.657753385175411</v>
      </c>
      <c r="AG1193" s="21" t="s">
        <v>2640</v>
      </c>
      <c r="AH1193" s="67">
        <v>0</v>
      </c>
      <c r="AI1193" s="70">
        <v>0</v>
      </c>
      <c r="AJ1193" s="21" t="s">
        <v>2640</v>
      </c>
      <c r="AK1193" s="67">
        <f t="shared" si="392"/>
        <v>21436312</v>
      </c>
      <c r="AL1193" s="70">
        <f t="shared" si="393"/>
        <v>20872001</v>
      </c>
      <c r="AM1193" s="65">
        <f t="shared" si="385"/>
        <v>97.657753385175411</v>
      </c>
      <c r="AN1193" s="25">
        <f t="shared" si="394"/>
        <v>-2.6325004039874023E-2</v>
      </c>
      <c r="AO1193" s="25">
        <f t="shared" si="386"/>
        <v>-2.9044766598421812E-2</v>
      </c>
      <c r="AP1193" s="24">
        <f t="shared" si="387"/>
        <v>-4.3385910813418718E-3</v>
      </c>
      <c r="AQ1193" s="25">
        <f t="shared" si="388"/>
        <v>0.16047016164554409</v>
      </c>
      <c r="AR1193" s="2">
        <f t="shared" si="395"/>
        <v>0</v>
      </c>
      <c r="AS1193" s="2">
        <f t="shared" si="396"/>
        <v>1</v>
      </c>
      <c r="AT1193" s="2">
        <f t="shared" si="397"/>
        <v>0</v>
      </c>
    </row>
    <row r="1194" spans="2:46" x14ac:dyDescent="0.2">
      <c r="B1194" s="2">
        <v>1</v>
      </c>
      <c r="C1194" s="2" t="s">
        <v>2435</v>
      </c>
      <c r="D1194" s="3" t="s">
        <v>2456</v>
      </c>
      <c r="E1194" s="2" t="s">
        <v>2457</v>
      </c>
      <c r="F1194" s="2" t="s">
        <v>6</v>
      </c>
      <c r="G1194" s="2" t="s">
        <v>7</v>
      </c>
      <c r="H1194" s="2">
        <v>10</v>
      </c>
      <c r="I1194" s="30">
        <v>6054</v>
      </c>
      <c r="J1194" s="30">
        <v>6066</v>
      </c>
      <c r="K1194" s="63">
        <v>266.43669599999998</v>
      </c>
      <c r="L1194" s="2">
        <v>0.38852300000000001</v>
      </c>
      <c r="M1194" s="67">
        <v>13806.892981491663</v>
      </c>
      <c r="N1194" s="67">
        <v>3079427.8800000004</v>
      </c>
      <c r="O1194" s="67">
        <v>177311</v>
      </c>
      <c r="P1194" s="70">
        <v>170872</v>
      </c>
      <c r="Q1194" s="63">
        <v>0</v>
      </c>
      <c r="R1194" s="24">
        <f t="shared" si="379"/>
        <v>-3.6314723846800234E-2</v>
      </c>
      <c r="S1194" s="24">
        <f t="shared" si="380"/>
        <v>-2.0909728205747097E-3</v>
      </c>
      <c r="T1194" s="65">
        <f t="shared" si="381"/>
        <v>28.168809759314211</v>
      </c>
      <c r="U1194" s="67">
        <v>121186.99999999997</v>
      </c>
      <c r="V1194" s="70">
        <v>145713</v>
      </c>
      <c r="W1194" s="24">
        <f t="shared" si="382"/>
        <v>0.20238144355417687</v>
      </c>
      <c r="X1194" s="24">
        <f t="shared" si="383"/>
        <v>7.9644664384866271E-3</v>
      </c>
      <c r="Y1194" s="63">
        <f t="shared" si="389"/>
        <v>20.017674264948788</v>
      </c>
      <c r="Z1194" s="63">
        <f t="shared" si="390"/>
        <v>24.021266073194855</v>
      </c>
      <c r="AA1194" s="24">
        <f t="shared" si="391"/>
        <v>0.20000299999999999</v>
      </c>
      <c r="AB1194" s="63">
        <v>0</v>
      </c>
      <c r="AC1194" s="69">
        <v>0</v>
      </c>
      <c r="AD1194" s="67">
        <f t="shared" si="398"/>
        <v>298498</v>
      </c>
      <c r="AE1194" s="67">
        <f t="shared" si="399"/>
        <v>316585</v>
      </c>
      <c r="AF1194" s="65">
        <f t="shared" si="384"/>
        <v>52.190075832509066</v>
      </c>
      <c r="AG1194" s="21" t="s">
        <v>2640</v>
      </c>
      <c r="AH1194" s="67">
        <v>0</v>
      </c>
      <c r="AI1194" s="70">
        <v>0</v>
      </c>
      <c r="AJ1194" s="21" t="s">
        <v>2640</v>
      </c>
      <c r="AK1194" s="67">
        <f t="shared" si="392"/>
        <v>298498</v>
      </c>
      <c r="AL1194" s="70">
        <f t="shared" si="393"/>
        <v>316585</v>
      </c>
      <c r="AM1194" s="65">
        <f t="shared" si="385"/>
        <v>52.190075832509066</v>
      </c>
      <c r="AN1194" s="25">
        <f t="shared" si="394"/>
        <v>6.059337080985467E-2</v>
      </c>
      <c r="AO1194" s="25">
        <f t="shared" si="386"/>
        <v>5.8495263251378216E-2</v>
      </c>
      <c r="AP1194" s="24">
        <f t="shared" si="387"/>
        <v>5.8734936179119087E-3</v>
      </c>
      <c r="AQ1194" s="25">
        <f t="shared" si="388"/>
        <v>0.10280643429129438</v>
      </c>
      <c r="AR1194" s="2">
        <f t="shared" si="395"/>
        <v>1</v>
      </c>
      <c r="AS1194" s="2">
        <f t="shared" si="396"/>
        <v>0</v>
      </c>
      <c r="AT1194" s="2">
        <f t="shared" si="397"/>
        <v>0</v>
      </c>
    </row>
    <row r="1195" spans="2:46" x14ac:dyDescent="0.2">
      <c r="B1195" s="2">
        <v>1</v>
      </c>
      <c r="C1195" s="2" t="s">
        <v>2435</v>
      </c>
      <c r="D1195" s="3" t="s">
        <v>2458</v>
      </c>
      <c r="E1195" s="2" t="s">
        <v>2459</v>
      </c>
      <c r="F1195" s="2" t="s">
        <v>6</v>
      </c>
      <c r="G1195" s="2" t="s">
        <v>7</v>
      </c>
      <c r="H1195" s="2">
        <v>12</v>
      </c>
      <c r="I1195" s="30">
        <v>7360</v>
      </c>
      <c r="J1195" s="30">
        <v>7378</v>
      </c>
      <c r="K1195" s="63">
        <v>330.87313599999999</v>
      </c>
      <c r="L1195" s="2">
        <v>0.35018300000000002</v>
      </c>
      <c r="M1195" s="67">
        <v>12936.039008321775</v>
      </c>
      <c r="N1195" s="67">
        <v>2655873.6399999997</v>
      </c>
      <c r="O1195" s="67">
        <v>293734</v>
      </c>
      <c r="P1195" s="70">
        <v>283068</v>
      </c>
      <c r="Q1195" s="63">
        <v>0</v>
      </c>
      <c r="R1195" s="24">
        <f t="shared" si="379"/>
        <v>-3.6311765066352586E-2</v>
      </c>
      <c r="S1195" s="24">
        <f t="shared" si="380"/>
        <v>-4.0160043156270047E-3</v>
      </c>
      <c r="T1195" s="65">
        <f t="shared" si="381"/>
        <v>38.36649498509081</v>
      </c>
      <c r="U1195" s="67">
        <v>142105.99999999997</v>
      </c>
      <c r="V1195" s="70">
        <v>159206</v>
      </c>
      <c r="W1195" s="24">
        <f t="shared" si="382"/>
        <v>0.12033270938595164</v>
      </c>
      <c r="X1195" s="24">
        <f t="shared" si="383"/>
        <v>6.4385593284475807E-3</v>
      </c>
      <c r="Y1195" s="63">
        <f t="shared" si="389"/>
        <v>19.307880434782604</v>
      </c>
      <c r="Z1195" s="63">
        <f t="shared" si="390"/>
        <v>21.578476551911088</v>
      </c>
      <c r="AA1195" s="24">
        <f t="shared" si="391"/>
        <v>0.117599</v>
      </c>
      <c r="AB1195" s="63">
        <v>0</v>
      </c>
      <c r="AC1195" s="69">
        <v>0</v>
      </c>
      <c r="AD1195" s="67">
        <f t="shared" si="398"/>
        <v>435840</v>
      </c>
      <c r="AE1195" s="67">
        <f t="shared" si="399"/>
        <v>442274</v>
      </c>
      <c r="AF1195" s="65">
        <f t="shared" si="384"/>
        <v>59.944971537001898</v>
      </c>
      <c r="AG1195" s="21" t="s">
        <v>2640</v>
      </c>
      <c r="AH1195" s="67">
        <v>0</v>
      </c>
      <c r="AI1195" s="70">
        <v>0</v>
      </c>
      <c r="AJ1195" s="21" t="s">
        <v>2640</v>
      </c>
      <c r="AK1195" s="67">
        <f t="shared" si="392"/>
        <v>435840</v>
      </c>
      <c r="AL1195" s="70">
        <f t="shared" si="393"/>
        <v>442274</v>
      </c>
      <c r="AM1195" s="65">
        <f t="shared" si="385"/>
        <v>59.944971537001898</v>
      </c>
      <c r="AN1195" s="25">
        <f t="shared" si="394"/>
        <v>1.4762298091042585E-2</v>
      </c>
      <c r="AO1195" s="25">
        <f t="shared" si="386"/>
        <v>1.2286597174040903E-2</v>
      </c>
      <c r="AP1195" s="24">
        <f t="shared" si="387"/>
        <v>2.4225550128205652E-3</v>
      </c>
      <c r="AQ1195" s="25">
        <f t="shared" si="388"/>
        <v>0.16652674786139302</v>
      </c>
      <c r="AR1195" s="2">
        <f t="shared" si="395"/>
        <v>1</v>
      </c>
      <c r="AS1195" s="2">
        <f t="shared" si="396"/>
        <v>0</v>
      </c>
      <c r="AT1195" s="2">
        <f t="shared" si="397"/>
        <v>0</v>
      </c>
    </row>
    <row r="1196" spans="2:46" x14ac:dyDescent="0.2">
      <c r="B1196" s="2">
        <v>1</v>
      </c>
      <c r="C1196" s="2" t="s">
        <v>2435</v>
      </c>
      <c r="D1196" s="3" t="s">
        <v>2460</v>
      </c>
      <c r="E1196" s="2" t="s">
        <v>2461</v>
      </c>
      <c r="F1196" s="2" t="s">
        <v>6</v>
      </c>
      <c r="G1196" s="2" t="s">
        <v>7</v>
      </c>
      <c r="H1196" s="2">
        <v>12</v>
      </c>
      <c r="I1196" s="30">
        <v>12570</v>
      </c>
      <c r="J1196" s="30">
        <v>12577</v>
      </c>
      <c r="K1196" s="63">
        <v>327.91484500000001</v>
      </c>
      <c r="L1196" s="2">
        <v>0.396152</v>
      </c>
      <c r="M1196" s="67">
        <v>15400.152574910275</v>
      </c>
      <c r="N1196" s="67">
        <v>5651669.2599999979</v>
      </c>
      <c r="O1196" s="67">
        <v>402177</v>
      </c>
      <c r="P1196" s="70">
        <v>387573</v>
      </c>
      <c r="Q1196" s="63">
        <v>0</v>
      </c>
      <c r="R1196" s="24">
        <f t="shared" si="379"/>
        <v>-3.6312369926674082E-2</v>
      </c>
      <c r="S1196" s="24">
        <f t="shared" si="380"/>
        <v>-2.584015328596919E-3</v>
      </c>
      <c r="T1196" s="65">
        <f t="shared" si="381"/>
        <v>30.816013357716468</v>
      </c>
      <c r="U1196" s="67">
        <v>266983</v>
      </c>
      <c r="V1196" s="70">
        <v>288096</v>
      </c>
      <c r="W1196" s="24">
        <f t="shared" si="382"/>
        <v>7.9079941419491151E-2</v>
      </c>
      <c r="X1196" s="24">
        <f t="shared" si="383"/>
        <v>3.7357104651237162E-3</v>
      </c>
      <c r="Y1196" s="63">
        <f t="shared" si="389"/>
        <v>21.239697692919648</v>
      </c>
      <c r="Z1196" s="63">
        <f t="shared" si="390"/>
        <v>22.906575494951102</v>
      </c>
      <c r="AA1196" s="24">
        <f t="shared" si="391"/>
        <v>7.8478999999999993E-2</v>
      </c>
      <c r="AB1196" s="63">
        <v>0</v>
      </c>
      <c r="AC1196" s="69">
        <v>0</v>
      </c>
      <c r="AD1196" s="67">
        <f t="shared" si="398"/>
        <v>669160</v>
      </c>
      <c r="AE1196" s="67">
        <f t="shared" si="399"/>
        <v>675669</v>
      </c>
      <c r="AF1196" s="65">
        <f t="shared" si="384"/>
        <v>53.72258885266757</v>
      </c>
      <c r="AG1196" s="21" t="s">
        <v>2640</v>
      </c>
      <c r="AH1196" s="67">
        <v>0</v>
      </c>
      <c r="AI1196" s="70">
        <v>0</v>
      </c>
      <c r="AJ1196" s="21" t="s">
        <v>2640</v>
      </c>
      <c r="AK1196" s="67">
        <f t="shared" si="392"/>
        <v>669160</v>
      </c>
      <c r="AL1196" s="70">
        <f t="shared" si="393"/>
        <v>675669</v>
      </c>
      <c r="AM1196" s="65">
        <f t="shared" si="385"/>
        <v>53.72258885266757</v>
      </c>
      <c r="AN1196" s="25">
        <f t="shared" si="394"/>
        <v>9.7271205690716723E-3</v>
      </c>
      <c r="AO1196" s="25">
        <f t="shared" si="386"/>
        <v>9.1651352113566453E-3</v>
      </c>
      <c r="AP1196" s="24">
        <f t="shared" si="387"/>
        <v>1.1516951365267971E-3</v>
      </c>
      <c r="AQ1196" s="25">
        <f t="shared" si="388"/>
        <v>0.11955211264432701</v>
      </c>
      <c r="AR1196" s="2">
        <f t="shared" si="395"/>
        <v>1</v>
      </c>
      <c r="AS1196" s="2">
        <f t="shared" si="396"/>
        <v>0</v>
      </c>
      <c r="AT1196" s="2">
        <f t="shared" si="397"/>
        <v>0</v>
      </c>
    </row>
    <row r="1197" spans="2:46" x14ac:dyDescent="0.2">
      <c r="B1197" s="2">
        <v>1</v>
      </c>
      <c r="C1197" s="2" t="s">
        <v>2462</v>
      </c>
      <c r="D1197" s="3" t="s">
        <v>2463</v>
      </c>
      <c r="E1197" s="2" t="s">
        <v>2464</v>
      </c>
      <c r="F1197" s="2" t="s">
        <v>6</v>
      </c>
      <c r="G1197" s="2" t="s">
        <v>7</v>
      </c>
      <c r="H1197" s="2">
        <v>30</v>
      </c>
      <c r="I1197" s="30">
        <v>13514</v>
      </c>
      <c r="J1197" s="30">
        <v>13453</v>
      </c>
      <c r="K1197" s="63">
        <v>359.339924</v>
      </c>
      <c r="L1197" s="2">
        <v>0.29747099999999999</v>
      </c>
      <c r="M1197" s="67">
        <v>13827.91656553398</v>
      </c>
      <c r="N1197" s="67">
        <v>4335823.6800000016</v>
      </c>
      <c r="O1197" s="67">
        <v>393661</v>
      </c>
      <c r="P1197" s="70">
        <v>379366</v>
      </c>
      <c r="Q1197" s="63">
        <v>0</v>
      </c>
      <c r="R1197" s="24">
        <f t="shared" si="379"/>
        <v>-3.631296978872689E-2</v>
      </c>
      <c r="S1197" s="24">
        <f t="shared" si="380"/>
        <v>-3.2969514110869E-3</v>
      </c>
      <c r="T1197" s="65">
        <f t="shared" si="381"/>
        <v>28.199360737381998</v>
      </c>
      <c r="U1197" s="67">
        <v>130585.99999999999</v>
      </c>
      <c r="V1197" s="70">
        <v>155996</v>
      </c>
      <c r="W1197" s="24">
        <f t="shared" si="382"/>
        <v>0.19458441180524733</v>
      </c>
      <c r="X1197" s="24">
        <f t="shared" si="383"/>
        <v>5.8604781640936117E-3</v>
      </c>
      <c r="Y1197" s="63">
        <f t="shared" si="389"/>
        <v>9.6630161314192673</v>
      </c>
      <c r="Z1197" s="63">
        <f t="shared" si="390"/>
        <v>11.595629227681558</v>
      </c>
      <c r="AA1197" s="24">
        <f t="shared" si="391"/>
        <v>0.20000100000000001</v>
      </c>
      <c r="AB1197" s="63">
        <v>0</v>
      </c>
      <c r="AC1197" s="69">
        <v>0</v>
      </c>
      <c r="AD1197" s="67">
        <f t="shared" si="398"/>
        <v>524247</v>
      </c>
      <c r="AE1197" s="67">
        <f t="shared" si="399"/>
        <v>535362</v>
      </c>
      <c r="AF1197" s="65">
        <f t="shared" si="384"/>
        <v>39.794989965063557</v>
      </c>
      <c r="AG1197" s="21" t="s">
        <v>2640</v>
      </c>
      <c r="AH1197" s="67">
        <v>0</v>
      </c>
      <c r="AI1197" s="70">
        <v>0</v>
      </c>
      <c r="AJ1197" s="21" t="s">
        <v>2640</v>
      </c>
      <c r="AK1197" s="67">
        <f t="shared" si="392"/>
        <v>524247</v>
      </c>
      <c r="AL1197" s="70">
        <f t="shared" si="393"/>
        <v>535362</v>
      </c>
      <c r="AM1197" s="65">
        <f t="shared" si="385"/>
        <v>39.794989965063557</v>
      </c>
      <c r="AN1197" s="25">
        <f t="shared" si="394"/>
        <v>2.1201838064881632E-2</v>
      </c>
      <c r="AO1197" s="25">
        <f t="shared" si="386"/>
        <v>2.5832278273159259E-2</v>
      </c>
      <c r="AP1197" s="24">
        <f t="shared" si="387"/>
        <v>2.5635267530067082E-3</v>
      </c>
      <c r="AQ1197" s="25">
        <f t="shared" si="388"/>
        <v>0.12347411691796466</v>
      </c>
      <c r="AR1197" s="2">
        <f t="shared" si="395"/>
        <v>1</v>
      </c>
      <c r="AS1197" s="2">
        <f t="shared" si="396"/>
        <v>0</v>
      </c>
      <c r="AT1197" s="2">
        <f t="shared" si="397"/>
        <v>0</v>
      </c>
    </row>
    <row r="1198" spans="2:46" x14ac:dyDescent="0.2">
      <c r="B1198" s="2">
        <v>1</v>
      </c>
      <c r="C1198" s="2" t="s">
        <v>2462</v>
      </c>
      <c r="D1198" s="3" t="s">
        <v>2465</v>
      </c>
      <c r="E1198" s="2" t="s">
        <v>2466</v>
      </c>
      <c r="F1198" s="2" t="s">
        <v>6</v>
      </c>
      <c r="G1198" s="2" t="s">
        <v>38</v>
      </c>
      <c r="H1198" s="2">
        <v>8</v>
      </c>
      <c r="I1198" s="30">
        <v>16625</v>
      </c>
      <c r="J1198" s="30">
        <v>16488</v>
      </c>
      <c r="K1198" s="63">
        <v>111.023472</v>
      </c>
      <c r="L1198" s="2">
        <v>0.27892600000000001</v>
      </c>
      <c r="M1198" s="67">
        <v>14019.034144374244</v>
      </c>
      <c r="N1198" s="67">
        <v>2477212.8899999997</v>
      </c>
      <c r="O1198" s="67">
        <v>761394</v>
      </c>
      <c r="P1198" s="70">
        <v>733746</v>
      </c>
      <c r="Q1198" s="63">
        <v>0</v>
      </c>
      <c r="R1198" s="24">
        <f t="shared" si="379"/>
        <v>-3.6312342886862803E-2</v>
      </c>
      <c r="S1198" s="24">
        <f t="shared" si="380"/>
        <v>-1.1160930137094517E-2</v>
      </c>
      <c r="T1198" s="65">
        <f t="shared" si="381"/>
        <v>44.501819505094616</v>
      </c>
      <c r="U1198" s="67">
        <v>273450</v>
      </c>
      <c r="V1198" s="70">
        <v>325436</v>
      </c>
      <c r="W1198" s="24">
        <f t="shared" si="382"/>
        <v>0.19011153775827383</v>
      </c>
      <c r="X1198" s="24">
        <f t="shared" si="383"/>
        <v>2.0985681210467143E-2</v>
      </c>
      <c r="Y1198" s="63">
        <f t="shared" si="389"/>
        <v>16.448120300751881</v>
      </c>
      <c r="Z1198" s="63">
        <f t="shared" si="390"/>
        <v>19.737748665696262</v>
      </c>
      <c r="AA1198" s="24">
        <f t="shared" si="391"/>
        <v>0.2</v>
      </c>
      <c r="AB1198" s="63">
        <v>0</v>
      </c>
      <c r="AC1198" s="69">
        <v>0</v>
      </c>
      <c r="AD1198" s="67">
        <f t="shared" si="398"/>
        <v>1034844</v>
      </c>
      <c r="AE1198" s="67">
        <f t="shared" si="399"/>
        <v>1059182</v>
      </c>
      <c r="AF1198" s="65">
        <f t="shared" si="384"/>
        <v>64.239568170790875</v>
      </c>
      <c r="AG1198" s="21" t="s">
        <v>2640</v>
      </c>
      <c r="AH1198" s="67">
        <v>-774206</v>
      </c>
      <c r="AI1198" s="70">
        <v>-774206</v>
      </c>
      <c r="AJ1198" s="21" t="s">
        <v>2640</v>
      </c>
      <c r="AK1198" s="67">
        <f t="shared" si="392"/>
        <v>260638</v>
      </c>
      <c r="AL1198" s="70">
        <f t="shared" si="393"/>
        <v>284976</v>
      </c>
      <c r="AM1198" s="65">
        <f t="shared" si="385"/>
        <v>17.283842794759824</v>
      </c>
      <c r="AN1198" s="25">
        <f t="shared" si="394"/>
        <v>9.3378555697941207E-2</v>
      </c>
      <c r="AO1198" s="25">
        <f t="shared" si="386"/>
        <v>0.1024635182240583</v>
      </c>
      <c r="AP1198" s="24">
        <f t="shared" si="387"/>
        <v>9.8247510733726253E-3</v>
      </c>
      <c r="AQ1198" s="25">
        <f t="shared" si="388"/>
        <v>0.11503896219432316</v>
      </c>
      <c r="AR1198" s="2">
        <f t="shared" si="395"/>
        <v>1</v>
      </c>
      <c r="AS1198" s="2">
        <f t="shared" si="396"/>
        <v>0</v>
      </c>
      <c r="AT1198" s="2">
        <f t="shared" si="397"/>
        <v>0</v>
      </c>
    </row>
    <row r="1199" spans="2:46" x14ac:dyDescent="0.2">
      <c r="B1199" s="2">
        <v>1</v>
      </c>
      <c r="C1199" s="2" t="s">
        <v>2462</v>
      </c>
      <c r="D1199" s="3" t="s">
        <v>2467</v>
      </c>
      <c r="E1199" s="2" t="s">
        <v>2468</v>
      </c>
      <c r="F1199" s="2" t="s">
        <v>6</v>
      </c>
      <c r="G1199" s="2" t="s">
        <v>7</v>
      </c>
      <c r="H1199" s="2">
        <v>34</v>
      </c>
      <c r="I1199" s="30">
        <v>15772</v>
      </c>
      <c r="J1199" s="30">
        <v>15623</v>
      </c>
      <c r="K1199" s="63">
        <v>212.95103399999999</v>
      </c>
      <c r="L1199" s="2">
        <v>0.37006800000000001</v>
      </c>
      <c r="M1199" s="67">
        <v>14579.755227633668</v>
      </c>
      <c r="N1199" s="67">
        <v>4483470.4600000009</v>
      </c>
      <c r="O1199" s="67">
        <v>151200</v>
      </c>
      <c r="P1199" s="70">
        <v>145710</v>
      </c>
      <c r="Q1199" s="63">
        <v>0</v>
      </c>
      <c r="R1199" s="24">
        <f t="shared" si="379"/>
        <v>-3.6309523809523792E-2</v>
      </c>
      <c r="S1199" s="24">
        <f t="shared" si="380"/>
        <v>-1.2244978636482416E-3</v>
      </c>
      <c r="T1199" s="65">
        <f t="shared" si="381"/>
        <v>9.3266338091275678</v>
      </c>
      <c r="U1199" s="67">
        <v>371230.99999999994</v>
      </c>
      <c r="V1199" s="70">
        <v>402718</v>
      </c>
      <c r="W1199" s="24">
        <f t="shared" si="382"/>
        <v>8.4817808857557964E-2</v>
      </c>
      <c r="X1199" s="24">
        <f t="shared" si="383"/>
        <v>7.0229078748073326E-3</v>
      </c>
      <c r="Y1199" s="63">
        <f t="shared" si="389"/>
        <v>23.537344661425308</v>
      </c>
      <c r="Z1199" s="63">
        <f t="shared" si="390"/>
        <v>25.777251488190487</v>
      </c>
      <c r="AA1199" s="24">
        <f t="shared" si="391"/>
        <v>9.5163999999999999E-2</v>
      </c>
      <c r="AB1199" s="63">
        <v>0</v>
      </c>
      <c r="AC1199" s="69">
        <v>0</v>
      </c>
      <c r="AD1199" s="67">
        <f t="shared" si="398"/>
        <v>522430.99999999994</v>
      </c>
      <c r="AE1199" s="67">
        <f t="shared" si="399"/>
        <v>548428</v>
      </c>
      <c r="AF1199" s="65">
        <f t="shared" si="384"/>
        <v>35.103885297318058</v>
      </c>
      <c r="AG1199" s="21" t="s">
        <v>2640</v>
      </c>
      <c r="AH1199" s="67">
        <v>0</v>
      </c>
      <c r="AI1199" s="70">
        <v>0</v>
      </c>
      <c r="AJ1199" s="21" t="s">
        <v>2640</v>
      </c>
      <c r="AK1199" s="67">
        <f t="shared" si="392"/>
        <v>522430.99999999994</v>
      </c>
      <c r="AL1199" s="70">
        <f t="shared" si="393"/>
        <v>548428</v>
      </c>
      <c r="AM1199" s="65">
        <f t="shared" si="385"/>
        <v>35.103885297318058</v>
      </c>
      <c r="AN1199" s="25">
        <f t="shared" si="394"/>
        <v>4.9761595311151256E-2</v>
      </c>
      <c r="AO1199" s="25">
        <f t="shared" si="386"/>
        <v>5.9773403395473323E-2</v>
      </c>
      <c r="AP1199" s="24">
        <f t="shared" si="387"/>
        <v>5.7984100111590905E-3</v>
      </c>
      <c r="AQ1199" s="25">
        <f t="shared" si="388"/>
        <v>0.12232220662383932</v>
      </c>
      <c r="AR1199" s="2">
        <f t="shared" si="395"/>
        <v>1</v>
      </c>
      <c r="AS1199" s="2">
        <f t="shared" si="396"/>
        <v>0</v>
      </c>
      <c r="AT1199" s="2">
        <f t="shared" si="397"/>
        <v>0</v>
      </c>
    </row>
    <row r="1200" spans="2:46" x14ac:dyDescent="0.2">
      <c r="B1200" s="2">
        <v>1</v>
      </c>
      <c r="C1200" s="2" t="s">
        <v>2462</v>
      </c>
      <c r="D1200" s="3" t="s">
        <v>2469</v>
      </c>
      <c r="E1200" s="2" t="s">
        <v>2470</v>
      </c>
      <c r="F1200" s="2" t="s">
        <v>6</v>
      </c>
      <c r="G1200" s="2" t="s">
        <v>7</v>
      </c>
      <c r="H1200" s="2">
        <v>76</v>
      </c>
      <c r="I1200" s="30">
        <v>19761</v>
      </c>
      <c r="J1200" s="30">
        <v>19651</v>
      </c>
      <c r="K1200" s="63">
        <v>220.307872</v>
      </c>
      <c r="L1200" s="2">
        <v>0.46923300000000001</v>
      </c>
      <c r="M1200" s="67">
        <v>14648.709980288411</v>
      </c>
      <c r="N1200" s="67">
        <v>9505221.6100000013</v>
      </c>
      <c r="O1200" s="67">
        <v>575512</v>
      </c>
      <c r="P1200" s="70">
        <v>554614</v>
      </c>
      <c r="Q1200" s="63">
        <v>0</v>
      </c>
      <c r="R1200" s="24">
        <f t="shared" si="379"/>
        <v>-3.6312014345487142E-2</v>
      </c>
      <c r="S1200" s="24">
        <f t="shared" si="380"/>
        <v>-2.198581038659234E-3</v>
      </c>
      <c r="T1200" s="65">
        <f t="shared" si="381"/>
        <v>28.223194748358861</v>
      </c>
      <c r="U1200" s="67">
        <v>596510.99999999977</v>
      </c>
      <c r="V1200" s="70">
        <v>631968</v>
      </c>
      <c r="W1200" s="24">
        <f t="shared" si="382"/>
        <v>5.9440647364424448E-2</v>
      </c>
      <c r="X1200" s="24">
        <f t="shared" si="383"/>
        <v>3.730265474578475E-3</v>
      </c>
      <c r="Y1200" s="63">
        <f t="shared" si="389"/>
        <v>30.186275998178218</v>
      </c>
      <c r="Z1200" s="63">
        <f t="shared" si="390"/>
        <v>32.159584753956544</v>
      </c>
      <c r="AA1200" s="24">
        <f t="shared" si="391"/>
        <v>6.5370999999999999E-2</v>
      </c>
      <c r="AB1200" s="63">
        <v>0</v>
      </c>
      <c r="AC1200" s="69">
        <v>0</v>
      </c>
      <c r="AD1200" s="67">
        <f t="shared" si="398"/>
        <v>1172022.9999999998</v>
      </c>
      <c r="AE1200" s="67">
        <f t="shared" si="399"/>
        <v>1186582</v>
      </c>
      <c r="AF1200" s="65">
        <f t="shared" si="384"/>
        <v>60.382779502315401</v>
      </c>
      <c r="AG1200" s="21" t="s">
        <v>2640</v>
      </c>
      <c r="AH1200" s="67">
        <v>0</v>
      </c>
      <c r="AI1200" s="70">
        <v>0</v>
      </c>
      <c r="AJ1200" s="21" t="s">
        <v>2640</v>
      </c>
      <c r="AK1200" s="67">
        <f t="shared" si="392"/>
        <v>1172022.9999999998</v>
      </c>
      <c r="AL1200" s="70">
        <f t="shared" si="393"/>
        <v>1186582</v>
      </c>
      <c r="AM1200" s="65">
        <f t="shared" si="385"/>
        <v>60.382779502315401</v>
      </c>
      <c r="AN1200" s="25">
        <f t="shared" si="394"/>
        <v>1.2422111170173483E-2</v>
      </c>
      <c r="AO1200" s="25">
        <f t="shared" si="386"/>
        <v>1.8089325674713663E-2</v>
      </c>
      <c r="AP1200" s="24">
        <f t="shared" si="387"/>
        <v>1.5316844359192412E-3</v>
      </c>
      <c r="AQ1200" s="25">
        <f t="shared" si="388"/>
        <v>0.12483475385272999</v>
      </c>
      <c r="AR1200" s="2">
        <f t="shared" si="395"/>
        <v>1</v>
      </c>
      <c r="AS1200" s="2">
        <f t="shared" si="396"/>
        <v>0</v>
      </c>
      <c r="AT1200" s="2">
        <f t="shared" si="397"/>
        <v>0</v>
      </c>
    </row>
    <row r="1201" spans="2:46" x14ac:dyDescent="0.2">
      <c r="B1201" s="2">
        <v>1</v>
      </c>
      <c r="C1201" s="2" t="s">
        <v>2462</v>
      </c>
      <c r="D1201" s="3" t="s">
        <v>2471</v>
      </c>
      <c r="E1201" s="2" t="s">
        <v>2472</v>
      </c>
      <c r="F1201" s="2" t="s">
        <v>6</v>
      </c>
      <c r="G1201" s="2" t="s">
        <v>7</v>
      </c>
      <c r="H1201" s="2">
        <v>10</v>
      </c>
      <c r="I1201" s="30">
        <v>31022</v>
      </c>
      <c r="J1201" s="30">
        <v>30939</v>
      </c>
      <c r="K1201" s="63">
        <v>508.79288300000002</v>
      </c>
      <c r="L1201" s="2">
        <v>0.28462700000000002</v>
      </c>
      <c r="M1201" s="67">
        <v>16220.139777026348</v>
      </c>
      <c r="N1201" s="67">
        <v>7888058.6100000059</v>
      </c>
      <c r="O1201" s="67">
        <v>1649912</v>
      </c>
      <c r="P1201" s="70">
        <v>1590000</v>
      </c>
      <c r="Q1201" s="63">
        <v>0</v>
      </c>
      <c r="R1201" s="24">
        <f t="shared" si="379"/>
        <v>-3.6312239683086167E-2</v>
      </c>
      <c r="S1201" s="24">
        <f t="shared" si="380"/>
        <v>-7.5952782506011271E-3</v>
      </c>
      <c r="T1201" s="65">
        <f t="shared" si="381"/>
        <v>51.391447687384854</v>
      </c>
      <c r="U1201" s="67">
        <v>405169</v>
      </c>
      <c r="V1201" s="70">
        <v>438092</v>
      </c>
      <c r="W1201" s="24">
        <f t="shared" si="382"/>
        <v>8.1257450594690139E-2</v>
      </c>
      <c r="X1201" s="24">
        <f t="shared" si="383"/>
        <v>4.173777304121727E-3</v>
      </c>
      <c r="Y1201" s="63">
        <f t="shared" si="389"/>
        <v>13.060698858874348</v>
      </c>
      <c r="Z1201" s="63">
        <f t="shared" si="390"/>
        <v>14.1598629561395</v>
      </c>
      <c r="AA1201" s="24">
        <f t="shared" si="391"/>
        <v>8.4157999999999997E-2</v>
      </c>
      <c r="AB1201" s="63">
        <v>0</v>
      </c>
      <c r="AC1201" s="69">
        <v>0</v>
      </c>
      <c r="AD1201" s="67">
        <f t="shared" si="398"/>
        <v>2055081</v>
      </c>
      <c r="AE1201" s="67">
        <f t="shared" si="399"/>
        <v>2028092</v>
      </c>
      <c r="AF1201" s="65">
        <f t="shared" si="384"/>
        <v>65.55131064352436</v>
      </c>
      <c r="AG1201" s="21" t="s">
        <v>2640</v>
      </c>
      <c r="AH1201" s="67">
        <v>0</v>
      </c>
      <c r="AI1201" s="70">
        <v>0</v>
      </c>
      <c r="AJ1201" s="21" t="s">
        <v>2640</v>
      </c>
      <c r="AK1201" s="67">
        <f t="shared" si="392"/>
        <v>2055081</v>
      </c>
      <c r="AL1201" s="70">
        <f t="shared" si="393"/>
        <v>2028092</v>
      </c>
      <c r="AM1201" s="65">
        <f t="shared" si="385"/>
        <v>65.55131064352436</v>
      </c>
      <c r="AN1201" s="25">
        <f t="shared" si="394"/>
        <v>-1.3132815689503237E-2</v>
      </c>
      <c r="AO1201" s="25">
        <f t="shared" si="386"/>
        <v>-1.0485348858068066E-2</v>
      </c>
      <c r="AP1201" s="24">
        <f t="shared" si="387"/>
        <v>-3.4215009464794001E-3</v>
      </c>
      <c r="AQ1201" s="25">
        <f t="shared" si="388"/>
        <v>0.25710914437538623</v>
      </c>
      <c r="AR1201" s="2">
        <f t="shared" si="395"/>
        <v>0</v>
      </c>
      <c r="AS1201" s="2">
        <f t="shared" si="396"/>
        <v>1</v>
      </c>
      <c r="AT1201" s="2">
        <f t="shared" si="397"/>
        <v>0</v>
      </c>
    </row>
    <row r="1202" spans="2:46" x14ac:dyDescent="0.2">
      <c r="B1202" s="2">
        <v>1</v>
      </c>
      <c r="C1202" s="2" t="s">
        <v>2462</v>
      </c>
      <c r="D1202" s="3" t="s">
        <v>2473</v>
      </c>
      <c r="E1202" s="2" t="s">
        <v>2474</v>
      </c>
      <c r="F1202" s="2" t="s">
        <v>6</v>
      </c>
      <c r="G1202" s="2" t="s">
        <v>7</v>
      </c>
      <c r="H1202" s="2">
        <v>69</v>
      </c>
      <c r="I1202" s="30">
        <v>24309</v>
      </c>
      <c r="J1202" s="30">
        <v>24158</v>
      </c>
      <c r="K1202" s="63">
        <v>353.57893899999999</v>
      </c>
      <c r="L1202" s="2">
        <v>0.38735599999999998</v>
      </c>
      <c r="M1202" s="67">
        <v>14448.51073925016</v>
      </c>
      <c r="N1202" s="67">
        <v>10747647.549999995</v>
      </c>
      <c r="O1202" s="67">
        <v>1019600</v>
      </c>
      <c r="P1202" s="70">
        <v>982576</v>
      </c>
      <c r="Q1202" s="63">
        <v>0</v>
      </c>
      <c r="R1202" s="24">
        <f t="shared" si="379"/>
        <v>-3.6312279325225627E-2</v>
      </c>
      <c r="S1202" s="24">
        <f t="shared" si="380"/>
        <v>-3.4448468679083187E-3</v>
      </c>
      <c r="T1202" s="65">
        <f t="shared" si="381"/>
        <v>40.672903386041888</v>
      </c>
      <c r="U1202" s="67">
        <v>496338.99999999983</v>
      </c>
      <c r="V1202" s="70">
        <v>540539</v>
      </c>
      <c r="W1202" s="24">
        <f t="shared" si="382"/>
        <v>8.9052039029776431E-2</v>
      </c>
      <c r="X1202" s="24">
        <f t="shared" si="383"/>
        <v>4.1125278619692169E-3</v>
      </c>
      <c r="Y1202" s="63">
        <f t="shared" si="389"/>
        <v>20.417911061746672</v>
      </c>
      <c r="Z1202" s="63">
        <f t="shared" si="390"/>
        <v>22.375155228081795</v>
      </c>
      <c r="AA1202" s="24">
        <f t="shared" si="391"/>
        <v>9.5859E-2</v>
      </c>
      <c r="AB1202" s="63">
        <v>0</v>
      </c>
      <c r="AC1202" s="69">
        <v>0</v>
      </c>
      <c r="AD1202" s="67">
        <f t="shared" si="398"/>
        <v>1515938.9999999998</v>
      </c>
      <c r="AE1202" s="67">
        <f t="shared" si="399"/>
        <v>1523115</v>
      </c>
      <c r="AF1202" s="65">
        <f t="shared" si="384"/>
        <v>63.048058614123683</v>
      </c>
      <c r="AG1202" s="21" t="s">
        <v>2640</v>
      </c>
      <c r="AH1202" s="67">
        <v>0</v>
      </c>
      <c r="AI1202" s="70">
        <v>0</v>
      </c>
      <c r="AJ1202" s="21" t="s">
        <v>2640</v>
      </c>
      <c r="AK1202" s="67">
        <f t="shared" si="392"/>
        <v>1515938.9999999998</v>
      </c>
      <c r="AL1202" s="70">
        <f t="shared" si="393"/>
        <v>1523115</v>
      </c>
      <c r="AM1202" s="65">
        <f t="shared" si="385"/>
        <v>63.048058614123683</v>
      </c>
      <c r="AN1202" s="25">
        <f t="shared" si="394"/>
        <v>4.7336997069144827E-3</v>
      </c>
      <c r="AO1202" s="25">
        <f t="shared" si="386"/>
        <v>1.1013805206365745E-2</v>
      </c>
      <c r="AP1202" s="24">
        <f t="shared" si="387"/>
        <v>6.6768099406090372E-4</v>
      </c>
      <c r="AQ1202" s="25">
        <f t="shared" si="388"/>
        <v>0.14171612838197328</v>
      </c>
      <c r="AR1202" s="2">
        <f t="shared" si="395"/>
        <v>1</v>
      </c>
      <c r="AS1202" s="2">
        <f t="shared" si="396"/>
        <v>0</v>
      </c>
      <c r="AT1202" s="2">
        <f t="shared" si="397"/>
        <v>0</v>
      </c>
    </row>
    <row r="1203" spans="2:46" x14ac:dyDescent="0.2">
      <c r="B1203" s="2">
        <v>1</v>
      </c>
      <c r="C1203" s="2" t="s">
        <v>2462</v>
      </c>
      <c r="D1203" s="3" t="s">
        <v>2475</v>
      </c>
      <c r="E1203" s="2" t="s">
        <v>2476</v>
      </c>
      <c r="F1203" s="2" t="s">
        <v>6</v>
      </c>
      <c r="G1203" s="2" t="s">
        <v>38</v>
      </c>
      <c r="H1203" s="2">
        <v>45</v>
      </c>
      <c r="I1203" s="30">
        <v>18806</v>
      </c>
      <c r="J1203" s="30">
        <v>18616</v>
      </c>
      <c r="K1203" s="63">
        <v>195.86903699999999</v>
      </c>
      <c r="L1203" s="2">
        <v>0.16120799999999999</v>
      </c>
      <c r="M1203" s="67">
        <v>16611.20533153366</v>
      </c>
      <c r="N1203" s="67">
        <v>4313612.33</v>
      </c>
      <c r="O1203" s="67">
        <v>372825</v>
      </c>
      <c r="P1203" s="70">
        <v>359287</v>
      </c>
      <c r="Q1203" s="63">
        <v>0</v>
      </c>
      <c r="R1203" s="24">
        <f t="shared" si="379"/>
        <v>-3.6311942600415703E-2</v>
      </c>
      <c r="S1203" s="24">
        <f t="shared" si="380"/>
        <v>-3.1384368747851758E-3</v>
      </c>
      <c r="T1203" s="65">
        <f t="shared" si="381"/>
        <v>19.29990330898152</v>
      </c>
      <c r="U1203" s="67">
        <v>162012</v>
      </c>
      <c r="V1203" s="70">
        <v>178698</v>
      </c>
      <c r="W1203" s="24">
        <f t="shared" si="382"/>
        <v>0.1029923709354863</v>
      </c>
      <c r="X1203" s="24">
        <f t="shared" si="383"/>
        <v>3.868219655241944E-3</v>
      </c>
      <c r="Y1203" s="63">
        <f t="shared" si="389"/>
        <v>8.614910135063278</v>
      </c>
      <c r="Z1203" s="63">
        <f t="shared" si="390"/>
        <v>9.5991620111731848</v>
      </c>
      <c r="AA1203" s="24">
        <f t="shared" si="391"/>
        <v>0.11425</v>
      </c>
      <c r="AB1203" s="63">
        <v>0</v>
      </c>
      <c r="AC1203" s="69">
        <v>0</v>
      </c>
      <c r="AD1203" s="67">
        <f t="shared" si="398"/>
        <v>534837</v>
      </c>
      <c r="AE1203" s="67">
        <f t="shared" si="399"/>
        <v>537985</v>
      </c>
      <c r="AF1203" s="65">
        <f t="shared" si="384"/>
        <v>28.899065320154705</v>
      </c>
      <c r="AG1203" s="21" t="s">
        <v>2640</v>
      </c>
      <c r="AH1203" s="67">
        <v>-344979</v>
      </c>
      <c r="AI1203" s="70">
        <v>-344979</v>
      </c>
      <c r="AJ1203" s="21" t="s">
        <v>2640</v>
      </c>
      <c r="AK1203" s="67">
        <f t="shared" si="392"/>
        <v>189858</v>
      </c>
      <c r="AL1203" s="70">
        <f t="shared" si="393"/>
        <v>193006</v>
      </c>
      <c r="AM1203" s="65">
        <f t="shared" si="385"/>
        <v>10.367748173614096</v>
      </c>
      <c r="AN1203" s="25">
        <f t="shared" si="394"/>
        <v>1.6580813028684596E-2</v>
      </c>
      <c r="AO1203" s="25">
        <f t="shared" si="386"/>
        <v>2.6956315525217267E-2</v>
      </c>
      <c r="AP1203" s="24">
        <f t="shared" si="387"/>
        <v>7.2978278045676855E-4</v>
      </c>
      <c r="AQ1203" s="25">
        <f t="shared" si="388"/>
        <v>4.4743473737242398E-2</v>
      </c>
      <c r="AR1203" s="2">
        <f t="shared" si="395"/>
        <v>1</v>
      </c>
      <c r="AS1203" s="2">
        <f t="shared" si="396"/>
        <v>0</v>
      </c>
      <c r="AT1203" s="2">
        <f t="shared" si="397"/>
        <v>0</v>
      </c>
    </row>
    <row r="1204" spans="2:46" x14ac:dyDescent="0.2">
      <c r="B1204" s="2">
        <v>1</v>
      </c>
      <c r="C1204" s="2" t="s">
        <v>2462</v>
      </c>
      <c r="D1204" s="3" t="s">
        <v>2477</v>
      </c>
      <c r="E1204" s="2" t="s">
        <v>2478</v>
      </c>
      <c r="F1204" s="2" t="s">
        <v>14</v>
      </c>
      <c r="G1204" s="2" t="s">
        <v>7</v>
      </c>
      <c r="H1204" s="2">
        <v>78</v>
      </c>
      <c r="I1204" s="30">
        <v>115761</v>
      </c>
      <c r="J1204" s="30">
        <v>115390</v>
      </c>
      <c r="K1204" s="63">
        <v>522.721813</v>
      </c>
      <c r="L1204" s="2">
        <v>0.41338799999999998</v>
      </c>
      <c r="M1204" s="67">
        <v>15469.815427021584</v>
      </c>
      <c r="N1204" s="67">
        <v>50354175.370000012</v>
      </c>
      <c r="O1204" s="67">
        <v>6113697</v>
      </c>
      <c r="P1204" s="70">
        <v>5891960</v>
      </c>
      <c r="Q1204" s="63">
        <v>0</v>
      </c>
      <c r="R1204" s="24">
        <f t="shared" si="379"/>
        <v>-3.6268889347967348E-2</v>
      </c>
      <c r="S1204" s="24">
        <f t="shared" si="380"/>
        <v>-4.4035474391286794E-3</v>
      </c>
      <c r="T1204" s="65">
        <f t="shared" si="381"/>
        <v>51.061270474044548</v>
      </c>
      <c r="U1204" s="67">
        <v>3837732.9999999981</v>
      </c>
      <c r="V1204" s="70">
        <v>3825434</v>
      </c>
      <c r="W1204" s="24">
        <f t="shared" si="382"/>
        <v>-3.204756558102928E-3</v>
      </c>
      <c r="X1204" s="24">
        <f t="shared" si="383"/>
        <v>-2.4424985434923099E-4</v>
      </c>
      <c r="Y1204" s="63">
        <f t="shared" si="389"/>
        <v>33.152210157134078</v>
      </c>
      <c r="Z1204" s="63">
        <f t="shared" si="390"/>
        <v>33.152214230002599</v>
      </c>
      <c r="AA1204" s="24">
        <f t="shared" si="391"/>
        <v>0</v>
      </c>
      <c r="AB1204" s="63">
        <v>0</v>
      </c>
      <c r="AC1204" s="69">
        <v>0</v>
      </c>
      <c r="AD1204" s="67">
        <f t="shared" si="398"/>
        <v>9951429.9999999981</v>
      </c>
      <c r="AE1204" s="67">
        <f t="shared" si="399"/>
        <v>9717394</v>
      </c>
      <c r="AF1204" s="65">
        <f t="shared" si="384"/>
        <v>84.213484704047147</v>
      </c>
      <c r="AG1204" s="21" t="s">
        <v>2640</v>
      </c>
      <c r="AH1204" s="67">
        <v>0</v>
      </c>
      <c r="AI1204" s="70">
        <v>0</v>
      </c>
      <c r="AJ1204" s="21" t="s">
        <v>2640</v>
      </c>
      <c r="AK1204" s="67">
        <f t="shared" si="392"/>
        <v>9951429.9999999981</v>
      </c>
      <c r="AL1204" s="70">
        <f t="shared" si="393"/>
        <v>9717394</v>
      </c>
      <c r="AM1204" s="65">
        <f t="shared" si="385"/>
        <v>84.213484704047147</v>
      </c>
      <c r="AN1204" s="25">
        <f t="shared" si="394"/>
        <v>-2.3517826081276578E-2</v>
      </c>
      <c r="AO1204" s="25">
        <f t="shared" si="386"/>
        <v>-2.037825691129791E-2</v>
      </c>
      <c r="AP1204" s="24">
        <f t="shared" si="387"/>
        <v>-4.6477972934779108E-3</v>
      </c>
      <c r="AQ1204" s="25">
        <f t="shared" si="388"/>
        <v>0.19298089837827875</v>
      </c>
      <c r="AR1204" s="2">
        <f t="shared" si="395"/>
        <v>0</v>
      </c>
      <c r="AS1204" s="2">
        <f t="shared" si="396"/>
        <v>1</v>
      </c>
      <c r="AT1204" s="2">
        <f t="shared" si="397"/>
        <v>0</v>
      </c>
    </row>
    <row r="1205" spans="2:46" x14ac:dyDescent="0.2">
      <c r="B1205" s="2">
        <v>1</v>
      </c>
      <c r="C1205" s="2" t="s">
        <v>2462</v>
      </c>
      <c r="D1205" s="3" t="s">
        <v>2479</v>
      </c>
      <c r="E1205" s="2" t="s">
        <v>2480</v>
      </c>
      <c r="F1205" s="2" t="s">
        <v>6</v>
      </c>
      <c r="G1205" s="2" t="s">
        <v>7</v>
      </c>
      <c r="H1205" s="2">
        <v>60</v>
      </c>
      <c r="I1205" s="30">
        <v>13088</v>
      </c>
      <c r="J1205" s="30">
        <v>12959</v>
      </c>
      <c r="K1205" s="63">
        <v>237.325874</v>
      </c>
      <c r="L1205" s="2">
        <v>0.57868699999999995</v>
      </c>
      <c r="M1205" s="67">
        <v>13648.24349067697</v>
      </c>
      <c r="N1205" s="67">
        <v>6211922.0000000019</v>
      </c>
      <c r="O1205" s="67">
        <v>159363</v>
      </c>
      <c r="P1205" s="70">
        <v>153576</v>
      </c>
      <c r="Q1205" s="63">
        <v>0</v>
      </c>
      <c r="R1205" s="24">
        <f t="shared" si="379"/>
        <v>-3.631332241486418E-2</v>
      </c>
      <c r="S1205" s="24">
        <f t="shared" si="380"/>
        <v>-9.3159572834301493E-4</v>
      </c>
      <c r="T1205" s="65">
        <f t="shared" si="381"/>
        <v>11.850914422409137</v>
      </c>
      <c r="U1205" s="67">
        <v>488453.00000000006</v>
      </c>
      <c r="V1205" s="70">
        <v>510224</v>
      </c>
      <c r="W1205" s="24">
        <f t="shared" si="382"/>
        <v>4.4571330301994116E-2</v>
      </c>
      <c r="X1205" s="24">
        <f t="shared" si="383"/>
        <v>3.5047123901426861E-3</v>
      </c>
      <c r="Y1205" s="63">
        <f t="shared" si="389"/>
        <v>37.320675427872864</v>
      </c>
      <c r="Z1205" s="63">
        <f t="shared" si="390"/>
        <v>39.37217377884096</v>
      </c>
      <c r="AA1205" s="24">
        <f t="shared" si="391"/>
        <v>5.4968999999999997E-2</v>
      </c>
      <c r="AB1205" s="63">
        <v>0</v>
      </c>
      <c r="AC1205" s="69">
        <v>0</v>
      </c>
      <c r="AD1205" s="67">
        <f t="shared" si="398"/>
        <v>647816</v>
      </c>
      <c r="AE1205" s="67">
        <f t="shared" si="399"/>
        <v>663800</v>
      </c>
      <c r="AF1205" s="65">
        <f t="shared" si="384"/>
        <v>51.2230882012501</v>
      </c>
      <c r="AG1205" s="21" t="s">
        <v>2640</v>
      </c>
      <c r="AH1205" s="67">
        <v>0</v>
      </c>
      <c r="AI1205" s="70">
        <v>0</v>
      </c>
      <c r="AJ1205" s="21" t="s">
        <v>2640</v>
      </c>
      <c r="AK1205" s="67">
        <f t="shared" si="392"/>
        <v>647816</v>
      </c>
      <c r="AL1205" s="70">
        <f t="shared" si="393"/>
        <v>663800</v>
      </c>
      <c r="AM1205" s="65">
        <f t="shared" si="385"/>
        <v>51.2230882012501</v>
      </c>
      <c r="AN1205" s="25">
        <f t="shared" si="394"/>
        <v>2.4673672771280734E-2</v>
      </c>
      <c r="AO1205" s="25">
        <f t="shared" si="386"/>
        <v>3.487375794664116E-2</v>
      </c>
      <c r="AP1205" s="24">
        <f t="shared" si="387"/>
        <v>2.5731166617996805E-3</v>
      </c>
      <c r="AQ1205" s="25">
        <f t="shared" si="388"/>
        <v>0.1068590365429572</v>
      </c>
      <c r="AR1205" s="2">
        <f t="shared" si="395"/>
        <v>1</v>
      </c>
      <c r="AS1205" s="2">
        <f t="shared" si="396"/>
        <v>0</v>
      </c>
      <c r="AT1205" s="2">
        <f t="shared" si="397"/>
        <v>0</v>
      </c>
    </row>
    <row r="1206" spans="2:46" x14ac:dyDescent="0.2">
      <c r="B1206" s="2">
        <v>1</v>
      </c>
      <c r="C1206" s="2" t="s">
        <v>2462</v>
      </c>
      <c r="D1206" s="3" t="s">
        <v>2481</v>
      </c>
      <c r="E1206" s="2" t="s">
        <v>2482</v>
      </c>
      <c r="F1206" s="2" t="s">
        <v>14</v>
      </c>
      <c r="G1206" s="2" t="s">
        <v>7</v>
      </c>
      <c r="H1206" s="2">
        <v>77</v>
      </c>
      <c r="I1206" s="30">
        <v>79543</v>
      </c>
      <c r="J1206" s="30">
        <v>79153</v>
      </c>
      <c r="K1206" s="63">
        <v>317.75755800000002</v>
      </c>
      <c r="L1206" s="2">
        <v>0.41841800000000001</v>
      </c>
      <c r="M1206" s="67">
        <v>14808.730351540504</v>
      </c>
      <c r="N1206" s="67">
        <v>37108659.110000022</v>
      </c>
      <c r="O1206" s="67">
        <v>3961669</v>
      </c>
      <c r="P1206" s="70">
        <v>3817811</v>
      </c>
      <c r="Q1206" s="63">
        <v>0</v>
      </c>
      <c r="R1206" s="24">
        <f t="shared" si="379"/>
        <v>-3.6312473354033314E-2</v>
      </c>
      <c r="S1206" s="24">
        <f t="shared" si="380"/>
        <v>-3.8766693125064501E-3</v>
      </c>
      <c r="T1206" s="65">
        <f t="shared" si="381"/>
        <v>48.233307644688132</v>
      </c>
      <c r="U1206" s="67">
        <v>2466385.0000000014</v>
      </c>
      <c r="V1206" s="70">
        <v>2454292</v>
      </c>
      <c r="W1206" s="24">
        <f t="shared" si="382"/>
        <v>-4.9031274517162826E-3</v>
      </c>
      <c r="X1206" s="24">
        <f t="shared" si="383"/>
        <v>-3.2588081299716331E-4</v>
      </c>
      <c r="Y1206" s="63">
        <f t="shared" si="389"/>
        <v>31.006939642708993</v>
      </c>
      <c r="Z1206" s="63">
        <f t="shared" si="390"/>
        <v>31.00693593420338</v>
      </c>
      <c r="AA1206" s="24">
        <f t="shared" si="391"/>
        <v>0</v>
      </c>
      <c r="AB1206" s="63">
        <v>0</v>
      </c>
      <c r="AC1206" s="69">
        <v>0</v>
      </c>
      <c r="AD1206" s="67">
        <f t="shared" si="398"/>
        <v>6428054.0000000019</v>
      </c>
      <c r="AE1206" s="67">
        <f t="shared" si="399"/>
        <v>6272103</v>
      </c>
      <c r="AF1206" s="65">
        <f t="shared" si="384"/>
        <v>79.240243578891508</v>
      </c>
      <c r="AG1206" s="21" t="s">
        <v>2640</v>
      </c>
      <c r="AH1206" s="67">
        <v>0</v>
      </c>
      <c r="AI1206" s="70">
        <v>0</v>
      </c>
      <c r="AJ1206" s="21" t="s">
        <v>2640</v>
      </c>
      <c r="AK1206" s="67">
        <f t="shared" si="392"/>
        <v>6428054.0000000019</v>
      </c>
      <c r="AL1206" s="70">
        <f t="shared" si="393"/>
        <v>6272103</v>
      </c>
      <c r="AM1206" s="65">
        <f t="shared" si="385"/>
        <v>79.240243578891508</v>
      </c>
      <c r="AN1206" s="25">
        <f t="shared" si="394"/>
        <v>-2.4260997185151498E-2</v>
      </c>
      <c r="AO1206" s="25">
        <f t="shared" si="386"/>
        <v>-1.9453368780696922E-2</v>
      </c>
      <c r="AP1206" s="24">
        <f t="shared" si="387"/>
        <v>-4.2025501255036259E-3</v>
      </c>
      <c r="AQ1206" s="25">
        <f t="shared" si="388"/>
        <v>0.16901993093870096</v>
      </c>
      <c r="AR1206" s="2">
        <f t="shared" si="395"/>
        <v>0</v>
      </c>
      <c r="AS1206" s="2">
        <f t="shared" si="396"/>
        <v>1</v>
      </c>
      <c r="AT1206" s="2">
        <f t="shared" si="397"/>
        <v>0</v>
      </c>
    </row>
    <row r="1207" spans="2:46" x14ac:dyDescent="0.2">
      <c r="B1207" s="2">
        <v>1</v>
      </c>
      <c r="C1207" s="2" t="s">
        <v>2462</v>
      </c>
      <c r="D1207" s="3" t="s">
        <v>2483</v>
      </c>
      <c r="E1207" s="2" t="s">
        <v>2484</v>
      </c>
      <c r="F1207" s="2" t="s">
        <v>6</v>
      </c>
      <c r="G1207" s="2" t="s">
        <v>7</v>
      </c>
      <c r="H1207" s="2">
        <v>14</v>
      </c>
      <c r="I1207" s="30">
        <v>25798</v>
      </c>
      <c r="J1207" s="30">
        <v>25998</v>
      </c>
      <c r="K1207" s="63">
        <v>241.038195</v>
      </c>
      <c r="L1207" s="2">
        <v>0.28768899999999997</v>
      </c>
      <c r="M1207" s="67">
        <v>15505.100233863424</v>
      </c>
      <c r="N1207" s="67">
        <v>8038725.7300000042</v>
      </c>
      <c r="O1207" s="67">
        <v>901755</v>
      </c>
      <c r="P1207" s="70">
        <v>869010</v>
      </c>
      <c r="Q1207" s="63">
        <v>0</v>
      </c>
      <c r="R1207" s="24">
        <f t="shared" si="379"/>
        <v>-3.6312523911705474E-2</v>
      </c>
      <c r="S1207" s="24">
        <f t="shared" si="380"/>
        <v>-4.0734067935416403E-3</v>
      </c>
      <c r="T1207" s="65">
        <f t="shared" si="381"/>
        <v>33.426032771751672</v>
      </c>
      <c r="U1207" s="67">
        <v>294146</v>
      </c>
      <c r="V1207" s="70">
        <v>355712</v>
      </c>
      <c r="W1207" s="24">
        <f t="shared" si="382"/>
        <v>0.20930422307289587</v>
      </c>
      <c r="X1207" s="24">
        <f t="shared" si="383"/>
        <v>7.6586765201155788E-3</v>
      </c>
      <c r="Y1207" s="63">
        <f t="shared" si="389"/>
        <v>11.401891619505388</v>
      </c>
      <c r="Z1207" s="63">
        <f t="shared" si="390"/>
        <v>13.682283252557889</v>
      </c>
      <c r="AA1207" s="24">
        <f t="shared" si="391"/>
        <v>0.20000100000000001</v>
      </c>
      <c r="AB1207" s="63">
        <v>0</v>
      </c>
      <c r="AC1207" s="69">
        <v>0</v>
      </c>
      <c r="AD1207" s="67">
        <f t="shared" si="398"/>
        <v>1195901</v>
      </c>
      <c r="AE1207" s="67">
        <f t="shared" si="399"/>
        <v>1224722</v>
      </c>
      <c r="AF1207" s="65">
        <f t="shared" si="384"/>
        <v>47.108316024309559</v>
      </c>
      <c r="AG1207" s="21" t="s">
        <v>2640</v>
      </c>
      <c r="AH1207" s="67">
        <v>0</v>
      </c>
      <c r="AI1207" s="70">
        <v>0</v>
      </c>
      <c r="AJ1207" s="21" t="s">
        <v>2640</v>
      </c>
      <c r="AK1207" s="67">
        <f t="shared" si="392"/>
        <v>1195901</v>
      </c>
      <c r="AL1207" s="70">
        <f t="shared" si="393"/>
        <v>1224722</v>
      </c>
      <c r="AM1207" s="65">
        <f t="shared" si="385"/>
        <v>47.108316024309559</v>
      </c>
      <c r="AN1207" s="25">
        <f t="shared" si="394"/>
        <v>2.4099820971802851E-2</v>
      </c>
      <c r="AO1207" s="25">
        <f t="shared" si="386"/>
        <v>1.6221524018407818E-2</v>
      </c>
      <c r="AP1207" s="24">
        <f t="shared" si="387"/>
        <v>3.5852697265739385E-3</v>
      </c>
      <c r="AQ1207" s="25">
        <f t="shared" si="388"/>
        <v>0.15235275355015743</v>
      </c>
      <c r="AR1207" s="2">
        <f t="shared" si="395"/>
        <v>1</v>
      </c>
      <c r="AS1207" s="2">
        <f t="shared" si="396"/>
        <v>0</v>
      </c>
      <c r="AT1207" s="2">
        <f t="shared" si="397"/>
        <v>0</v>
      </c>
    </row>
    <row r="1208" spans="2:46" x14ac:dyDescent="0.2">
      <c r="B1208" s="2">
        <v>1</v>
      </c>
      <c r="C1208" s="2" t="s">
        <v>2462</v>
      </c>
      <c r="D1208" s="3" t="s">
        <v>2485</v>
      </c>
      <c r="E1208" s="2" t="s">
        <v>2486</v>
      </c>
      <c r="F1208" s="2" t="s">
        <v>6</v>
      </c>
      <c r="G1208" s="2" t="s">
        <v>38</v>
      </c>
      <c r="H1208" s="2">
        <v>8</v>
      </c>
      <c r="I1208" s="30">
        <v>19523</v>
      </c>
      <c r="J1208" s="30">
        <v>19356</v>
      </c>
      <c r="K1208" s="63">
        <v>142.95918599999999</v>
      </c>
      <c r="L1208" s="2">
        <v>0.238783</v>
      </c>
      <c r="M1208" s="67">
        <v>17121.493309787409</v>
      </c>
      <c r="N1208" s="67">
        <v>7400413.0700000003</v>
      </c>
      <c r="O1208" s="67">
        <v>748008</v>
      </c>
      <c r="P1208" s="70">
        <v>720846</v>
      </c>
      <c r="Q1208" s="63">
        <v>0</v>
      </c>
      <c r="R1208" s="24">
        <f t="shared" si="379"/>
        <v>-3.6312445856194087E-2</v>
      </c>
      <c r="S1208" s="24">
        <f t="shared" si="380"/>
        <v>-3.6703356614119376E-3</v>
      </c>
      <c r="T1208" s="65">
        <f t="shared" si="381"/>
        <v>37.241475511469311</v>
      </c>
      <c r="U1208" s="67">
        <v>275302.00000000006</v>
      </c>
      <c r="V1208" s="70">
        <v>311868</v>
      </c>
      <c r="W1208" s="24">
        <f t="shared" si="382"/>
        <v>0.13282141066901043</v>
      </c>
      <c r="X1208" s="24">
        <f t="shared" si="383"/>
        <v>4.9410755391793206E-3</v>
      </c>
      <c r="Y1208" s="63">
        <f t="shared" si="389"/>
        <v>14.101418839317731</v>
      </c>
      <c r="Z1208" s="63">
        <f t="shared" si="390"/>
        <v>16.112213267203966</v>
      </c>
      <c r="AA1208" s="24">
        <f t="shared" si="391"/>
        <v>0.142595</v>
      </c>
      <c r="AB1208" s="63">
        <v>0</v>
      </c>
      <c r="AC1208" s="69">
        <v>0</v>
      </c>
      <c r="AD1208" s="67">
        <f t="shared" si="398"/>
        <v>1023310</v>
      </c>
      <c r="AE1208" s="67">
        <f t="shared" si="399"/>
        <v>1032714</v>
      </c>
      <c r="AF1208" s="65">
        <f t="shared" si="384"/>
        <v>53.353688778673281</v>
      </c>
      <c r="AG1208" s="21" t="s">
        <v>2640</v>
      </c>
      <c r="AH1208" s="67">
        <v>-760594</v>
      </c>
      <c r="AI1208" s="70">
        <v>-760594</v>
      </c>
      <c r="AJ1208" s="21" t="s">
        <v>2640</v>
      </c>
      <c r="AK1208" s="67">
        <f t="shared" si="392"/>
        <v>262716</v>
      </c>
      <c r="AL1208" s="70">
        <f t="shared" si="393"/>
        <v>272120</v>
      </c>
      <c r="AM1208" s="65">
        <f t="shared" si="385"/>
        <v>14.058689811944618</v>
      </c>
      <c r="AN1208" s="25">
        <f t="shared" si="394"/>
        <v>3.5795307480320955E-2</v>
      </c>
      <c r="AO1208" s="25">
        <f t="shared" si="386"/>
        <v>4.473195845930511E-2</v>
      </c>
      <c r="AP1208" s="24">
        <f t="shared" si="387"/>
        <v>1.2707398777673906E-3</v>
      </c>
      <c r="AQ1208" s="25">
        <f t="shared" si="388"/>
        <v>3.6770920410257583E-2</v>
      </c>
      <c r="AR1208" s="2">
        <f t="shared" si="395"/>
        <v>1</v>
      </c>
      <c r="AS1208" s="2">
        <f t="shared" si="396"/>
        <v>0</v>
      </c>
      <c r="AT1208" s="2">
        <f t="shared" si="397"/>
        <v>0</v>
      </c>
    </row>
    <row r="1209" spans="2:46" x14ac:dyDescent="0.2">
      <c r="B1209" s="2">
        <v>1</v>
      </c>
      <c r="C1209" s="2" t="s">
        <v>2487</v>
      </c>
      <c r="D1209" s="3" t="s">
        <v>2488</v>
      </c>
      <c r="E1209" s="2" t="s">
        <v>2489</v>
      </c>
      <c r="F1209" s="2" t="s">
        <v>6</v>
      </c>
      <c r="G1209" s="2" t="s">
        <v>7</v>
      </c>
      <c r="H1209" s="2">
        <v>52</v>
      </c>
      <c r="I1209" s="30">
        <v>17280</v>
      </c>
      <c r="J1209" s="30">
        <v>17256</v>
      </c>
      <c r="K1209" s="63">
        <v>269.61769800000002</v>
      </c>
      <c r="L1209" s="2">
        <v>0.42391200000000001</v>
      </c>
      <c r="M1209" s="67">
        <v>15004.593543418267</v>
      </c>
      <c r="N1209" s="67">
        <v>7347296.9699999969</v>
      </c>
      <c r="O1209" s="67">
        <v>524495</v>
      </c>
      <c r="P1209" s="70">
        <v>505449</v>
      </c>
      <c r="Q1209" s="63">
        <v>0</v>
      </c>
      <c r="R1209" s="24">
        <f t="shared" si="379"/>
        <v>-3.6313024909675029E-2</v>
      </c>
      <c r="S1209" s="24">
        <f t="shared" si="380"/>
        <v>-2.5922458392205164E-3</v>
      </c>
      <c r="T1209" s="65">
        <f t="shared" si="381"/>
        <v>29.291203059805284</v>
      </c>
      <c r="U1209" s="67">
        <v>442744</v>
      </c>
      <c r="V1209" s="70">
        <v>458225</v>
      </c>
      <c r="W1209" s="24">
        <f t="shared" si="382"/>
        <v>3.4966030030898265E-2</v>
      </c>
      <c r="X1209" s="24">
        <f t="shared" si="383"/>
        <v>2.1070333842787363E-3</v>
      </c>
      <c r="Y1209" s="63">
        <f t="shared" si="389"/>
        <v>25.62175925925926</v>
      </c>
      <c r="Z1209" s="63">
        <f t="shared" si="390"/>
        <v>26.554531757070006</v>
      </c>
      <c r="AA1209" s="24">
        <f t="shared" si="391"/>
        <v>3.6405E-2</v>
      </c>
      <c r="AB1209" s="63">
        <v>0</v>
      </c>
      <c r="AC1209" s="69">
        <v>0</v>
      </c>
      <c r="AD1209" s="67">
        <f t="shared" si="398"/>
        <v>967239</v>
      </c>
      <c r="AE1209" s="67">
        <f t="shared" si="399"/>
        <v>963674</v>
      </c>
      <c r="AF1209" s="65">
        <f t="shared" si="384"/>
        <v>55.845734816875293</v>
      </c>
      <c r="AG1209" s="21" t="s">
        <v>2640</v>
      </c>
      <c r="AH1209" s="67">
        <v>0</v>
      </c>
      <c r="AI1209" s="70">
        <v>0</v>
      </c>
      <c r="AJ1209" s="21" t="s">
        <v>2640</v>
      </c>
      <c r="AK1209" s="67">
        <f t="shared" si="392"/>
        <v>967239</v>
      </c>
      <c r="AL1209" s="70">
        <f t="shared" si="393"/>
        <v>963674</v>
      </c>
      <c r="AM1209" s="65">
        <f t="shared" si="385"/>
        <v>55.845734816875293</v>
      </c>
      <c r="AN1209" s="25">
        <f t="shared" si="394"/>
        <v>-3.6857488169935249E-3</v>
      </c>
      <c r="AO1209" s="25">
        <f t="shared" si="386"/>
        <v>-2.3000544481714957E-3</v>
      </c>
      <c r="AP1209" s="24">
        <f t="shared" si="387"/>
        <v>-4.8521245494177994E-4</v>
      </c>
      <c r="AQ1209" s="25">
        <f t="shared" si="388"/>
        <v>0.13116034426467457</v>
      </c>
      <c r="AR1209" s="2">
        <f t="shared" si="395"/>
        <v>0</v>
      </c>
      <c r="AS1209" s="2">
        <f t="shared" si="396"/>
        <v>1</v>
      </c>
      <c r="AT1209" s="2">
        <f t="shared" si="397"/>
        <v>0</v>
      </c>
    </row>
    <row r="1210" spans="2:46" x14ac:dyDescent="0.2">
      <c r="B1210" s="2">
        <v>1</v>
      </c>
      <c r="C1210" s="2" t="s">
        <v>2487</v>
      </c>
      <c r="D1210" s="3" t="s">
        <v>2490</v>
      </c>
      <c r="E1210" s="2" t="s">
        <v>2491</v>
      </c>
      <c r="F1210" s="2" t="s">
        <v>6</v>
      </c>
      <c r="G1210" s="2" t="s">
        <v>7</v>
      </c>
      <c r="H1210" s="2">
        <v>35</v>
      </c>
      <c r="I1210" s="30">
        <v>8613</v>
      </c>
      <c r="J1210" s="30">
        <v>8596</v>
      </c>
      <c r="K1210" s="63">
        <v>416.709632</v>
      </c>
      <c r="L1210" s="2">
        <v>0.42548999999999998</v>
      </c>
      <c r="M1210" s="67">
        <v>15214.921489891996</v>
      </c>
      <c r="N1210" s="67">
        <v>3290582.8899999983</v>
      </c>
      <c r="O1210" s="67">
        <v>58716</v>
      </c>
      <c r="P1210" s="70">
        <v>56584</v>
      </c>
      <c r="Q1210" s="63">
        <v>0</v>
      </c>
      <c r="R1210" s="24">
        <f t="shared" si="379"/>
        <v>-3.6310375366169323E-2</v>
      </c>
      <c r="S1210" s="24">
        <f t="shared" si="380"/>
        <v>-6.4790952584087649E-4</v>
      </c>
      <c r="T1210" s="65">
        <f t="shared" si="381"/>
        <v>6.5825965565379247</v>
      </c>
      <c r="U1210" s="67">
        <v>196663</v>
      </c>
      <c r="V1210" s="70">
        <v>197029</v>
      </c>
      <c r="W1210" s="24">
        <f t="shared" si="382"/>
        <v>1.8610516467256755E-3</v>
      </c>
      <c r="X1210" s="24">
        <f t="shared" si="383"/>
        <v>1.1122649458619175E-4</v>
      </c>
      <c r="Y1210" s="63">
        <f t="shared" si="389"/>
        <v>22.833275281551142</v>
      </c>
      <c r="Z1210" s="63">
        <f t="shared" si="390"/>
        <v>22.92100977198697</v>
      </c>
      <c r="AA1210" s="24">
        <f t="shared" si="391"/>
        <v>3.8419999999999999E-3</v>
      </c>
      <c r="AB1210" s="63">
        <v>0</v>
      </c>
      <c r="AC1210" s="69">
        <v>0</v>
      </c>
      <c r="AD1210" s="67">
        <f t="shared" si="398"/>
        <v>255379</v>
      </c>
      <c r="AE1210" s="67">
        <f t="shared" si="399"/>
        <v>253613</v>
      </c>
      <c r="AF1210" s="65">
        <f t="shared" si="384"/>
        <v>29.503606328524896</v>
      </c>
      <c r="AG1210" s="21" t="s">
        <v>2640</v>
      </c>
      <c r="AH1210" s="67">
        <v>0</v>
      </c>
      <c r="AI1210" s="70">
        <v>0</v>
      </c>
      <c r="AJ1210" s="21" t="s">
        <v>2640</v>
      </c>
      <c r="AK1210" s="67">
        <f t="shared" si="392"/>
        <v>255379</v>
      </c>
      <c r="AL1210" s="70">
        <f t="shared" si="393"/>
        <v>253613</v>
      </c>
      <c r="AM1210" s="65">
        <f t="shared" si="385"/>
        <v>29.503606328524896</v>
      </c>
      <c r="AN1210" s="25">
        <f t="shared" si="394"/>
        <v>-6.9152122923184754E-3</v>
      </c>
      <c r="AO1210" s="25">
        <f t="shared" si="386"/>
        <v>-4.9512242291459563E-3</v>
      </c>
      <c r="AP1210" s="24">
        <f t="shared" si="387"/>
        <v>-5.3668303125468475E-4</v>
      </c>
      <c r="AQ1210" s="25">
        <f t="shared" si="388"/>
        <v>7.7072363310076081E-2</v>
      </c>
      <c r="AR1210" s="2">
        <f t="shared" si="395"/>
        <v>0</v>
      </c>
      <c r="AS1210" s="2">
        <f t="shared" si="396"/>
        <v>1</v>
      </c>
      <c r="AT1210" s="2">
        <f t="shared" si="397"/>
        <v>0</v>
      </c>
    </row>
    <row r="1211" spans="2:46" x14ac:dyDescent="0.2">
      <c r="B1211" s="2">
        <v>1</v>
      </c>
      <c r="C1211" s="2" t="s">
        <v>2487</v>
      </c>
      <c r="D1211" s="3" t="s">
        <v>2492</v>
      </c>
      <c r="E1211" s="2" t="s">
        <v>2493</v>
      </c>
      <c r="F1211" s="2" t="s">
        <v>6</v>
      </c>
      <c r="G1211" s="2" t="s">
        <v>7</v>
      </c>
      <c r="H1211" s="2">
        <v>48</v>
      </c>
      <c r="I1211" s="30">
        <v>21622</v>
      </c>
      <c r="J1211" s="30">
        <v>21626</v>
      </c>
      <c r="K1211" s="63">
        <v>358.53149000000002</v>
      </c>
      <c r="L1211" s="2">
        <v>0.30489100000000002</v>
      </c>
      <c r="M1211" s="67">
        <v>15139.781930314692</v>
      </c>
      <c r="N1211" s="67">
        <v>5249268.4299999969</v>
      </c>
      <c r="O1211" s="67">
        <v>723069</v>
      </c>
      <c r="P1211" s="70">
        <v>696813</v>
      </c>
      <c r="Q1211" s="63">
        <v>0</v>
      </c>
      <c r="R1211" s="24">
        <f t="shared" si="379"/>
        <v>-3.6311887247275187E-2</v>
      </c>
      <c r="S1211" s="24">
        <f t="shared" si="380"/>
        <v>-5.0018398468527191E-3</v>
      </c>
      <c r="T1211" s="65">
        <f t="shared" si="381"/>
        <v>32.221076482012393</v>
      </c>
      <c r="U1211" s="67">
        <v>298323</v>
      </c>
      <c r="V1211" s="70">
        <v>358054</v>
      </c>
      <c r="W1211" s="24">
        <f t="shared" si="382"/>
        <v>0.20022257754179185</v>
      </c>
      <c r="X1211" s="24">
        <f t="shared" si="383"/>
        <v>1.1378918947758981E-2</v>
      </c>
      <c r="Y1211" s="63">
        <f t="shared" si="389"/>
        <v>13.797197299047268</v>
      </c>
      <c r="Z1211" s="63">
        <f t="shared" si="390"/>
        <v>16.556644779432165</v>
      </c>
      <c r="AA1211" s="24">
        <f t="shared" si="391"/>
        <v>0.20000100000000001</v>
      </c>
      <c r="AB1211" s="63">
        <v>0</v>
      </c>
      <c r="AC1211" s="69">
        <v>0</v>
      </c>
      <c r="AD1211" s="67">
        <f t="shared" si="398"/>
        <v>1021392</v>
      </c>
      <c r="AE1211" s="67">
        <f t="shared" si="399"/>
        <v>1054867</v>
      </c>
      <c r="AF1211" s="65">
        <f t="shared" si="384"/>
        <v>48.777721261444555</v>
      </c>
      <c r="AG1211" s="21" t="s">
        <v>2640</v>
      </c>
      <c r="AH1211" s="67">
        <v>0</v>
      </c>
      <c r="AI1211" s="70">
        <v>0</v>
      </c>
      <c r="AJ1211" s="21" t="s">
        <v>2640</v>
      </c>
      <c r="AK1211" s="67">
        <f t="shared" si="392"/>
        <v>1021392</v>
      </c>
      <c r="AL1211" s="70">
        <f t="shared" si="393"/>
        <v>1054867</v>
      </c>
      <c r="AM1211" s="65">
        <f t="shared" si="385"/>
        <v>48.777721261444555</v>
      </c>
      <c r="AN1211" s="25">
        <f t="shared" si="394"/>
        <v>3.2773900715885769E-2</v>
      </c>
      <c r="AO1211" s="25">
        <f t="shared" si="386"/>
        <v>3.2582876226712409E-2</v>
      </c>
      <c r="AP1211" s="24">
        <f t="shared" si="387"/>
        <v>6.3770791009062607E-3</v>
      </c>
      <c r="AQ1211" s="25">
        <f t="shared" si="388"/>
        <v>0.20095505003542</v>
      </c>
      <c r="AR1211" s="2">
        <f t="shared" si="395"/>
        <v>1</v>
      </c>
      <c r="AS1211" s="2">
        <f t="shared" si="396"/>
        <v>0</v>
      </c>
      <c r="AT1211" s="2">
        <f t="shared" si="397"/>
        <v>0</v>
      </c>
    </row>
    <row r="1212" spans="2:46" x14ac:dyDescent="0.2">
      <c r="B1212" s="2">
        <v>1</v>
      </c>
      <c r="C1212" s="2" t="s">
        <v>2487</v>
      </c>
      <c r="D1212" s="3" t="s">
        <v>2494</v>
      </c>
      <c r="E1212" s="2" t="s">
        <v>2495</v>
      </c>
      <c r="F1212" s="2" t="s">
        <v>6</v>
      </c>
      <c r="G1212" s="2" t="s">
        <v>7</v>
      </c>
      <c r="H1212" s="2">
        <v>36</v>
      </c>
      <c r="I1212" s="30">
        <v>16389</v>
      </c>
      <c r="J1212" s="30">
        <v>16397</v>
      </c>
      <c r="K1212" s="63">
        <v>369.25998700000002</v>
      </c>
      <c r="L1212" s="2">
        <v>0.32133800000000001</v>
      </c>
      <c r="M1212" s="67">
        <v>18299.443673714399</v>
      </c>
      <c r="N1212" s="67">
        <v>7505593.0399999982</v>
      </c>
      <c r="O1212" s="67">
        <v>250897</v>
      </c>
      <c r="P1212" s="70">
        <v>241786</v>
      </c>
      <c r="Q1212" s="63">
        <v>0</v>
      </c>
      <c r="R1212" s="24">
        <f t="shared" si="379"/>
        <v>-3.6313706421360115E-2</v>
      </c>
      <c r="S1212" s="24">
        <f t="shared" si="380"/>
        <v>-1.2138947517463593E-3</v>
      </c>
      <c r="T1212" s="65">
        <f t="shared" si="381"/>
        <v>14.745746173080441</v>
      </c>
      <c r="U1212" s="67">
        <v>258383</v>
      </c>
      <c r="V1212" s="70">
        <v>275600</v>
      </c>
      <c r="W1212" s="24">
        <f t="shared" si="382"/>
        <v>6.6633640758099411E-2</v>
      </c>
      <c r="X1212" s="24">
        <f t="shared" si="383"/>
        <v>2.2938893580086782E-3</v>
      </c>
      <c r="Y1212" s="63">
        <f t="shared" si="389"/>
        <v>15.765635487217036</v>
      </c>
      <c r="Z1212" s="63">
        <f t="shared" si="390"/>
        <v>16.807952674269682</v>
      </c>
      <c r="AA1212" s="24">
        <f t="shared" si="391"/>
        <v>6.6113000000000005E-2</v>
      </c>
      <c r="AB1212" s="63">
        <v>0</v>
      </c>
      <c r="AC1212" s="69">
        <v>0</v>
      </c>
      <c r="AD1212" s="67">
        <f t="shared" si="398"/>
        <v>509280</v>
      </c>
      <c r="AE1212" s="67">
        <f t="shared" si="399"/>
        <v>517386</v>
      </c>
      <c r="AF1212" s="65">
        <f t="shared" si="384"/>
        <v>31.553698847350127</v>
      </c>
      <c r="AG1212" s="21" t="s">
        <v>2640</v>
      </c>
      <c r="AH1212" s="67">
        <v>0</v>
      </c>
      <c r="AI1212" s="70">
        <v>0</v>
      </c>
      <c r="AJ1212" s="21" t="s">
        <v>2640</v>
      </c>
      <c r="AK1212" s="67">
        <f t="shared" si="392"/>
        <v>509280</v>
      </c>
      <c r="AL1212" s="70">
        <f t="shared" si="393"/>
        <v>517386</v>
      </c>
      <c r="AM1212" s="65">
        <f t="shared" si="385"/>
        <v>31.553698847350127</v>
      </c>
      <c r="AN1212" s="25">
        <f t="shared" si="394"/>
        <v>1.5916588124410932E-2</v>
      </c>
      <c r="AO1212" s="25">
        <f t="shared" si="386"/>
        <v>1.5420928387569255E-2</v>
      </c>
      <c r="AP1212" s="24">
        <f t="shared" si="387"/>
        <v>1.0799946062623189E-3</v>
      </c>
      <c r="AQ1212" s="25">
        <f t="shared" si="388"/>
        <v>6.8933393702891213E-2</v>
      </c>
      <c r="AR1212" s="2">
        <f t="shared" si="395"/>
        <v>1</v>
      </c>
      <c r="AS1212" s="2">
        <f t="shared" si="396"/>
        <v>0</v>
      </c>
      <c r="AT1212" s="2">
        <f t="shared" si="397"/>
        <v>0</v>
      </c>
    </row>
    <row r="1213" spans="2:46" x14ac:dyDescent="0.2">
      <c r="B1213" s="2">
        <v>1</v>
      </c>
      <c r="C1213" s="2" t="s">
        <v>2487</v>
      </c>
      <c r="D1213" s="3" t="s">
        <v>2496</v>
      </c>
      <c r="E1213" s="2" t="s">
        <v>2497</v>
      </c>
      <c r="F1213" s="2" t="s">
        <v>14</v>
      </c>
      <c r="G1213" s="2" t="s">
        <v>7</v>
      </c>
      <c r="H1213" s="2">
        <v>29</v>
      </c>
      <c r="I1213" s="30">
        <v>71140</v>
      </c>
      <c r="J1213" s="30">
        <v>71465</v>
      </c>
      <c r="K1213" s="63">
        <v>467.19256999999999</v>
      </c>
      <c r="L1213" s="2">
        <v>0.43600800000000001</v>
      </c>
      <c r="M1213" s="67">
        <v>16563.194668187327</v>
      </c>
      <c r="N1213" s="67">
        <v>28373798.039999984</v>
      </c>
      <c r="O1213" s="67">
        <v>5257585</v>
      </c>
      <c r="P1213" s="70">
        <v>5066669</v>
      </c>
      <c r="Q1213" s="63">
        <v>0</v>
      </c>
      <c r="R1213" s="24">
        <f t="shared" si="379"/>
        <v>-3.6312489479485399E-2</v>
      </c>
      <c r="S1213" s="24">
        <f t="shared" si="380"/>
        <v>-6.7286022030204071E-3</v>
      </c>
      <c r="T1213" s="65">
        <f t="shared" si="381"/>
        <v>70.897208423703916</v>
      </c>
      <c r="U1213" s="67">
        <v>1740732</v>
      </c>
      <c r="V1213" s="70">
        <v>1748684</v>
      </c>
      <c r="W1213" s="24">
        <f t="shared" si="382"/>
        <v>4.5681931509273799E-3</v>
      </c>
      <c r="X1213" s="24">
        <f t="shared" si="383"/>
        <v>2.8025856773878711E-4</v>
      </c>
      <c r="Y1213" s="63">
        <f t="shared" si="389"/>
        <v>24.469103176834412</v>
      </c>
      <c r="Z1213" s="63">
        <f t="shared" si="390"/>
        <v>24.469096760652068</v>
      </c>
      <c r="AA1213" s="24">
        <f t="shared" si="391"/>
        <v>0</v>
      </c>
      <c r="AB1213" s="63">
        <v>0</v>
      </c>
      <c r="AC1213" s="69">
        <v>0</v>
      </c>
      <c r="AD1213" s="67">
        <f t="shared" si="398"/>
        <v>6998317</v>
      </c>
      <c r="AE1213" s="67">
        <f t="shared" si="399"/>
        <v>6815353</v>
      </c>
      <c r="AF1213" s="65">
        <f t="shared" si="384"/>
        <v>95.36630518435598</v>
      </c>
      <c r="AG1213" s="21" t="s">
        <v>2640</v>
      </c>
      <c r="AH1213" s="67">
        <v>0</v>
      </c>
      <c r="AI1213" s="70">
        <v>0</v>
      </c>
      <c r="AJ1213" s="21" t="s">
        <v>2640</v>
      </c>
      <c r="AK1213" s="67">
        <f t="shared" si="392"/>
        <v>6998317</v>
      </c>
      <c r="AL1213" s="70">
        <f t="shared" si="393"/>
        <v>6815353</v>
      </c>
      <c r="AM1213" s="65">
        <f t="shared" si="385"/>
        <v>95.36630518435598</v>
      </c>
      <c r="AN1213" s="25">
        <f t="shared" si="394"/>
        <v>-2.6144000050297808E-2</v>
      </c>
      <c r="AO1213" s="25">
        <f t="shared" si="386"/>
        <v>-3.057278616914838E-2</v>
      </c>
      <c r="AP1213" s="24">
        <f t="shared" si="387"/>
        <v>-6.4483436352816203E-3</v>
      </c>
      <c r="AQ1213" s="25">
        <f t="shared" si="388"/>
        <v>0.24019882676235485</v>
      </c>
      <c r="AR1213" s="2">
        <f t="shared" si="395"/>
        <v>0</v>
      </c>
      <c r="AS1213" s="2">
        <f t="shared" si="396"/>
        <v>1</v>
      </c>
      <c r="AT1213" s="2">
        <f t="shared" si="397"/>
        <v>0</v>
      </c>
    </row>
    <row r="1214" spans="2:46" x14ac:dyDescent="0.2">
      <c r="B1214" s="2">
        <v>1</v>
      </c>
      <c r="C1214" s="2" t="s">
        <v>2487</v>
      </c>
      <c r="D1214" s="3" t="s">
        <v>2498</v>
      </c>
      <c r="E1214" s="2" t="s">
        <v>2499</v>
      </c>
      <c r="F1214" s="2" t="s">
        <v>6</v>
      </c>
      <c r="G1214" s="2" t="s">
        <v>7</v>
      </c>
      <c r="H1214" s="2">
        <v>57</v>
      </c>
      <c r="I1214" s="30">
        <v>39661</v>
      </c>
      <c r="J1214" s="30">
        <v>39630</v>
      </c>
      <c r="K1214" s="63">
        <v>242.77113299999999</v>
      </c>
      <c r="L1214" s="2">
        <v>0.37289800000000001</v>
      </c>
      <c r="M1214" s="67">
        <v>15066.079493390142</v>
      </c>
      <c r="N1214" s="67">
        <v>8434139.5699999947</v>
      </c>
      <c r="O1214" s="67">
        <v>432179</v>
      </c>
      <c r="P1214" s="70">
        <v>416486</v>
      </c>
      <c r="Q1214" s="63">
        <v>0</v>
      </c>
      <c r="R1214" s="24">
        <f t="shared" si="379"/>
        <v>-3.6311343216583913E-2</v>
      </c>
      <c r="S1214" s="24">
        <f t="shared" si="380"/>
        <v>-1.8606521589729882E-3</v>
      </c>
      <c r="T1214" s="65">
        <f t="shared" si="381"/>
        <v>10.50936159475145</v>
      </c>
      <c r="U1214" s="67">
        <v>921022.99999999977</v>
      </c>
      <c r="V1214" s="70">
        <v>963665</v>
      </c>
      <c r="W1214" s="24">
        <f t="shared" si="382"/>
        <v>4.6298518060895688E-2</v>
      </c>
      <c r="X1214" s="24">
        <f t="shared" si="383"/>
        <v>5.055880288212999E-3</v>
      </c>
      <c r="Y1214" s="63">
        <f t="shared" si="389"/>
        <v>23.222384710420812</v>
      </c>
      <c r="Z1214" s="63">
        <f t="shared" si="390"/>
        <v>24.316553116326016</v>
      </c>
      <c r="AA1214" s="24">
        <f t="shared" si="391"/>
        <v>4.7116999999999999E-2</v>
      </c>
      <c r="AB1214" s="63">
        <v>0</v>
      </c>
      <c r="AC1214" s="69">
        <v>0</v>
      </c>
      <c r="AD1214" s="67">
        <f t="shared" si="398"/>
        <v>1353201.9999999998</v>
      </c>
      <c r="AE1214" s="67">
        <f t="shared" si="399"/>
        <v>1380151</v>
      </c>
      <c r="AF1214" s="65">
        <f t="shared" si="384"/>
        <v>34.825914711077466</v>
      </c>
      <c r="AG1214" s="21" t="s">
        <v>2640</v>
      </c>
      <c r="AH1214" s="67">
        <v>0</v>
      </c>
      <c r="AI1214" s="70">
        <v>0</v>
      </c>
      <c r="AJ1214" s="21" t="s">
        <v>2640</v>
      </c>
      <c r="AK1214" s="67">
        <f t="shared" si="392"/>
        <v>1353201.9999999998</v>
      </c>
      <c r="AL1214" s="70">
        <f t="shared" si="393"/>
        <v>1380151</v>
      </c>
      <c r="AM1214" s="65">
        <f t="shared" si="385"/>
        <v>34.825914711077466</v>
      </c>
      <c r="AN1214" s="25">
        <f t="shared" si="394"/>
        <v>1.9914986823844658E-2</v>
      </c>
      <c r="AO1214" s="25">
        <f t="shared" si="386"/>
        <v>2.0712800717146207E-2</v>
      </c>
      <c r="AP1214" s="24">
        <f t="shared" si="387"/>
        <v>3.1952281292400107E-3</v>
      </c>
      <c r="AQ1214" s="25">
        <f t="shared" si="388"/>
        <v>0.16363862472814175</v>
      </c>
      <c r="AR1214" s="2">
        <f t="shared" si="395"/>
        <v>1</v>
      </c>
      <c r="AS1214" s="2">
        <f t="shared" si="396"/>
        <v>0</v>
      </c>
      <c r="AT1214" s="2">
        <f t="shared" si="397"/>
        <v>0</v>
      </c>
    </row>
    <row r="1215" spans="2:46" x14ac:dyDescent="0.2">
      <c r="B1215" s="2">
        <v>1</v>
      </c>
      <c r="C1215" s="2" t="s">
        <v>2487</v>
      </c>
      <c r="D1215" s="3" t="s">
        <v>2500</v>
      </c>
      <c r="E1215" s="2" t="s">
        <v>2501</v>
      </c>
      <c r="F1215" s="2" t="s">
        <v>6</v>
      </c>
      <c r="G1215" s="2" t="s">
        <v>38</v>
      </c>
      <c r="H1215" s="2">
        <v>29</v>
      </c>
      <c r="I1215" s="30">
        <v>25019</v>
      </c>
      <c r="J1215" s="30">
        <v>24937</v>
      </c>
      <c r="K1215" s="63">
        <v>174.42948200000001</v>
      </c>
      <c r="L1215" s="2">
        <v>0.308778</v>
      </c>
      <c r="M1215" s="67">
        <v>14753.709599129634</v>
      </c>
      <c r="N1215" s="67">
        <v>9105288.290000001</v>
      </c>
      <c r="O1215" s="67">
        <v>746112</v>
      </c>
      <c r="P1215" s="70">
        <v>719019</v>
      </c>
      <c r="Q1215" s="63">
        <v>0</v>
      </c>
      <c r="R1215" s="24">
        <f t="shared" si="379"/>
        <v>-3.6312242665980432E-2</v>
      </c>
      <c r="S1215" s="24">
        <f t="shared" si="380"/>
        <v>-2.9755235789464497E-3</v>
      </c>
      <c r="T1215" s="65">
        <f t="shared" si="381"/>
        <v>28.833420218951758</v>
      </c>
      <c r="U1215" s="67">
        <v>454740.00000000012</v>
      </c>
      <c r="V1215" s="70">
        <v>499007</v>
      </c>
      <c r="W1215" s="24">
        <f t="shared" si="382"/>
        <v>9.7345736024980978E-2</v>
      </c>
      <c r="X1215" s="24">
        <f t="shared" si="383"/>
        <v>4.8616802225380038E-3</v>
      </c>
      <c r="Y1215" s="63">
        <f t="shared" si="389"/>
        <v>18.175786402334232</v>
      </c>
      <c r="Z1215" s="63">
        <f t="shared" si="390"/>
        <v>20.010706981593614</v>
      </c>
      <c r="AA1215" s="24">
        <f t="shared" si="391"/>
        <v>0.100954</v>
      </c>
      <c r="AB1215" s="63">
        <v>0</v>
      </c>
      <c r="AC1215" s="69">
        <v>0</v>
      </c>
      <c r="AD1215" s="67">
        <f t="shared" si="398"/>
        <v>1200852</v>
      </c>
      <c r="AE1215" s="67">
        <f t="shared" si="399"/>
        <v>1218026</v>
      </c>
      <c r="AF1215" s="65">
        <f t="shared" si="384"/>
        <v>48.844127200545373</v>
      </c>
      <c r="AG1215" s="21" t="s">
        <v>2640</v>
      </c>
      <c r="AH1215" s="67">
        <v>-745107</v>
      </c>
      <c r="AI1215" s="70">
        <v>-745107</v>
      </c>
      <c r="AJ1215" s="21" t="s">
        <v>2640</v>
      </c>
      <c r="AK1215" s="67">
        <f t="shared" si="392"/>
        <v>455745</v>
      </c>
      <c r="AL1215" s="70">
        <f t="shared" si="393"/>
        <v>472919</v>
      </c>
      <c r="AM1215" s="65">
        <f t="shared" si="385"/>
        <v>18.964550667682559</v>
      </c>
      <c r="AN1215" s="25">
        <f t="shared" si="394"/>
        <v>3.7683353629771037E-2</v>
      </c>
      <c r="AO1215" s="25">
        <f t="shared" si="386"/>
        <v>4.1095553774040061E-2</v>
      </c>
      <c r="AP1215" s="24">
        <f t="shared" si="387"/>
        <v>1.8861566435915669E-3</v>
      </c>
      <c r="AQ1215" s="25">
        <f t="shared" si="388"/>
        <v>5.1938937564381053E-2</v>
      </c>
      <c r="AR1215" s="2">
        <f t="shared" si="395"/>
        <v>1</v>
      </c>
      <c r="AS1215" s="2">
        <f t="shared" si="396"/>
        <v>0</v>
      </c>
      <c r="AT1215" s="2">
        <f t="shared" si="397"/>
        <v>0</v>
      </c>
    </row>
    <row r="1216" spans="2:46" x14ac:dyDescent="0.2">
      <c r="B1216" s="2">
        <v>1</v>
      </c>
      <c r="C1216" s="2" t="s">
        <v>2487</v>
      </c>
      <c r="D1216" s="3" t="s">
        <v>2502</v>
      </c>
      <c r="E1216" s="2" t="s">
        <v>2503</v>
      </c>
      <c r="F1216" s="2" t="s">
        <v>14</v>
      </c>
      <c r="G1216" s="2" t="s">
        <v>7</v>
      </c>
      <c r="H1216" s="2">
        <v>27</v>
      </c>
      <c r="I1216" s="30">
        <v>62287</v>
      </c>
      <c r="J1216" s="30">
        <v>62733</v>
      </c>
      <c r="K1216" s="63">
        <v>426.77562</v>
      </c>
      <c r="L1216" s="2">
        <v>0.42680200000000001</v>
      </c>
      <c r="M1216" s="67">
        <v>14976.646907090266</v>
      </c>
      <c r="N1216" s="67">
        <v>36298421.609999992</v>
      </c>
      <c r="O1216" s="67">
        <v>3357292</v>
      </c>
      <c r="P1216" s="70">
        <v>3237495</v>
      </c>
      <c r="Q1216" s="63">
        <v>0</v>
      </c>
      <c r="R1216" s="24">
        <f t="shared" si="379"/>
        <v>-3.5682627546248624E-2</v>
      </c>
      <c r="S1216" s="24">
        <f t="shared" si="380"/>
        <v>-3.300336342090331E-3</v>
      </c>
      <c r="T1216" s="65">
        <f t="shared" si="381"/>
        <v>51.607527138826455</v>
      </c>
      <c r="U1216" s="67">
        <v>1408104.0000000002</v>
      </c>
      <c r="V1216" s="70">
        <v>1563898</v>
      </c>
      <c r="W1216" s="24">
        <f t="shared" si="382"/>
        <v>0.11064097538249995</v>
      </c>
      <c r="X1216" s="24">
        <f t="shared" si="383"/>
        <v>4.2920323553980507E-3</v>
      </c>
      <c r="Y1216" s="63">
        <f t="shared" si="389"/>
        <v>22.606707659704277</v>
      </c>
      <c r="Z1216" s="63">
        <f t="shared" si="390"/>
        <v>24.929431080930293</v>
      </c>
      <c r="AA1216" s="24">
        <f t="shared" si="391"/>
        <v>0.102745</v>
      </c>
      <c r="AB1216" s="63">
        <v>0</v>
      </c>
      <c r="AC1216" s="69">
        <v>0</v>
      </c>
      <c r="AD1216" s="67">
        <f t="shared" si="398"/>
        <v>4765396</v>
      </c>
      <c r="AE1216" s="67">
        <f t="shared" si="399"/>
        <v>4801393</v>
      </c>
      <c r="AF1216" s="65">
        <f t="shared" si="384"/>
        <v>76.536958219756741</v>
      </c>
      <c r="AG1216" s="21" t="s">
        <v>2640</v>
      </c>
      <c r="AH1216" s="67">
        <v>0</v>
      </c>
      <c r="AI1216" s="70">
        <v>0</v>
      </c>
      <c r="AJ1216" s="21" t="s">
        <v>2640</v>
      </c>
      <c r="AK1216" s="67">
        <f t="shared" si="392"/>
        <v>4765396</v>
      </c>
      <c r="AL1216" s="70">
        <f t="shared" si="393"/>
        <v>4801393</v>
      </c>
      <c r="AM1216" s="65">
        <f t="shared" si="385"/>
        <v>76.536958219756741</v>
      </c>
      <c r="AN1216" s="25">
        <f t="shared" si="394"/>
        <v>7.5538318326535715E-3</v>
      </c>
      <c r="AO1216" s="25">
        <f t="shared" si="386"/>
        <v>3.9063209730905157E-4</v>
      </c>
      <c r="AP1216" s="24">
        <f t="shared" si="387"/>
        <v>9.9169601330772604E-4</v>
      </c>
      <c r="AQ1216" s="25">
        <f t="shared" si="388"/>
        <v>0.13227553119492241</v>
      </c>
      <c r="AR1216" s="2">
        <f t="shared" si="395"/>
        <v>1</v>
      </c>
      <c r="AS1216" s="2">
        <f t="shared" si="396"/>
        <v>0</v>
      </c>
      <c r="AT1216" s="2">
        <f t="shared" si="397"/>
        <v>0</v>
      </c>
    </row>
    <row r="1217" spans="2:46" x14ac:dyDescent="0.2">
      <c r="B1217" s="2">
        <v>1</v>
      </c>
      <c r="C1217" s="2" t="s">
        <v>2487</v>
      </c>
      <c r="D1217" s="3" t="s">
        <v>2504</v>
      </c>
      <c r="E1217" s="2" t="s">
        <v>2505</v>
      </c>
      <c r="F1217" s="2" t="s">
        <v>6</v>
      </c>
      <c r="G1217" s="2" t="s">
        <v>7</v>
      </c>
      <c r="H1217" s="2">
        <v>8</v>
      </c>
      <c r="I1217" s="30">
        <v>15102</v>
      </c>
      <c r="J1217" s="30">
        <v>14851</v>
      </c>
      <c r="K1217" s="63">
        <v>408.430341</v>
      </c>
      <c r="L1217" s="2">
        <v>0.45044899999999999</v>
      </c>
      <c r="M1217" s="67">
        <v>13074.293513254332</v>
      </c>
      <c r="N1217" s="67">
        <v>6234208.6100000013</v>
      </c>
      <c r="O1217" s="67">
        <v>663469</v>
      </c>
      <c r="P1217" s="70">
        <v>639670</v>
      </c>
      <c r="Q1217" s="63">
        <v>0</v>
      </c>
      <c r="R1217" s="24">
        <f t="shared" si="379"/>
        <v>-3.5870553107982484E-2</v>
      </c>
      <c r="S1217" s="24">
        <f t="shared" si="380"/>
        <v>-3.8174853439817752E-3</v>
      </c>
      <c r="T1217" s="65">
        <f t="shared" si="381"/>
        <v>43.072520368998724</v>
      </c>
      <c r="U1217" s="67">
        <v>312658</v>
      </c>
      <c r="V1217" s="70">
        <v>368954</v>
      </c>
      <c r="W1217" s="24">
        <f t="shared" si="382"/>
        <v>0.18005616360368193</v>
      </c>
      <c r="X1217" s="24">
        <f t="shared" si="383"/>
        <v>9.0301758445648153E-3</v>
      </c>
      <c r="Y1217" s="63">
        <f t="shared" si="389"/>
        <v>20.703085684015363</v>
      </c>
      <c r="Z1217" s="63">
        <f t="shared" si="390"/>
        <v>24.843714227998113</v>
      </c>
      <c r="AA1217" s="24">
        <f t="shared" si="391"/>
        <v>0.20000100000000001</v>
      </c>
      <c r="AB1217" s="63">
        <v>0</v>
      </c>
      <c r="AC1217" s="69">
        <v>0</v>
      </c>
      <c r="AD1217" s="67">
        <f t="shared" si="398"/>
        <v>976127</v>
      </c>
      <c r="AE1217" s="67">
        <f t="shared" si="399"/>
        <v>1008624</v>
      </c>
      <c r="AF1217" s="65">
        <f t="shared" si="384"/>
        <v>67.91623459699683</v>
      </c>
      <c r="AG1217" s="21" t="s">
        <v>2640</v>
      </c>
      <c r="AH1217" s="67">
        <v>0</v>
      </c>
      <c r="AI1217" s="70">
        <v>0</v>
      </c>
      <c r="AJ1217" s="21" t="s">
        <v>2640</v>
      </c>
      <c r="AK1217" s="67">
        <f t="shared" si="392"/>
        <v>976127</v>
      </c>
      <c r="AL1217" s="70">
        <f t="shared" si="393"/>
        <v>1008624</v>
      </c>
      <c r="AM1217" s="65">
        <f t="shared" si="385"/>
        <v>67.91623459699683</v>
      </c>
      <c r="AN1217" s="25">
        <f t="shared" si="394"/>
        <v>3.3291774533436735E-2</v>
      </c>
      <c r="AO1217" s="25">
        <f t="shared" si="386"/>
        <v>5.0755664871319217E-2</v>
      </c>
      <c r="AP1217" s="24">
        <f t="shared" si="387"/>
        <v>5.2126905005830393E-3</v>
      </c>
      <c r="AQ1217" s="25">
        <f t="shared" si="388"/>
        <v>0.16178861874819422</v>
      </c>
      <c r="AR1217" s="2">
        <f t="shared" si="395"/>
        <v>1</v>
      </c>
      <c r="AS1217" s="2">
        <f t="shared" si="396"/>
        <v>0</v>
      </c>
      <c r="AT1217" s="2">
        <f t="shared" si="397"/>
        <v>0</v>
      </c>
    </row>
    <row r="1218" spans="2:46" x14ac:dyDescent="0.2">
      <c r="B1218" s="2">
        <v>1</v>
      </c>
      <c r="C1218" s="2" t="s">
        <v>2487</v>
      </c>
      <c r="D1218" s="3" t="s">
        <v>2506</v>
      </c>
      <c r="E1218" s="2" t="s">
        <v>2507</v>
      </c>
      <c r="F1218" s="2" t="s">
        <v>6</v>
      </c>
      <c r="G1218" s="2" t="s">
        <v>7</v>
      </c>
      <c r="H1218" s="2">
        <v>13</v>
      </c>
      <c r="I1218" s="30">
        <v>11214</v>
      </c>
      <c r="J1218" s="30">
        <v>11142</v>
      </c>
      <c r="K1218" s="63">
        <v>198.87407999999999</v>
      </c>
      <c r="L1218" s="2">
        <v>0.338426</v>
      </c>
      <c r="M1218" s="67">
        <v>16308.506838759391</v>
      </c>
      <c r="N1218" s="67">
        <v>2129942.5099999998</v>
      </c>
      <c r="O1218" s="67">
        <v>103289</v>
      </c>
      <c r="P1218" s="70">
        <v>99538</v>
      </c>
      <c r="Q1218" s="63">
        <v>0</v>
      </c>
      <c r="R1218" s="24">
        <f t="shared" si="379"/>
        <v>-3.6315580555528637E-2</v>
      </c>
      <c r="S1218" s="24">
        <f t="shared" si="380"/>
        <v>-1.7610803964845045E-3</v>
      </c>
      <c r="T1218" s="65">
        <f t="shared" si="381"/>
        <v>8.9335846347154906</v>
      </c>
      <c r="U1218" s="67">
        <v>241428.99999999997</v>
      </c>
      <c r="V1218" s="70">
        <v>261958</v>
      </c>
      <c r="W1218" s="24">
        <f t="shared" si="382"/>
        <v>8.5031210003769342E-2</v>
      </c>
      <c r="X1218" s="24">
        <f t="shared" si="383"/>
        <v>9.6382883122981718E-3</v>
      </c>
      <c r="Y1218" s="63">
        <f t="shared" si="389"/>
        <v>21.529249152844656</v>
      </c>
      <c r="Z1218" s="63">
        <f t="shared" si="390"/>
        <v>23.510859809728952</v>
      </c>
      <c r="AA1218" s="24">
        <f t="shared" si="391"/>
        <v>9.2043E-2</v>
      </c>
      <c r="AB1218" s="63">
        <v>0</v>
      </c>
      <c r="AC1218" s="69">
        <v>0</v>
      </c>
      <c r="AD1218" s="67">
        <f t="shared" si="398"/>
        <v>344718</v>
      </c>
      <c r="AE1218" s="67">
        <f t="shared" si="399"/>
        <v>361496</v>
      </c>
      <c r="AF1218" s="65">
        <f t="shared" si="384"/>
        <v>32.444444444444443</v>
      </c>
      <c r="AG1218" s="21" t="s">
        <v>2640</v>
      </c>
      <c r="AH1218" s="67">
        <v>0</v>
      </c>
      <c r="AI1218" s="70">
        <v>0</v>
      </c>
      <c r="AJ1218" s="21" t="s">
        <v>2640</v>
      </c>
      <c r="AK1218" s="67">
        <f t="shared" si="392"/>
        <v>344718</v>
      </c>
      <c r="AL1218" s="70">
        <f t="shared" si="393"/>
        <v>361496</v>
      </c>
      <c r="AM1218" s="65">
        <f t="shared" si="385"/>
        <v>32.444444444444443</v>
      </c>
      <c r="AN1218" s="25">
        <f t="shared" si="394"/>
        <v>4.8671667856044654E-2</v>
      </c>
      <c r="AO1218" s="25">
        <f t="shared" si="386"/>
        <v>5.5448221444775125E-2</v>
      </c>
      <c r="AP1218" s="24">
        <f t="shared" si="387"/>
        <v>7.877207915813653E-3</v>
      </c>
      <c r="AQ1218" s="25">
        <f t="shared" si="388"/>
        <v>0.16972101279860369</v>
      </c>
      <c r="AR1218" s="2">
        <f t="shared" si="395"/>
        <v>1</v>
      </c>
      <c r="AS1218" s="2">
        <f t="shared" si="396"/>
        <v>0</v>
      </c>
      <c r="AT1218" s="2">
        <f t="shared" si="397"/>
        <v>0</v>
      </c>
    </row>
    <row r="1219" spans="2:46" x14ac:dyDescent="0.2">
      <c r="B1219" s="2">
        <v>1</v>
      </c>
      <c r="C1219" s="2" t="s">
        <v>2487</v>
      </c>
      <c r="D1219" s="3" t="s">
        <v>2508</v>
      </c>
      <c r="E1219" s="2" t="s">
        <v>2509</v>
      </c>
      <c r="F1219" s="2" t="s">
        <v>6</v>
      </c>
      <c r="G1219" s="2" t="s">
        <v>38</v>
      </c>
      <c r="H1219" s="2">
        <v>22</v>
      </c>
      <c r="I1219" s="30">
        <v>9502</v>
      </c>
      <c r="J1219" s="30">
        <v>9621</v>
      </c>
      <c r="K1219" s="63">
        <v>145.42542399999999</v>
      </c>
      <c r="L1219" s="2">
        <v>0.27623300000000001</v>
      </c>
      <c r="M1219" s="67">
        <v>16436.309664919077</v>
      </c>
      <c r="N1219" s="67">
        <v>2299679.16</v>
      </c>
      <c r="O1219" s="67">
        <v>73369</v>
      </c>
      <c r="P1219" s="70">
        <v>70705</v>
      </c>
      <c r="Q1219" s="63">
        <v>0</v>
      </c>
      <c r="R1219" s="24">
        <f t="shared" si="379"/>
        <v>-3.6309613051833889E-2</v>
      </c>
      <c r="S1219" s="24">
        <f t="shared" si="380"/>
        <v>-1.1584224644623903E-3</v>
      </c>
      <c r="T1219" s="65">
        <f t="shared" si="381"/>
        <v>7.3490281675501503</v>
      </c>
      <c r="U1219" s="67">
        <v>158530</v>
      </c>
      <c r="V1219" s="70">
        <v>179988</v>
      </c>
      <c r="W1219" s="24">
        <f t="shared" si="382"/>
        <v>0.13535608402195165</v>
      </c>
      <c r="X1219" s="24">
        <f t="shared" si="383"/>
        <v>9.3308668327454856E-3</v>
      </c>
      <c r="Y1219" s="63">
        <f t="shared" si="389"/>
        <v>16.683856030309407</v>
      </c>
      <c r="Z1219" s="63">
        <f t="shared" si="390"/>
        <v>18.707826629248519</v>
      </c>
      <c r="AA1219" s="24">
        <f t="shared" si="391"/>
        <v>0.121313</v>
      </c>
      <c r="AB1219" s="63">
        <v>0</v>
      </c>
      <c r="AC1219" s="69">
        <v>0</v>
      </c>
      <c r="AD1219" s="67">
        <f t="shared" si="398"/>
        <v>231899</v>
      </c>
      <c r="AE1219" s="67">
        <f t="shared" si="399"/>
        <v>250693</v>
      </c>
      <c r="AF1219" s="65">
        <f t="shared" si="384"/>
        <v>26.056854796798671</v>
      </c>
      <c r="AG1219" s="21" t="s">
        <v>2640</v>
      </c>
      <c r="AH1219" s="67">
        <v>-67649</v>
      </c>
      <c r="AI1219" s="70">
        <v>-67649</v>
      </c>
      <c r="AJ1219" s="21" t="s">
        <v>2640</v>
      </c>
      <c r="AK1219" s="67">
        <f t="shared" si="392"/>
        <v>164250</v>
      </c>
      <c r="AL1219" s="70">
        <f t="shared" si="393"/>
        <v>183044</v>
      </c>
      <c r="AM1219" s="65">
        <f t="shared" si="385"/>
        <v>19.025465128365035</v>
      </c>
      <c r="AN1219" s="25">
        <f t="shared" si="394"/>
        <v>0.11442313546423136</v>
      </c>
      <c r="AO1219" s="25">
        <f t="shared" si="386"/>
        <v>0.10063908462541571</v>
      </c>
      <c r="AP1219" s="24">
        <f t="shared" si="387"/>
        <v>8.1724443682830959E-3</v>
      </c>
      <c r="AQ1219" s="25">
        <f t="shared" si="388"/>
        <v>7.9595451045440607E-2</v>
      </c>
      <c r="AR1219" s="2">
        <f t="shared" si="395"/>
        <v>1</v>
      </c>
      <c r="AS1219" s="2">
        <f t="shared" si="396"/>
        <v>0</v>
      </c>
      <c r="AT1219" s="2">
        <f t="shared" si="397"/>
        <v>0</v>
      </c>
    </row>
    <row r="1220" spans="2:46" x14ac:dyDescent="0.2">
      <c r="B1220" s="2">
        <v>1</v>
      </c>
      <c r="C1220" s="2" t="s">
        <v>2487</v>
      </c>
      <c r="D1220" s="3" t="s">
        <v>2510</v>
      </c>
      <c r="E1220" s="2" t="s">
        <v>2511</v>
      </c>
      <c r="F1220" s="2" t="s">
        <v>6</v>
      </c>
      <c r="G1220" s="2" t="s">
        <v>7</v>
      </c>
      <c r="H1220" s="2">
        <v>26</v>
      </c>
      <c r="I1220" s="30">
        <v>19452</v>
      </c>
      <c r="J1220" s="30">
        <v>19531</v>
      </c>
      <c r="K1220" s="63">
        <v>273.500947</v>
      </c>
      <c r="L1220" s="2">
        <v>0.33143299999999998</v>
      </c>
      <c r="M1220" s="67">
        <v>16579.588867840426</v>
      </c>
      <c r="N1220" s="67">
        <v>3305261.72</v>
      </c>
      <c r="O1220" s="67">
        <v>155172</v>
      </c>
      <c r="P1220" s="70">
        <v>149537</v>
      </c>
      <c r="Q1220" s="63">
        <v>0</v>
      </c>
      <c r="R1220" s="24">
        <f t="shared" si="379"/>
        <v>-3.6314541283221202E-2</v>
      </c>
      <c r="S1220" s="24">
        <f t="shared" si="380"/>
        <v>-1.7048574295653656E-3</v>
      </c>
      <c r="T1220" s="65">
        <f t="shared" si="381"/>
        <v>7.6563924018227434</v>
      </c>
      <c r="U1220" s="67">
        <v>386971.00000000006</v>
      </c>
      <c r="V1220" s="70">
        <v>390117</v>
      </c>
      <c r="W1220" s="24">
        <f t="shared" si="382"/>
        <v>8.1298081768399477E-3</v>
      </c>
      <c r="X1220" s="24">
        <f t="shared" si="383"/>
        <v>9.5181570069432858E-4</v>
      </c>
      <c r="Y1220" s="63">
        <f t="shared" si="389"/>
        <v>19.893635615874977</v>
      </c>
      <c r="Z1220" s="63">
        <f t="shared" si="390"/>
        <v>19.9742460703497</v>
      </c>
      <c r="AA1220" s="24">
        <f t="shared" si="391"/>
        <v>4.052E-3</v>
      </c>
      <c r="AB1220" s="63">
        <v>0</v>
      </c>
      <c r="AC1220" s="69">
        <v>0</v>
      </c>
      <c r="AD1220" s="67">
        <f t="shared" si="398"/>
        <v>542143</v>
      </c>
      <c r="AE1220" s="67">
        <f t="shared" si="399"/>
        <v>539654</v>
      </c>
      <c r="AF1220" s="65">
        <f t="shared" si="384"/>
        <v>27.630638472172443</v>
      </c>
      <c r="AG1220" s="21" t="s">
        <v>2640</v>
      </c>
      <c r="AH1220" s="67">
        <v>0</v>
      </c>
      <c r="AI1220" s="70">
        <v>0</v>
      </c>
      <c r="AJ1220" s="21" t="s">
        <v>2640</v>
      </c>
      <c r="AK1220" s="67">
        <f t="shared" si="392"/>
        <v>542143</v>
      </c>
      <c r="AL1220" s="70">
        <f t="shared" si="393"/>
        <v>539654</v>
      </c>
      <c r="AM1220" s="65">
        <f t="shared" si="385"/>
        <v>27.630638472172443</v>
      </c>
      <c r="AN1220" s="25">
        <f t="shared" si="394"/>
        <v>-4.5910396334546419E-3</v>
      </c>
      <c r="AO1220" s="25">
        <f t="shared" si="386"/>
        <v>-8.617321332750949E-3</v>
      </c>
      <c r="AP1220" s="24">
        <f t="shared" si="387"/>
        <v>-7.5304172887101961E-4</v>
      </c>
      <c r="AQ1220" s="25">
        <f t="shared" si="388"/>
        <v>0.16327118567784701</v>
      </c>
      <c r="AR1220" s="2">
        <f t="shared" si="395"/>
        <v>0</v>
      </c>
      <c r="AS1220" s="2">
        <f t="shared" si="396"/>
        <v>1</v>
      </c>
      <c r="AT1220" s="2">
        <f t="shared" si="397"/>
        <v>0</v>
      </c>
    </row>
    <row r="1221" spans="2:46" x14ac:dyDescent="0.2">
      <c r="B1221" s="2">
        <v>1</v>
      </c>
      <c r="C1221" s="2" t="s">
        <v>2487</v>
      </c>
      <c r="D1221" s="3" t="s">
        <v>2512</v>
      </c>
      <c r="E1221" s="2" t="s">
        <v>2513</v>
      </c>
      <c r="F1221" s="2" t="s">
        <v>6</v>
      </c>
      <c r="G1221" s="2" t="s">
        <v>7</v>
      </c>
      <c r="H1221" s="2">
        <v>23</v>
      </c>
      <c r="I1221" s="30">
        <v>25949</v>
      </c>
      <c r="J1221" s="30">
        <v>26031</v>
      </c>
      <c r="K1221" s="63">
        <v>159.55948699999999</v>
      </c>
      <c r="L1221" s="2">
        <v>0.366479</v>
      </c>
      <c r="M1221" s="67">
        <v>15931.494055269923</v>
      </c>
      <c r="N1221" s="67">
        <v>9364954.6899999958</v>
      </c>
      <c r="O1221" s="67">
        <v>303734</v>
      </c>
      <c r="P1221" s="70">
        <v>292705</v>
      </c>
      <c r="Q1221" s="63">
        <v>0</v>
      </c>
      <c r="R1221" s="24">
        <f t="shared" si="379"/>
        <v>-3.6311377718661775E-2</v>
      </c>
      <c r="S1221" s="24">
        <f t="shared" si="380"/>
        <v>-1.1776885596442757E-3</v>
      </c>
      <c r="T1221" s="65">
        <f t="shared" si="381"/>
        <v>11.244477738081518</v>
      </c>
      <c r="U1221" s="67">
        <v>684575.99999999988</v>
      </c>
      <c r="V1221" s="70">
        <v>743710</v>
      </c>
      <c r="W1221" s="24">
        <f t="shared" si="382"/>
        <v>8.6380474921703643E-2</v>
      </c>
      <c r="X1221" s="24">
        <f t="shared" si="383"/>
        <v>6.314392536585796E-3</v>
      </c>
      <c r="Y1221" s="63">
        <f t="shared" si="389"/>
        <v>26.38159466646113</v>
      </c>
      <c r="Z1221" s="63">
        <f t="shared" si="390"/>
        <v>28.570166340132918</v>
      </c>
      <c r="AA1221" s="24">
        <f t="shared" si="391"/>
        <v>8.2958000000000004E-2</v>
      </c>
      <c r="AB1221" s="63">
        <v>0</v>
      </c>
      <c r="AC1221" s="69">
        <v>0</v>
      </c>
      <c r="AD1221" s="67">
        <f t="shared" si="398"/>
        <v>988309.99999999988</v>
      </c>
      <c r="AE1221" s="67">
        <f t="shared" si="399"/>
        <v>1036415</v>
      </c>
      <c r="AF1221" s="65">
        <f t="shared" si="384"/>
        <v>39.814644078214435</v>
      </c>
      <c r="AG1221" s="21" t="s">
        <v>2640</v>
      </c>
      <c r="AH1221" s="67">
        <v>0</v>
      </c>
      <c r="AI1221" s="70">
        <v>0</v>
      </c>
      <c r="AJ1221" s="21" t="s">
        <v>2640</v>
      </c>
      <c r="AK1221" s="67">
        <f t="shared" si="392"/>
        <v>988309.99999999988</v>
      </c>
      <c r="AL1221" s="70">
        <f t="shared" si="393"/>
        <v>1036415</v>
      </c>
      <c r="AM1221" s="65">
        <f t="shared" si="385"/>
        <v>39.814644078214435</v>
      </c>
      <c r="AN1221" s="25">
        <f t="shared" si="394"/>
        <v>4.8673999048881547E-2</v>
      </c>
      <c r="AO1221" s="25">
        <f t="shared" si="386"/>
        <v>4.5370581280758548E-2</v>
      </c>
      <c r="AP1221" s="24">
        <f t="shared" si="387"/>
        <v>5.1367039769415201E-3</v>
      </c>
      <c r="AQ1221" s="25">
        <f t="shared" si="388"/>
        <v>0.11066951568988322</v>
      </c>
      <c r="AR1221" s="2">
        <f t="shared" si="395"/>
        <v>1</v>
      </c>
      <c r="AS1221" s="2">
        <f t="shared" si="396"/>
        <v>0</v>
      </c>
      <c r="AT1221" s="2">
        <f t="shared" si="397"/>
        <v>0</v>
      </c>
    </row>
    <row r="1222" spans="2:46" x14ac:dyDescent="0.2">
      <c r="B1222" s="2">
        <v>1</v>
      </c>
      <c r="C1222" s="2" t="s">
        <v>2487</v>
      </c>
      <c r="D1222" s="3" t="s">
        <v>2514</v>
      </c>
      <c r="E1222" s="2" t="s">
        <v>2515</v>
      </c>
      <c r="F1222" s="2" t="s">
        <v>6</v>
      </c>
      <c r="G1222" s="2" t="s">
        <v>7</v>
      </c>
      <c r="H1222" s="2">
        <v>19</v>
      </c>
      <c r="I1222" s="30">
        <v>22398</v>
      </c>
      <c r="J1222" s="30">
        <v>22272</v>
      </c>
      <c r="K1222" s="63">
        <v>418.258082</v>
      </c>
      <c r="L1222" s="2">
        <v>0.34192699999999998</v>
      </c>
      <c r="M1222" s="67">
        <v>13977.007047249681</v>
      </c>
      <c r="N1222" s="67">
        <v>5920476.6799999988</v>
      </c>
      <c r="O1222" s="67">
        <v>932680</v>
      </c>
      <c r="P1222" s="70">
        <v>898812</v>
      </c>
      <c r="Q1222" s="63">
        <v>0</v>
      </c>
      <c r="R1222" s="24">
        <f t="shared" si="379"/>
        <v>-3.6312561650298059E-2</v>
      </c>
      <c r="S1222" s="24">
        <f t="shared" si="380"/>
        <v>-5.7204853309210241E-3</v>
      </c>
      <c r="T1222" s="65">
        <f t="shared" si="381"/>
        <v>40.35614224137931</v>
      </c>
      <c r="U1222" s="67">
        <v>358298</v>
      </c>
      <c r="V1222" s="70">
        <v>424045</v>
      </c>
      <c r="W1222" s="24">
        <f t="shared" si="382"/>
        <v>0.18349809376552484</v>
      </c>
      <c r="X1222" s="24">
        <f t="shared" si="383"/>
        <v>1.1105017983112808E-2</v>
      </c>
      <c r="Y1222" s="63">
        <f t="shared" si="389"/>
        <v>15.996874720957228</v>
      </c>
      <c r="Z1222" s="63">
        <f t="shared" si="390"/>
        <v>19.039376795977013</v>
      </c>
      <c r="AA1222" s="24">
        <f t="shared" si="391"/>
        <v>0.190194</v>
      </c>
      <c r="AB1222" s="63">
        <v>0</v>
      </c>
      <c r="AC1222" s="69">
        <v>0</v>
      </c>
      <c r="AD1222" s="67">
        <f t="shared" si="398"/>
        <v>1290978</v>
      </c>
      <c r="AE1222" s="67">
        <f t="shared" si="399"/>
        <v>1322857</v>
      </c>
      <c r="AF1222" s="65">
        <f t="shared" si="384"/>
        <v>59.395519037356323</v>
      </c>
      <c r="AG1222" s="21" t="s">
        <v>2640</v>
      </c>
      <c r="AH1222" s="67">
        <v>0</v>
      </c>
      <c r="AI1222" s="70">
        <v>0</v>
      </c>
      <c r="AJ1222" s="21" t="s">
        <v>2640</v>
      </c>
      <c r="AK1222" s="67">
        <f t="shared" si="392"/>
        <v>1290978</v>
      </c>
      <c r="AL1222" s="70">
        <f t="shared" si="393"/>
        <v>1322857</v>
      </c>
      <c r="AM1222" s="65">
        <f t="shared" si="385"/>
        <v>59.395519037356323</v>
      </c>
      <c r="AN1222" s="25">
        <f t="shared" si="394"/>
        <v>2.4693681844307185E-2</v>
      </c>
      <c r="AO1222" s="25">
        <f t="shared" si="386"/>
        <v>3.0490709678016925E-2</v>
      </c>
      <c r="AP1222" s="24">
        <f t="shared" si="387"/>
        <v>5.3845326521917841E-3</v>
      </c>
      <c r="AQ1222" s="25">
        <f t="shared" si="388"/>
        <v>0.22343758306974706</v>
      </c>
      <c r="AR1222" s="2">
        <f t="shared" si="395"/>
        <v>1</v>
      </c>
      <c r="AS1222" s="2">
        <f t="shared" si="396"/>
        <v>0</v>
      </c>
      <c r="AT1222" s="2">
        <f t="shared" si="397"/>
        <v>0</v>
      </c>
    </row>
    <row r="1223" spans="2:46" x14ac:dyDescent="0.2">
      <c r="B1223" s="2">
        <v>1</v>
      </c>
      <c r="C1223" s="2" t="s">
        <v>2516</v>
      </c>
      <c r="D1223" s="3" t="s">
        <v>2517</v>
      </c>
      <c r="E1223" s="2" t="s">
        <v>2518</v>
      </c>
      <c r="F1223" s="2" t="s">
        <v>14</v>
      </c>
      <c r="G1223" s="2" t="s">
        <v>7</v>
      </c>
      <c r="H1223" s="2">
        <v>52</v>
      </c>
      <c r="I1223" s="30">
        <v>103917</v>
      </c>
      <c r="J1223" s="30">
        <v>104407</v>
      </c>
      <c r="K1223" s="63">
        <v>532.53388199999995</v>
      </c>
      <c r="L1223" s="2">
        <v>0.44111600000000001</v>
      </c>
      <c r="M1223" s="67">
        <v>15689.861436886456</v>
      </c>
      <c r="N1223" s="67">
        <v>62900093.81000001</v>
      </c>
      <c r="O1223" s="67">
        <v>9334940</v>
      </c>
      <c r="P1223" s="70">
        <v>8997448</v>
      </c>
      <c r="Q1223" s="63">
        <v>0</v>
      </c>
      <c r="R1223" s="24">
        <f t="shared" si="379"/>
        <v>-3.615363355308121E-2</v>
      </c>
      <c r="S1223" s="24">
        <f t="shared" si="380"/>
        <v>-5.3655245891913866E-3</v>
      </c>
      <c r="T1223" s="65">
        <f t="shared" si="381"/>
        <v>86.17667397779843</v>
      </c>
      <c r="U1223" s="67">
        <v>2912586</v>
      </c>
      <c r="V1223" s="70">
        <v>2926320</v>
      </c>
      <c r="W1223" s="24">
        <f t="shared" si="382"/>
        <v>4.7153972449225368E-3</v>
      </c>
      <c r="X1223" s="24">
        <f t="shared" si="383"/>
        <v>2.1834625623112403E-4</v>
      </c>
      <c r="Y1223" s="63">
        <f t="shared" si="389"/>
        <v>28.028003117872917</v>
      </c>
      <c r="Z1223" s="63">
        <f t="shared" si="390"/>
        <v>28.028005785052727</v>
      </c>
      <c r="AA1223" s="24">
        <f t="shared" si="391"/>
        <v>0</v>
      </c>
      <c r="AB1223" s="63">
        <v>0</v>
      </c>
      <c r="AC1223" s="69">
        <v>0</v>
      </c>
      <c r="AD1223" s="67">
        <f t="shared" si="398"/>
        <v>12247526</v>
      </c>
      <c r="AE1223" s="67">
        <f t="shared" si="399"/>
        <v>11923768</v>
      </c>
      <c r="AF1223" s="65">
        <f t="shared" si="384"/>
        <v>114.20467976285114</v>
      </c>
      <c r="AG1223" s="21" t="s">
        <v>2640</v>
      </c>
      <c r="AH1223" s="67">
        <v>0</v>
      </c>
      <c r="AI1223" s="70">
        <v>0</v>
      </c>
      <c r="AJ1223" s="21" t="s">
        <v>2640</v>
      </c>
      <c r="AK1223" s="67">
        <f t="shared" si="392"/>
        <v>12247526</v>
      </c>
      <c r="AL1223" s="70">
        <f t="shared" si="393"/>
        <v>11923768</v>
      </c>
      <c r="AM1223" s="65">
        <f t="shared" si="385"/>
        <v>114.20467976285114</v>
      </c>
      <c r="AN1223" s="25">
        <f t="shared" si="394"/>
        <v>-2.6434563192599059E-2</v>
      </c>
      <c r="AO1223" s="25">
        <f t="shared" si="386"/>
        <v>-3.1003673156831613E-2</v>
      </c>
      <c r="AP1223" s="24">
        <f t="shared" si="387"/>
        <v>-5.1471783329602632E-3</v>
      </c>
      <c r="AQ1223" s="25">
        <f t="shared" si="388"/>
        <v>0.18956677610080655</v>
      </c>
      <c r="AR1223" s="2">
        <f t="shared" si="395"/>
        <v>0</v>
      </c>
      <c r="AS1223" s="2">
        <f t="shared" si="396"/>
        <v>1</v>
      </c>
      <c r="AT1223" s="2">
        <f t="shared" si="397"/>
        <v>0</v>
      </c>
    </row>
    <row r="1224" spans="2:46" x14ac:dyDescent="0.2">
      <c r="B1224" s="2">
        <v>1</v>
      </c>
      <c r="C1224" s="2" t="s">
        <v>2516</v>
      </c>
      <c r="D1224" s="3" t="s">
        <v>2519</v>
      </c>
      <c r="E1224" s="2" t="s">
        <v>2520</v>
      </c>
      <c r="F1224" s="2" t="s">
        <v>6</v>
      </c>
      <c r="G1224" s="2" t="s">
        <v>7</v>
      </c>
      <c r="H1224" s="2">
        <v>22</v>
      </c>
      <c r="I1224" s="30">
        <v>15783</v>
      </c>
      <c r="J1224" s="30">
        <v>15755</v>
      </c>
      <c r="K1224" s="63">
        <v>331.56534399999998</v>
      </c>
      <c r="L1224" s="2">
        <v>0.57456799999999997</v>
      </c>
      <c r="M1224" s="67">
        <v>16734.605051813473</v>
      </c>
      <c r="N1224" s="67">
        <v>9927963.0200000033</v>
      </c>
      <c r="O1224" s="67">
        <v>323667</v>
      </c>
      <c r="P1224" s="70">
        <v>311914</v>
      </c>
      <c r="Q1224" s="63">
        <v>0</v>
      </c>
      <c r="R1224" s="24">
        <f t="shared" si="379"/>
        <v>-3.6312012037062802E-2</v>
      </c>
      <c r="S1224" s="24">
        <f t="shared" si="380"/>
        <v>-1.1838279389562024E-3</v>
      </c>
      <c r="T1224" s="65">
        <f t="shared" si="381"/>
        <v>19.797778483021265</v>
      </c>
      <c r="U1224" s="67">
        <v>493791</v>
      </c>
      <c r="V1224" s="70">
        <v>506399</v>
      </c>
      <c r="W1224" s="24">
        <f t="shared" si="382"/>
        <v>2.5533069659025687E-2</v>
      </c>
      <c r="X1224" s="24">
        <f t="shared" si="383"/>
        <v>1.2699483242031653E-3</v>
      </c>
      <c r="Y1224" s="63">
        <f t="shared" si="389"/>
        <v>31.286257365519862</v>
      </c>
      <c r="Z1224" s="63">
        <f t="shared" si="390"/>
        <v>32.142113614725481</v>
      </c>
      <c r="AA1224" s="24">
        <f t="shared" si="391"/>
        <v>2.7355999999999998E-2</v>
      </c>
      <c r="AB1224" s="63">
        <v>0</v>
      </c>
      <c r="AC1224" s="69">
        <v>0</v>
      </c>
      <c r="AD1224" s="67">
        <f t="shared" si="398"/>
        <v>817458</v>
      </c>
      <c r="AE1224" s="67">
        <f t="shared" si="399"/>
        <v>818313</v>
      </c>
      <c r="AF1224" s="65">
        <f t="shared" si="384"/>
        <v>51.93989209774675</v>
      </c>
      <c r="AG1224" s="21" t="s">
        <v>2640</v>
      </c>
      <c r="AH1224" s="67">
        <v>0</v>
      </c>
      <c r="AI1224" s="70">
        <v>0</v>
      </c>
      <c r="AJ1224" s="21" t="s">
        <v>2640</v>
      </c>
      <c r="AK1224" s="67">
        <f t="shared" si="392"/>
        <v>817458</v>
      </c>
      <c r="AL1224" s="70">
        <f t="shared" si="393"/>
        <v>818313</v>
      </c>
      <c r="AM1224" s="65">
        <f t="shared" si="385"/>
        <v>51.93989209774675</v>
      </c>
      <c r="AN1224" s="25">
        <f t="shared" si="394"/>
        <v>1.0459252952445264E-3</v>
      </c>
      <c r="AO1224" s="25">
        <f t="shared" si="386"/>
        <v>2.8249977108756319E-3</v>
      </c>
      <c r="AP1224" s="24">
        <f t="shared" si="387"/>
        <v>8.6120385246962744E-5</v>
      </c>
      <c r="AQ1224" s="25">
        <f t="shared" si="388"/>
        <v>8.2425065277892201E-2</v>
      </c>
      <c r="AR1224" s="2">
        <f t="shared" si="395"/>
        <v>1</v>
      </c>
      <c r="AS1224" s="2">
        <f t="shared" si="396"/>
        <v>0</v>
      </c>
      <c r="AT1224" s="2">
        <f t="shared" si="397"/>
        <v>0</v>
      </c>
    </row>
    <row r="1225" spans="2:46" x14ac:dyDescent="0.2">
      <c r="B1225" s="2">
        <v>1</v>
      </c>
      <c r="C1225" s="2" t="s">
        <v>2516</v>
      </c>
      <c r="D1225" s="3" t="s">
        <v>2521</v>
      </c>
      <c r="E1225" s="2" t="s">
        <v>2522</v>
      </c>
      <c r="F1225" s="2" t="s">
        <v>6</v>
      </c>
      <c r="G1225" s="2" t="s">
        <v>7</v>
      </c>
      <c r="H1225" s="2">
        <v>27</v>
      </c>
      <c r="I1225" s="30">
        <v>24207</v>
      </c>
      <c r="J1225" s="30">
        <v>24193</v>
      </c>
      <c r="K1225" s="63">
        <v>364.58103599999998</v>
      </c>
      <c r="L1225" s="2">
        <v>0.42115999999999998</v>
      </c>
      <c r="M1225" s="67">
        <v>16986.203340292275</v>
      </c>
      <c r="N1225" s="67">
        <v>9494455.790000001</v>
      </c>
      <c r="O1225" s="67">
        <v>1217689</v>
      </c>
      <c r="P1225" s="70">
        <v>1173472</v>
      </c>
      <c r="Q1225" s="63">
        <v>0</v>
      </c>
      <c r="R1225" s="24">
        <f t="shared" si="379"/>
        <v>-3.6312227506366535E-2</v>
      </c>
      <c r="S1225" s="24">
        <f t="shared" si="380"/>
        <v>-4.6571389638331226E-3</v>
      </c>
      <c r="T1225" s="65">
        <f t="shared" si="381"/>
        <v>48.504608771132148</v>
      </c>
      <c r="U1225" s="67">
        <v>469357.00000000006</v>
      </c>
      <c r="V1225" s="70">
        <v>549079</v>
      </c>
      <c r="W1225" s="24">
        <f t="shared" si="382"/>
        <v>0.16985365084573134</v>
      </c>
      <c r="X1225" s="24">
        <f t="shared" si="383"/>
        <v>8.3966897906846676E-3</v>
      </c>
      <c r="Y1225" s="63">
        <f t="shared" si="389"/>
        <v>19.38930887759739</v>
      </c>
      <c r="Z1225" s="63">
        <f t="shared" si="390"/>
        <v>22.695779771008144</v>
      </c>
      <c r="AA1225" s="24">
        <f t="shared" si="391"/>
        <v>0.17053099999999999</v>
      </c>
      <c r="AB1225" s="63">
        <v>0</v>
      </c>
      <c r="AC1225" s="69">
        <v>0</v>
      </c>
      <c r="AD1225" s="67">
        <f t="shared" si="398"/>
        <v>1687046</v>
      </c>
      <c r="AE1225" s="67">
        <f t="shared" si="399"/>
        <v>1722551</v>
      </c>
      <c r="AF1225" s="65">
        <f t="shared" si="384"/>
        <v>71.200388542140288</v>
      </c>
      <c r="AG1225" s="21" t="s">
        <v>2640</v>
      </c>
      <c r="AH1225" s="67">
        <v>0</v>
      </c>
      <c r="AI1225" s="70">
        <v>0</v>
      </c>
      <c r="AJ1225" s="21" t="s">
        <v>2640</v>
      </c>
      <c r="AK1225" s="67">
        <f t="shared" si="392"/>
        <v>1687046</v>
      </c>
      <c r="AL1225" s="70">
        <f t="shared" si="393"/>
        <v>1722551</v>
      </c>
      <c r="AM1225" s="65">
        <f t="shared" si="385"/>
        <v>71.200388542140288</v>
      </c>
      <c r="AN1225" s="25">
        <f t="shared" si="394"/>
        <v>2.1045662062563794E-2</v>
      </c>
      <c r="AO1225" s="25">
        <f t="shared" si="386"/>
        <v>2.1636520545136317E-2</v>
      </c>
      <c r="AP1225" s="24">
        <f t="shared" si="387"/>
        <v>3.7395508268515511E-3</v>
      </c>
      <c r="AQ1225" s="25">
        <f t="shared" si="388"/>
        <v>0.18142703890561798</v>
      </c>
      <c r="AR1225" s="2">
        <f t="shared" si="395"/>
        <v>1</v>
      </c>
      <c r="AS1225" s="2">
        <f t="shared" si="396"/>
        <v>0</v>
      </c>
      <c r="AT1225" s="2">
        <f t="shared" si="397"/>
        <v>0</v>
      </c>
    </row>
    <row r="1226" spans="2:46" x14ac:dyDescent="0.2">
      <c r="B1226" s="2">
        <v>1</v>
      </c>
      <c r="C1226" s="2" t="s">
        <v>2523</v>
      </c>
      <c r="D1226" s="3" t="s">
        <v>2524</v>
      </c>
      <c r="E1226" s="2" t="s">
        <v>2525</v>
      </c>
      <c r="F1226" s="2" t="s">
        <v>14</v>
      </c>
      <c r="G1226" s="2" t="s">
        <v>7</v>
      </c>
      <c r="H1226" s="2">
        <v>37</v>
      </c>
      <c r="I1226" s="30">
        <v>57254</v>
      </c>
      <c r="J1226" s="30">
        <v>57486</v>
      </c>
      <c r="K1226" s="63">
        <v>441.949657</v>
      </c>
      <c r="L1226" s="2">
        <v>0.37659500000000001</v>
      </c>
      <c r="M1226" s="67">
        <v>16058.867094538447</v>
      </c>
      <c r="N1226" s="67">
        <v>34003868.180000007</v>
      </c>
      <c r="O1226" s="67">
        <v>2799654</v>
      </c>
      <c r="P1226" s="70">
        <v>2697992</v>
      </c>
      <c r="Q1226" s="63">
        <v>0</v>
      </c>
      <c r="R1226" s="24">
        <f t="shared" si="379"/>
        <v>-3.6312344311118405E-2</v>
      </c>
      <c r="S1226" s="24">
        <f t="shared" si="380"/>
        <v>-2.9897186832348196E-3</v>
      </c>
      <c r="T1226" s="65">
        <f t="shared" si="381"/>
        <v>46.933027171833139</v>
      </c>
      <c r="U1226" s="67">
        <v>1155792.0000000002</v>
      </c>
      <c r="V1226" s="70">
        <v>1218535</v>
      </c>
      <c r="W1226" s="24">
        <f t="shared" si="382"/>
        <v>5.4285719229757445E-2</v>
      </c>
      <c r="X1226" s="24">
        <f t="shared" si="383"/>
        <v>1.8451724276740728E-3</v>
      </c>
      <c r="Y1226" s="63">
        <f t="shared" si="389"/>
        <v>20.187096098089221</v>
      </c>
      <c r="Z1226" s="63">
        <f t="shared" si="390"/>
        <v>21.197074070208398</v>
      </c>
      <c r="AA1226" s="24">
        <f t="shared" si="391"/>
        <v>5.0030999999999999E-2</v>
      </c>
      <c r="AB1226" s="63">
        <v>0</v>
      </c>
      <c r="AC1226" s="69">
        <v>0</v>
      </c>
      <c r="AD1226" s="67">
        <f t="shared" si="398"/>
        <v>3955446</v>
      </c>
      <c r="AE1226" s="67">
        <f t="shared" si="399"/>
        <v>3916527</v>
      </c>
      <c r="AF1226" s="65">
        <f t="shared" si="384"/>
        <v>68.130101242041547</v>
      </c>
      <c r="AG1226" s="21" t="s">
        <v>2640</v>
      </c>
      <c r="AH1226" s="67">
        <v>0</v>
      </c>
      <c r="AI1226" s="70">
        <v>0</v>
      </c>
      <c r="AJ1226" s="21" t="s">
        <v>2640</v>
      </c>
      <c r="AK1226" s="67">
        <f t="shared" si="392"/>
        <v>3955446</v>
      </c>
      <c r="AL1226" s="70">
        <f t="shared" si="393"/>
        <v>3916527</v>
      </c>
      <c r="AM1226" s="65">
        <f t="shared" si="385"/>
        <v>68.130101242041547</v>
      </c>
      <c r="AN1226" s="25">
        <f t="shared" si="394"/>
        <v>-9.8393455504132785E-3</v>
      </c>
      <c r="AO1226" s="25">
        <f t="shared" si="386"/>
        <v>-1.3835401491551935E-2</v>
      </c>
      <c r="AP1226" s="24">
        <f t="shared" si="387"/>
        <v>-1.1445462555607399E-3</v>
      </c>
      <c r="AQ1226" s="25">
        <f t="shared" si="388"/>
        <v>0.11517886668857211</v>
      </c>
      <c r="AR1226" s="2">
        <f t="shared" si="395"/>
        <v>0</v>
      </c>
      <c r="AS1226" s="2">
        <f t="shared" si="396"/>
        <v>1</v>
      </c>
      <c r="AT1226" s="2">
        <f t="shared" si="397"/>
        <v>0</v>
      </c>
    </row>
    <row r="1227" spans="2:46" x14ac:dyDescent="0.2">
      <c r="B1227" s="2">
        <v>1</v>
      </c>
      <c r="C1227" s="2" t="s">
        <v>2523</v>
      </c>
      <c r="D1227" s="3" t="s">
        <v>2526</v>
      </c>
      <c r="E1227" s="2" t="s">
        <v>2527</v>
      </c>
      <c r="F1227" s="2" t="s">
        <v>14</v>
      </c>
      <c r="G1227" s="2" t="s">
        <v>7</v>
      </c>
      <c r="H1227" s="2">
        <v>27</v>
      </c>
      <c r="I1227" s="30">
        <v>323627</v>
      </c>
      <c r="J1227" s="30">
        <v>327553</v>
      </c>
      <c r="K1227" s="63">
        <v>709.13273600000002</v>
      </c>
      <c r="L1227" s="2">
        <v>0.26062999999999997</v>
      </c>
      <c r="M1227" s="67">
        <v>21792.038159187683</v>
      </c>
      <c r="N1227" s="67">
        <v>98733346.979999959</v>
      </c>
      <c r="O1227" s="67">
        <v>44406336</v>
      </c>
      <c r="P1227" s="70">
        <v>42793833</v>
      </c>
      <c r="Q1227" s="63">
        <v>0</v>
      </c>
      <c r="R1227" s="24">
        <f t="shared" si="379"/>
        <v>-3.6312453249914611E-2</v>
      </c>
      <c r="S1227" s="24">
        <f t="shared" si="380"/>
        <v>-1.6331898485388515E-2</v>
      </c>
      <c r="T1227" s="65">
        <f t="shared" si="381"/>
        <v>130.6470494851215</v>
      </c>
      <c r="U1227" s="67">
        <v>3423152.0000000009</v>
      </c>
      <c r="V1227" s="70">
        <v>3742585</v>
      </c>
      <c r="W1227" s="24">
        <f t="shared" si="382"/>
        <v>9.3315458968809661E-2</v>
      </c>
      <c r="X1227" s="24">
        <f t="shared" si="383"/>
        <v>3.2353101537690747E-3</v>
      </c>
      <c r="Y1227" s="63">
        <f t="shared" si="389"/>
        <v>10.577461089464109</v>
      </c>
      <c r="Z1227" s="63">
        <f t="shared" si="390"/>
        <v>11.425891382463297</v>
      </c>
      <c r="AA1227" s="24">
        <f t="shared" si="391"/>
        <v>8.0211000000000005E-2</v>
      </c>
      <c r="AB1227" s="63">
        <v>0</v>
      </c>
      <c r="AC1227" s="69">
        <v>0</v>
      </c>
      <c r="AD1227" s="67">
        <f t="shared" si="398"/>
        <v>47829488</v>
      </c>
      <c r="AE1227" s="67">
        <f t="shared" si="399"/>
        <v>46536418</v>
      </c>
      <c r="AF1227" s="65">
        <f t="shared" si="384"/>
        <v>142.07294086758478</v>
      </c>
      <c r="AG1227" s="21" t="s">
        <v>2640</v>
      </c>
      <c r="AH1227" s="67">
        <v>0</v>
      </c>
      <c r="AI1227" s="70">
        <v>0</v>
      </c>
      <c r="AJ1227" s="21" t="s">
        <v>2640</v>
      </c>
      <c r="AK1227" s="67">
        <f t="shared" si="392"/>
        <v>47829488</v>
      </c>
      <c r="AL1227" s="70">
        <f t="shared" si="393"/>
        <v>46536418</v>
      </c>
      <c r="AM1227" s="65">
        <f t="shared" si="385"/>
        <v>142.07294086758478</v>
      </c>
      <c r="AN1227" s="25">
        <f t="shared" si="394"/>
        <v>-2.7034995649545736E-2</v>
      </c>
      <c r="AO1227" s="25">
        <f t="shared" si="386"/>
        <v>-3.8696804905085758E-2</v>
      </c>
      <c r="AP1227" s="24">
        <f t="shared" si="387"/>
        <v>-1.3096588331619431E-2</v>
      </c>
      <c r="AQ1227" s="25">
        <f t="shared" si="388"/>
        <v>0.4713343507885609</v>
      </c>
      <c r="AR1227" s="2">
        <f t="shared" si="395"/>
        <v>0</v>
      </c>
      <c r="AS1227" s="2">
        <f t="shared" si="396"/>
        <v>1</v>
      </c>
      <c r="AT1227" s="2">
        <f t="shared" si="397"/>
        <v>0</v>
      </c>
    </row>
    <row r="1228" spans="2:46" x14ac:dyDescent="0.2">
      <c r="B1228" s="2">
        <v>1</v>
      </c>
      <c r="C1228" s="2" t="s">
        <v>2523</v>
      </c>
      <c r="D1228" s="3" t="s">
        <v>2528</v>
      </c>
      <c r="E1228" s="2" t="s">
        <v>2529</v>
      </c>
      <c r="F1228" s="2" t="s">
        <v>14</v>
      </c>
      <c r="G1228" s="2" t="s">
        <v>7</v>
      </c>
      <c r="H1228" s="2">
        <v>21</v>
      </c>
      <c r="I1228" s="30">
        <v>209941</v>
      </c>
      <c r="J1228" s="30">
        <v>211003</v>
      </c>
      <c r="K1228" s="63">
        <v>431.164377</v>
      </c>
      <c r="L1228" s="2">
        <v>0.42607899999999999</v>
      </c>
      <c r="M1228" s="67">
        <v>17668.12765156748</v>
      </c>
      <c r="N1228" s="67">
        <v>124510286.96000005</v>
      </c>
      <c r="O1228" s="67">
        <v>10516205</v>
      </c>
      <c r="P1228" s="70">
        <v>10134336</v>
      </c>
      <c r="Q1228" s="63">
        <v>0</v>
      </c>
      <c r="R1228" s="24">
        <f t="shared" si="379"/>
        <v>-3.6312434000668525E-2</v>
      </c>
      <c r="S1228" s="24">
        <f t="shared" si="380"/>
        <v>-3.0669674717132291E-3</v>
      </c>
      <c r="T1228" s="65">
        <f t="shared" si="381"/>
        <v>48.029345554328614</v>
      </c>
      <c r="U1228" s="67">
        <v>4503250</v>
      </c>
      <c r="V1228" s="70">
        <v>4939366</v>
      </c>
      <c r="W1228" s="24">
        <f t="shared" si="382"/>
        <v>9.684472325542659E-2</v>
      </c>
      <c r="X1228" s="24">
        <f t="shared" si="383"/>
        <v>3.5026503484013802E-3</v>
      </c>
      <c r="Y1228" s="63">
        <f t="shared" si="389"/>
        <v>21.450074068428748</v>
      </c>
      <c r="Z1228" s="63">
        <f t="shared" si="390"/>
        <v>23.408984706378583</v>
      </c>
      <c r="AA1228" s="24">
        <f t="shared" si="391"/>
        <v>9.1324000000000002E-2</v>
      </c>
      <c r="AB1228" s="63">
        <v>0</v>
      </c>
      <c r="AC1228" s="69">
        <v>0</v>
      </c>
      <c r="AD1228" s="67">
        <f t="shared" si="398"/>
        <v>15019455</v>
      </c>
      <c r="AE1228" s="67">
        <f t="shared" si="399"/>
        <v>15073702</v>
      </c>
      <c r="AF1228" s="65">
        <f t="shared" si="384"/>
        <v>71.43833026070719</v>
      </c>
      <c r="AG1228" s="21" t="s">
        <v>2640</v>
      </c>
      <c r="AH1228" s="67">
        <v>0</v>
      </c>
      <c r="AI1228" s="70">
        <v>0</v>
      </c>
      <c r="AJ1228" s="21" t="s">
        <v>2640</v>
      </c>
      <c r="AK1228" s="67">
        <f t="shared" si="392"/>
        <v>15019455</v>
      </c>
      <c r="AL1228" s="70">
        <f t="shared" si="393"/>
        <v>15073702</v>
      </c>
      <c r="AM1228" s="65">
        <f t="shared" si="385"/>
        <v>71.43833026070719</v>
      </c>
      <c r="AN1228" s="25">
        <f t="shared" si="394"/>
        <v>3.611782185172498E-3</v>
      </c>
      <c r="AO1228" s="25">
        <f t="shared" si="386"/>
        <v>-1.4395000841822547E-3</v>
      </c>
      <c r="AP1228" s="24">
        <f t="shared" si="387"/>
        <v>4.3568287668815101E-4</v>
      </c>
      <c r="AQ1228" s="25">
        <f t="shared" si="388"/>
        <v>0.12106390859770928</v>
      </c>
      <c r="AR1228" s="2">
        <f t="shared" si="395"/>
        <v>1</v>
      </c>
      <c r="AS1228" s="2">
        <f t="shared" si="396"/>
        <v>0</v>
      </c>
      <c r="AT1228" s="2">
        <f t="shared" si="397"/>
        <v>0</v>
      </c>
    </row>
    <row r="1229" spans="2:46" x14ac:dyDescent="0.2">
      <c r="B1229" s="2">
        <v>1</v>
      </c>
      <c r="C1229" s="2" t="s">
        <v>2523</v>
      </c>
      <c r="D1229" s="3" t="s">
        <v>2530</v>
      </c>
      <c r="E1229" s="2" t="s">
        <v>2531</v>
      </c>
      <c r="F1229" s="2" t="s">
        <v>14</v>
      </c>
      <c r="G1229" s="2" t="s">
        <v>7</v>
      </c>
      <c r="H1229" s="2">
        <v>9</v>
      </c>
      <c r="I1229" s="30">
        <v>179412</v>
      </c>
      <c r="J1229" s="30">
        <v>180556</v>
      </c>
      <c r="K1229" s="63">
        <v>254.19664299999999</v>
      </c>
      <c r="L1229" s="2">
        <v>0.31658799999999998</v>
      </c>
      <c r="M1229" s="67">
        <v>18172.408670040699</v>
      </c>
      <c r="N1229" s="67">
        <v>84571708.849999964</v>
      </c>
      <c r="O1229" s="67">
        <v>4191926</v>
      </c>
      <c r="P1229" s="70">
        <v>4039707</v>
      </c>
      <c r="Q1229" s="63">
        <v>0</v>
      </c>
      <c r="R1229" s="24">
        <f t="shared" si="379"/>
        <v>-3.6312425362470591E-2</v>
      </c>
      <c r="S1229" s="24">
        <f t="shared" si="380"/>
        <v>-1.7998808593306561E-3</v>
      </c>
      <c r="T1229" s="65">
        <f t="shared" si="381"/>
        <v>22.373706772414099</v>
      </c>
      <c r="U1229" s="67">
        <v>6098706.0000000009</v>
      </c>
      <c r="V1229" s="70">
        <v>6137594</v>
      </c>
      <c r="W1229" s="24">
        <f t="shared" si="382"/>
        <v>6.3764346076033984E-3</v>
      </c>
      <c r="X1229" s="24">
        <f t="shared" si="383"/>
        <v>4.5982280042339578E-4</v>
      </c>
      <c r="Y1229" s="63">
        <f t="shared" si="389"/>
        <v>33.992742960337104</v>
      </c>
      <c r="Z1229" s="63">
        <f t="shared" si="390"/>
        <v>33.99274463324398</v>
      </c>
      <c r="AA1229" s="24">
        <f t="shared" si="391"/>
        <v>0</v>
      </c>
      <c r="AB1229" s="63">
        <v>0</v>
      </c>
      <c r="AC1229" s="69">
        <v>0</v>
      </c>
      <c r="AD1229" s="67">
        <f t="shared" si="398"/>
        <v>10290632</v>
      </c>
      <c r="AE1229" s="67">
        <f t="shared" si="399"/>
        <v>10177301</v>
      </c>
      <c r="AF1229" s="65">
        <f t="shared" si="384"/>
        <v>56.366451405658076</v>
      </c>
      <c r="AG1229" s="21" t="s">
        <v>2640</v>
      </c>
      <c r="AH1229" s="67">
        <v>0</v>
      </c>
      <c r="AI1229" s="70">
        <v>0</v>
      </c>
      <c r="AJ1229" s="21" t="s">
        <v>2640</v>
      </c>
      <c r="AK1229" s="67">
        <f t="shared" si="392"/>
        <v>10290632</v>
      </c>
      <c r="AL1229" s="70">
        <f t="shared" si="393"/>
        <v>10177301</v>
      </c>
      <c r="AM1229" s="65">
        <f t="shared" si="385"/>
        <v>56.366451405658076</v>
      </c>
      <c r="AN1229" s="25">
        <f t="shared" si="394"/>
        <v>-1.1013026216465617E-2</v>
      </c>
      <c r="AO1229" s="25">
        <f t="shared" si="386"/>
        <v>-1.7279232257850996E-2</v>
      </c>
      <c r="AP1229" s="24">
        <f t="shared" si="387"/>
        <v>-1.3400580589072494E-3</v>
      </c>
      <c r="AQ1229" s="25">
        <f t="shared" si="388"/>
        <v>0.12033930895319735</v>
      </c>
      <c r="AR1229" s="2">
        <f t="shared" si="395"/>
        <v>0</v>
      </c>
      <c r="AS1229" s="2">
        <f t="shared" si="396"/>
        <v>1</v>
      </c>
      <c r="AT1229" s="2">
        <f t="shared" si="397"/>
        <v>0</v>
      </c>
    </row>
    <row r="1230" spans="2:46" x14ac:dyDescent="0.2">
      <c r="B1230" s="2">
        <v>1</v>
      </c>
      <c r="C1230" s="2" t="s">
        <v>2523</v>
      </c>
      <c r="D1230" s="3" t="s">
        <v>2532</v>
      </c>
      <c r="E1230" s="2" t="s">
        <v>2533</v>
      </c>
      <c r="F1230" s="2" t="s">
        <v>14</v>
      </c>
      <c r="G1230" s="2" t="s">
        <v>7</v>
      </c>
      <c r="H1230" s="2">
        <v>23</v>
      </c>
      <c r="I1230" s="30">
        <v>362240</v>
      </c>
      <c r="J1230" s="30">
        <v>367952</v>
      </c>
      <c r="K1230" s="63">
        <v>656.78228100000001</v>
      </c>
      <c r="L1230" s="2">
        <v>0.42940499999999998</v>
      </c>
      <c r="M1230" s="67">
        <v>14653.227747013174</v>
      </c>
      <c r="N1230" s="67">
        <v>267153063.23999998</v>
      </c>
      <c r="O1230" s="67">
        <v>35888585</v>
      </c>
      <c r="P1230" s="70">
        <v>34627972</v>
      </c>
      <c r="Q1230" s="63">
        <v>0</v>
      </c>
      <c r="R1230" s="24">
        <f t="shared" ref="R1230:R1274" si="400">IFERROR(P1230/O1230-1,0)</f>
        <v>-3.5125737055389572E-2</v>
      </c>
      <c r="S1230" s="24">
        <f t="shared" ref="S1230:S1274" si="401">IFERROR((P1230-O1230)/N1230,0)</f>
        <v>-4.7186919165793512E-3</v>
      </c>
      <c r="T1230" s="65">
        <f t="shared" ref="T1230:T1274" si="402">P1230/J1230</f>
        <v>94.110025220680953</v>
      </c>
      <c r="U1230" s="67">
        <v>7256708</v>
      </c>
      <c r="V1230" s="70">
        <v>8211306</v>
      </c>
      <c r="W1230" s="24">
        <f t="shared" ref="W1230:W1274" si="403">IFERROR(V1230/U1230-1,0)</f>
        <v>0.13154697694877626</v>
      </c>
      <c r="X1230" s="24">
        <f t="shared" ref="X1230:X1274" si="404">IFERROR((V1230-U1230)/N1230,0)</f>
        <v>3.5732249835459533E-3</v>
      </c>
      <c r="Y1230" s="63">
        <f t="shared" si="389"/>
        <v>20.032873233215547</v>
      </c>
      <c r="Z1230" s="63">
        <f t="shared" si="390"/>
        <v>22.316242335956865</v>
      </c>
      <c r="AA1230" s="24">
        <f t="shared" si="391"/>
        <v>0.113981</v>
      </c>
      <c r="AB1230" s="63">
        <v>0</v>
      </c>
      <c r="AC1230" s="69">
        <v>0</v>
      </c>
      <c r="AD1230" s="67">
        <f t="shared" si="398"/>
        <v>43145293</v>
      </c>
      <c r="AE1230" s="67">
        <f t="shared" si="399"/>
        <v>42839278</v>
      </c>
      <c r="AF1230" s="65">
        <f t="shared" ref="AF1230:AF1274" si="405">AE1230/J1230</f>
        <v>116.42626755663782</v>
      </c>
      <c r="AG1230" s="21" t="s">
        <v>2640</v>
      </c>
      <c r="AH1230" s="67">
        <v>0</v>
      </c>
      <c r="AI1230" s="70">
        <v>0</v>
      </c>
      <c r="AJ1230" s="21" t="s">
        <v>2640</v>
      </c>
      <c r="AK1230" s="67">
        <f t="shared" si="392"/>
        <v>43145293</v>
      </c>
      <c r="AL1230" s="70">
        <f t="shared" si="393"/>
        <v>42839278</v>
      </c>
      <c r="AM1230" s="65">
        <f t="shared" ref="AM1230:AM1274" si="406">IFERROR(AL1230/J1230,0)</f>
        <v>116.42626755663782</v>
      </c>
      <c r="AN1230" s="25">
        <f t="shared" si="394"/>
        <v>-7.0926624603059249E-3</v>
      </c>
      <c r="AO1230" s="25">
        <f t="shared" ref="AO1230:AO1274" si="407">IFERROR(AM1230/(AK1230/I1230)-1,0)</f>
        <v>-2.2506321611572178E-2</v>
      </c>
      <c r="AP1230" s="24">
        <f t="shared" ref="AP1230:AP1274" si="408">IFERROR((AL1230-AK1230)/N1230,0)</f>
        <v>-1.1454669330333972E-3</v>
      </c>
      <c r="AQ1230" s="25">
        <f t="shared" ref="AQ1230:AQ1274" si="409">IFERROR(AL1230/N1230,0)</f>
        <v>0.16035480739187649</v>
      </c>
      <c r="AR1230" s="2">
        <f t="shared" si="395"/>
        <v>0</v>
      </c>
      <c r="AS1230" s="2">
        <f t="shared" si="396"/>
        <v>1</v>
      </c>
      <c r="AT1230" s="2">
        <f t="shared" si="397"/>
        <v>0</v>
      </c>
    </row>
    <row r="1231" spans="2:46" x14ac:dyDescent="0.2">
      <c r="B1231" s="2">
        <v>1</v>
      </c>
      <c r="C1231" s="2" t="s">
        <v>2523</v>
      </c>
      <c r="D1231" s="3" t="s">
        <v>2534</v>
      </c>
      <c r="E1231" s="2" t="s">
        <v>2535</v>
      </c>
      <c r="F1231" s="2" t="s">
        <v>6</v>
      </c>
      <c r="G1231" s="2" t="s">
        <v>7</v>
      </c>
      <c r="H1231" s="2">
        <v>14</v>
      </c>
      <c r="I1231" s="30">
        <v>27946</v>
      </c>
      <c r="J1231" s="30">
        <v>28019</v>
      </c>
      <c r="K1231" s="63">
        <v>342.48224399999998</v>
      </c>
      <c r="L1231" s="2">
        <v>0.32162400000000002</v>
      </c>
      <c r="M1231" s="67">
        <v>24147.876894825909</v>
      </c>
      <c r="N1231" s="67">
        <v>13083762.48</v>
      </c>
      <c r="O1231" s="67">
        <v>1019292</v>
      </c>
      <c r="P1231" s="70">
        <v>982462</v>
      </c>
      <c r="Q1231" s="63">
        <v>0</v>
      </c>
      <c r="R1231" s="24">
        <f t="shared" si="400"/>
        <v>-3.6132923637191339E-2</v>
      </c>
      <c r="S1231" s="24">
        <f t="shared" si="401"/>
        <v>-2.8149395142489622E-3</v>
      </c>
      <c r="T1231" s="65">
        <f t="shared" si="402"/>
        <v>35.064135051215246</v>
      </c>
      <c r="U1231" s="67">
        <v>418426.00000000006</v>
      </c>
      <c r="V1231" s="70">
        <v>445390</v>
      </c>
      <c r="W1231" s="24">
        <f t="shared" si="403"/>
        <v>6.4441502201106005E-2</v>
      </c>
      <c r="X1231" s="24">
        <f t="shared" si="404"/>
        <v>2.0608750763564717E-3</v>
      </c>
      <c r="Y1231" s="63">
        <f t="shared" ref="Y1231:Y1274" si="410">U1231/I1231</f>
        <v>14.972661561583054</v>
      </c>
      <c r="Z1231" s="63">
        <f t="shared" ref="Z1231:Z1274" si="411">V1231/J1231</f>
        <v>15.895999143438381</v>
      </c>
      <c r="AA1231" s="24">
        <f t="shared" ref="AA1231:AA1274" si="412">ROUND(IFERROR(Z1231/Y1231-1,0),6)</f>
        <v>6.1668000000000001E-2</v>
      </c>
      <c r="AB1231" s="63">
        <v>0</v>
      </c>
      <c r="AC1231" s="69">
        <v>0</v>
      </c>
      <c r="AD1231" s="67">
        <f t="shared" si="398"/>
        <v>1437718</v>
      </c>
      <c r="AE1231" s="67">
        <f t="shared" si="399"/>
        <v>1427852</v>
      </c>
      <c r="AF1231" s="65">
        <f t="shared" si="405"/>
        <v>50.960134194653627</v>
      </c>
      <c r="AG1231" s="21" t="s">
        <v>2640</v>
      </c>
      <c r="AH1231" s="67">
        <v>0</v>
      </c>
      <c r="AI1231" s="70">
        <v>0</v>
      </c>
      <c r="AJ1231" s="21" t="s">
        <v>2640</v>
      </c>
      <c r="AK1231" s="67">
        <f t="shared" ref="AK1231:AK1274" si="413">AD1231+AH1231</f>
        <v>1437718</v>
      </c>
      <c r="AL1231" s="70">
        <f t="shared" ref="AL1231:AL1274" si="414">AE1231+AI1231</f>
        <v>1427852</v>
      </c>
      <c r="AM1231" s="65">
        <f t="shared" si="406"/>
        <v>50.960134194653627</v>
      </c>
      <c r="AN1231" s="25">
        <f t="shared" ref="AN1231:AN1274" si="415">IFERROR((AL1231-AK1231)/AK1231,0)</f>
        <v>-6.8622636706224729E-3</v>
      </c>
      <c r="AO1231" s="25">
        <f t="shared" si="407"/>
        <v>-9.4497598250907755E-3</v>
      </c>
      <c r="AP1231" s="24">
        <f t="shared" si="408"/>
        <v>-7.5406443789248609E-4</v>
      </c>
      <c r="AQ1231" s="25">
        <f t="shared" si="409"/>
        <v>0.10913160508551206</v>
      </c>
      <c r="AR1231" s="2">
        <f t="shared" ref="AR1231:AR1274" si="416">IF(AL1231&gt;AK1231,1,0)</f>
        <v>0</v>
      </c>
      <c r="AS1231" s="2">
        <f t="shared" ref="AS1231:AS1274" si="417">IF(AK1231&gt;AL1231,1,0)</f>
        <v>1</v>
      </c>
      <c r="AT1231" s="2">
        <f t="shared" ref="AT1231:AT1274" si="418">IF(AL1231=AK1231,1,0)</f>
        <v>0</v>
      </c>
    </row>
    <row r="1232" spans="2:46" x14ac:dyDescent="0.2">
      <c r="B1232" s="2">
        <v>1</v>
      </c>
      <c r="C1232" s="2" t="s">
        <v>2523</v>
      </c>
      <c r="D1232" s="3" t="s">
        <v>2536</v>
      </c>
      <c r="E1232" s="2" t="s">
        <v>2537</v>
      </c>
      <c r="F1232" s="2" t="s">
        <v>6</v>
      </c>
      <c r="G1232" s="2" t="s">
        <v>7</v>
      </c>
      <c r="H1232" s="2">
        <v>15</v>
      </c>
      <c r="I1232" s="30">
        <v>19482</v>
      </c>
      <c r="J1232" s="30">
        <v>19662</v>
      </c>
      <c r="K1232" s="63">
        <v>300.49857600000001</v>
      </c>
      <c r="L1232" s="2">
        <v>0.32014599999999999</v>
      </c>
      <c r="M1232" s="67">
        <v>21265.529758149318</v>
      </c>
      <c r="N1232" s="67">
        <v>6982395.7600000016</v>
      </c>
      <c r="O1232" s="67">
        <v>499496</v>
      </c>
      <c r="P1232" s="70">
        <v>481358</v>
      </c>
      <c r="Q1232" s="63">
        <v>0</v>
      </c>
      <c r="R1232" s="24">
        <f t="shared" si="400"/>
        <v>-3.6312603103928809E-2</v>
      </c>
      <c r="S1232" s="24">
        <f t="shared" si="401"/>
        <v>-2.5976757295693587E-3</v>
      </c>
      <c r="T1232" s="65">
        <f t="shared" si="402"/>
        <v>24.481639711117893</v>
      </c>
      <c r="U1232" s="67">
        <v>318956</v>
      </c>
      <c r="V1232" s="70">
        <v>339089</v>
      </c>
      <c r="W1232" s="24">
        <f t="shared" si="403"/>
        <v>6.312155908651973E-2</v>
      </c>
      <c r="X1232" s="24">
        <f t="shared" si="404"/>
        <v>2.8833942807045924E-3</v>
      </c>
      <c r="Y1232" s="63">
        <f t="shared" si="410"/>
        <v>16.371830407555692</v>
      </c>
      <c r="Z1232" s="63">
        <f t="shared" si="411"/>
        <v>17.245905808157868</v>
      </c>
      <c r="AA1232" s="24">
        <f t="shared" si="412"/>
        <v>5.3388999999999999E-2</v>
      </c>
      <c r="AB1232" s="63">
        <v>0</v>
      </c>
      <c r="AC1232" s="69">
        <v>0</v>
      </c>
      <c r="AD1232" s="67">
        <f t="shared" si="398"/>
        <v>818452</v>
      </c>
      <c r="AE1232" s="67">
        <f t="shared" si="399"/>
        <v>820447</v>
      </c>
      <c r="AF1232" s="65">
        <f t="shared" si="405"/>
        <v>41.727545519275758</v>
      </c>
      <c r="AG1232" s="21" t="s">
        <v>2640</v>
      </c>
      <c r="AH1232" s="67">
        <v>0</v>
      </c>
      <c r="AI1232" s="70">
        <v>0</v>
      </c>
      <c r="AJ1232" s="21" t="s">
        <v>2640</v>
      </c>
      <c r="AK1232" s="67">
        <f t="shared" si="413"/>
        <v>818452</v>
      </c>
      <c r="AL1232" s="70">
        <f t="shared" si="414"/>
        <v>820447</v>
      </c>
      <c r="AM1232" s="65">
        <f t="shared" si="406"/>
        <v>41.727545519275758</v>
      </c>
      <c r="AN1232" s="25">
        <f t="shared" si="415"/>
        <v>2.4375284072859498E-3</v>
      </c>
      <c r="AO1232" s="25">
        <f t="shared" si="407"/>
        <v>-6.739501147861704E-3</v>
      </c>
      <c r="AP1232" s="24">
        <f t="shared" si="408"/>
        <v>2.8571855113523377E-4</v>
      </c>
      <c r="AQ1232" s="25">
        <f t="shared" si="409"/>
        <v>0.1175022196106512</v>
      </c>
      <c r="AR1232" s="2">
        <f t="shared" si="416"/>
        <v>1</v>
      </c>
      <c r="AS1232" s="2">
        <f t="shared" si="417"/>
        <v>0</v>
      </c>
      <c r="AT1232" s="2">
        <f t="shared" si="418"/>
        <v>0</v>
      </c>
    </row>
    <row r="1233" spans="2:46" x14ac:dyDescent="0.2">
      <c r="B1233" s="2">
        <v>1</v>
      </c>
      <c r="C1233" s="2" t="s">
        <v>2523</v>
      </c>
      <c r="D1233" s="3" t="s">
        <v>2538</v>
      </c>
      <c r="E1233" s="2" t="s">
        <v>2539</v>
      </c>
      <c r="F1233" s="2" t="s">
        <v>6</v>
      </c>
      <c r="G1233" s="2" t="s">
        <v>7</v>
      </c>
      <c r="H1233" s="2">
        <v>21</v>
      </c>
      <c r="I1233" s="30">
        <v>63267</v>
      </c>
      <c r="J1233" s="30">
        <v>64303</v>
      </c>
      <c r="K1233" s="63">
        <v>368.108206</v>
      </c>
      <c r="L1233" s="2">
        <v>0.290163</v>
      </c>
      <c r="M1233" s="67">
        <v>20179.376430744145</v>
      </c>
      <c r="N1233" s="67">
        <v>18141182.16</v>
      </c>
      <c r="O1233" s="67">
        <v>2211398</v>
      </c>
      <c r="P1233" s="70">
        <v>2131097</v>
      </c>
      <c r="Q1233" s="63">
        <v>0</v>
      </c>
      <c r="R1233" s="24">
        <f t="shared" si="400"/>
        <v>-3.631232369749815E-2</v>
      </c>
      <c r="S1233" s="24">
        <f t="shared" si="401"/>
        <v>-4.4264480281256376E-3</v>
      </c>
      <c r="T1233" s="65">
        <f t="shared" si="402"/>
        <v>33.141486400323465</v>
      </c>
      <c r="U1233" s="67">
        <v>884988.99999999988</v>
      </c>
      <c r="V1233" s="70">
        <v>946447</v>
      </c>
      <c r="W1233" s="24">
        <f t="shared" si="403"/>
        <v>6.9444930953944217E-2</v>
      </c>
      <c r="X1233" s="24">
        <f t="shared" si="404"/>
        <v>3.3877615834490972E-3</v>
      </c>
      <c r="Y1233" s="63">
        <f t="shared" si="410"/>
        <v>13.988161284713987</v>
      </c>
      <c r="Z1233" s="63">
        <f t="shared" si="411"/>
        <v>14.718551234001524</v>
      </c>
      <c r="AA1233" s="24">
        <f t="shared" si="412"/>
        <v>5.2214999999999998E-2</v>
      </c>
      <c r="AB1233" s="63">
        <v>0</v>
      </c>
      <c r="AC1233" s="69">
        <v>0</v>
      </c>
      <c r="AD1233" s="67">
        <f t="shared" si="398"/>
        <v>3096387</v>
      </c>
      <c r="AE1233" s="67">
        <f t="shared" si="399"/>
        <v>3077544</v>
      </c>
      <c r="AF1233" s="65">
        <f t="shared" si="405"/>
        <v>47.860037634324989</v>
      </c>
      <c r="AG1233" s="21" t="s">
        <v>2640</v>
      </c>
      <c r="AH1233" s="67">
        <v>0</v>
      </c>
      <c r="AI1233" s="70">
        <v>0</v>
      </c>
      <c r="AJ1233" s="21" t="s">
        <v>2640</v>
      </c>
      <c r="AK1233" s="67">
        <f t="shared" si="413"/>
        <v>3096387</v>
      </c>
      <c r="AL1233" s="70">
        <f t="shared" si="414"/>
        <v>3077544</v>
      </c>
      <c r="AM1233" s="65">
        <f t="shared" si="406"/>
        <v>47.860037634324989</v>
      </c>
      <c r="AN1233" s="25">
        <f t="shared" si="415"/>
        <v>-6.0854796251243789E-3</v>
      </c>
      <c r="AO1233" s="25">
        <f t="shared" si="407"/>
        <v>-2.2098658529815851E-2</v>
      </c>
      <c r="AP1233" s="24">
        <f t="shared" si="408"/>
        <v>-1.0386864446765469E-3</v>
      </c>
      <c r="AQ1233" s="25">
        <f t="shared" si="409"/>
        <v>0.16964407131006945</v>
      </c>
      <c r="AR1233" s="2">
        <f t="shared" si="416"/>
        <v>0</v>
      </c>
      <c r="AS1233" s="2">
        <f t="shared" si="417"/>
        <v>1</v>
      </c>
      <c r="AT1233" s="2">
        <f t="shared" si="418"/>
        <v>0</v>
      </c>
    </row>
    <row r="1234" spans="2:46" x14ac:dyDescent="0.2">
      <c r="B1234" s="2">
        <v>1</v>
      </c>
      <c r="C1234" s="2" t="s">
        <v>2523</v>
      </c>
      <c r="D1234" s="3" t="s">
        <v>2540</v>
      </c>
      <c r="E1234" s="2" t="s">
        <v>2541</v>
      </c>
      <c r="F1234" s="2" t="s">
        <v>6</v>
      </c>
      <c r="G1234" s="2" t="s">
        <v>7</v>
      </c>
      <c r="H1234" s="2">
        <v>16</v>
      </c>
      <c r="I1234" s="30">
        <v>28483</v>
      </c>
      <c r="J1234" s="30">
        <v>28690</v>
      </c>
      <c r="K1234" s="63">
        <v>544.20341599999995</v>
      </c>
      <c r="L1234" s="2">
        <v>0.51562699999999995</v>
      </c>
      <c r="M1234" s="67">
        <v>21061.123320046561</v>
      </c>
      <c r="N1234" s="67">
        <v>24829936.710000001</v>
      </c>
      <c r="O1234" s="67">
        <v>591162</v>
      </c>
      <c r="P1234" s="70">
        <v>569695</v>
      </c>
      <c r="Q1234" s="63">
        <v>0</v>
      </c>
      <c r="R1234" s="24">
        <f t="shared" si="400"/>
        <v>-3.6313227169540663E-2</v>
      </c>
      <c r="S1234" s="24">
        <f t="shared" si="401"/>
        <v>-8.6456120491657906E-4</v>
      </c>
      <c r="T1234" s="65">
        <f t="shared" si="402"/>
        <v>19.856918787033809</v>
      </c>
      <c r="U1234" s="67">
        <v>250211.99999999997</v>
      </c>
      <c r="V1234" s="70">
        <v>302436</v>
      </c>
      <c r="W1234" s="24">
        <f t="shared" si="403"/>
        <v>0.20871900628267248</v>
      </c>
      <c r="X1234" s="24">
        <f t="shared" si="404"/>
        <v>2.1032675439308451E-3</v>
      </c>
      <c r="Y1234" s="63">
        <f t="shared" si="410"/>
        <v>8.7846083628831231</v>
      </c>
      <c r="Z1234" s="63">
        <f t="shared" si="411"/>
        <v>10.541512722202858</v>
      </c>
      <c r="AA1234" s="24">
        <f t="shared" si="412"/>
        <v>0.19999800000000001</v>
      </c>
      <c r="AB1234" s="63">
        <v>0</v>
      </c>
      <c r="AC1234" s="69">
        <v>0</v>
      </c>
      <c r="AD1234" s="67">
        <f t="shared" si="398"/>
        <v>841374</v>
      </c>
      <c r="AE1234" s="67">
        <f t="shared" si="399"/>
        <v>872131</v>
      </c>
      <c r="AF1234" s="65">
        <f t="shared" si="405"/>
        <v>30.398431509236669</v>
      </c>
      <c r="AG1234" s="21" t="s">
        <v>2640</v>
      </c>
      <c r="AH1234" s="67">
        <v>0</v>
      </c>
      <c r="AI1234" s="70">
        <v>0</v>
      </c>
      <c r="AJ1234" s="21" t="s">
        <v>2640</v>
      </c>
      <c r="AK1234" s="67">
        <f t="shared" si="413"/>
        <v>841374</v>
      </c>
      <c r="AL1234" s="70">
        <f t="shared" si="414"/>
        <v>872131</v>
      </c>
      <c r="AM1234" s="65">
        <f t="shared" si="406"/>
        <v>30.398431509236669</v>
      </c>
      <c r="AN1234" s="25">
        <f t="shared" si="415"/>
        <v>3.6555681539957259E-2</v>
      </c>
      <c r="AO1234" s="25">
        <f t="shared" si="407"/>
        <v>2.9076872683952759E-2</v>
      </c>
      <c r="AP1234" s="24">
        <f t="shared" si="408"/>
        <v>1.2387063390142648E-3</v>
      </c>
      <c r="AQ1234" s="25">
        <f t="shared" si="409"/>
        <v>3.5124173298788884E-2</v>
      </c>
      <c r="AR1234" s="2">
        <f t="shared" si="416"/>
        <v>1</v>
      </c>
      <c r="AS1234" s="2">
        <f t="shared" si="417"/>
        <v>0</v>
      </c>
      <c r="AT1234" s="2">
        <f t="shared" si="418"/>
        <v>0</v>
      </c>
    </row>
    <row r="1235" spans="2:46" x14ac:dyDescent="0.2">
      <c r="B1235" s="2">
        <v>1</v>
      </c>
      <c r="C1235" s="2" t="s">
        <v>2523</v>
      </c>
      <c r="D1235" s="3" t="s">
        <v>2542</v>
      </c>
      <c r="E1235" s="2" t="s">
        <v>2543</v>
      </c>
      <c r="F1235" s="2" t="s">
        <v>6</v>
      </c>
      <c r="G1235" s="2" t="s">
        <v>7</v>
      </c>
      <c r="H1235" s="2">
        <v>11</v>
      </c>
      <c r="I1235" s="30">
        <v>28103</v>
      </c>
      <c r="J1235" s="30">
        <v>27793</v>
      </c>
      <c r="K1235" s="63">
        <v>354.85892100000001</v>
      </c>
      <c r="L1235" s="2">
        <v>0.36325299999999999</v>
      </c>
      <c r="M1235" s="67">
        <v>20317.867421448591</v>
      </c>
      <c r="N1235" s="67">
        <v>14039381.439999998</v>
      </c>
      <c r="O1235" s="67">
        <v>1272367</v>
      </c>
      <c r="P1235" s="70">
        <v>1226164</v>
      </c>
      <c r="Q1235" s="63">
        <v>0</v>
      </c>
      <c r="R1235" s="24">
        <f t="shared" si="400"/>
        <v>-3.6312636212665006E-2</v>
      </c>
      <c r="S1235" s="24">
        <f t="shared" si="401"/>
        <v>-3.2909569554369204E-3</v>
      </c>
      <c r="T1235" s="65">
        <f t="shared" si="402"/>
        <v>44.117727485338037</v>
      </c>
      <c r="U1235" s="67">
        <v>271560</v>
      </c>
      <c r="V1235" s="70">
        <v>322277</v>
      </c>
      <c r="W1235" s="24">
        <f t="shared" si="403"/>
        <v>0.18676167329503612</v>
      </c>
      <c r="X1235" s="24">
        <f t="shared" si="404"/>
        <v>3.6124810923293788E-3</v>
      </c>
      <c r="Y1235" s="63">
        <f t="shared" si="410"/>
        <v>9.6630252997900588</v>
      </c>
      <c r="Z1235" s="63">
        <f t="shared" si="411"/>
        <v>11.595617601554348</v>
      </c>
      <c r="AA1235" s="24">
        <f t="shared" si="412"/>
        <v>0.19999900000000001</v>
      </c>
      <c r="AB1235" s="63">
        <v>0</v>
      </c>
      <c r="AC1235" s="69">
        <v>0</v>
      </c>
      <c r="AD1235" s="67">
        <f t="shared" si="398"/>
        <v>1543927</v>
      </c>
      <c r="AE1235" s="67">
        <f t="shared" si="399"/>
        <v>1548441</v>
      </c>
      <c r="AF1235" s="65">
        <f t="shared" si="405"/>
        <v>55.713345086892382</v>
      </c>
      <c r="AG1235" s="21" t="s">
        <v>2640</v>
      </c>
      <c r="AH1235" s="67">
        <v>0</v>
      </c>
      <c r="AI1235" s="70">
        <v>0</v>
      </c>
      <c r="AJ1235" s="21" t="s">
        <v>2640</v>
      </c>
      <c r="AK1235" s="67">
        <f t="shared" si="413"/>
        <v>1543927</v>
      </c>
      <c r="AL1235" s="70">
        <f t="shared" si="414"/>
        <v>1548441</v>
      </c>
      <c r="AM1235" s="65">
        <f t="shared" si="406"/>
        <v>55.713345086892382</v>
      </c>
      <c r="AN1235" s="25">
        <f t="shared" si="415"/>
        <v>2.9237133620954878E-3</v>
      </c>
      <c r="AO1235" s="25">
        <f t="shared" si="407"/>
        <v>1.4110211802071282E-2</v>
      </c>
      <c r="AP1235" s="24">
        <f t="shared" si="408"/>
        <v>3.2152413689245848E-4</v>
      </c>
      <c r="AQ1235" s="25">
        <f t="shared" si="409"/>
        <v>0.11029267967520941</v>
      </c>
      <c r="AR1235" s="2">
        <f t="shared" si="416"/>
        <v>1</v>
      </c>
      <c r="AS1235" s="2">
        <f t="shared" si="417"/>
        <v>0</v>
      </c>
      <c r="AT1235" s="2">
        <f t="shared" si="418"/>
        <v>0</v>
      </c>
    </row>
    <row r="1236" spans="2:46" x14ac:dyDescent="0.2">
      <c r="B1236" s="2">
        <v>1</v>
      </c>
      <c r="C1236" s="2" t="s">
        <v>2544</v>
      </c>
      <c r="D1236" s="3" t="s">
        <v>2545</v>
      </c>
      <c r="E1236" s="2" t="s">
        <v>2546</v>
      </c>
      <c r="F1236" s="2" t="s">
        <v>6</v>
      </c>
      <c r="G1236" s="2" t="s">
        <v>7</v>
      </c>
      <c r="H1236" s="2">
        <v>33</v>
      </c>
      <c r="I1236" s="30">
        <v>25548</v>
      </c>
      <c r="J1236" s="30">
        <v>25805</v>
      </c>
      <c r="K1236" s="63">
        <v>252.56926999999999</v>
      </c>
      <c r="L1236" s="2">
        <v>0.285078</v>
      </c>
      <c r="M1236" s="67">
        <v>20847.74699078612</v>
      </c>
      <c r="N1236" s="67">
        <v>7218300.6399999978</v>
      </c>
      <c r="O1236" s="67">
        <v>681507</v>
      </c>
      <c r="P1236" s="70">
        <v>656760</v>
      </c>
      <c r="Q1236" s="63">
        <v>0</v>
      </c>
      <c r="R1236" s="24">
        <f t="shared" si="400"/>
        <v>-3.6312172875700433E-2</v>
      </c>
      <c r="S1236" s="24">
        <f t="shared" si="401"/>
        <v>-3.4283692567285487E-3</v>
      </c>
      <c r="T1236" s="65">
        <f t="shared" si="402"/>
        <v>25.450881612090679</v>
      </c>
      <c r="U1236" s="67">
        <v>376345.00000000006</v>
      </c>
      <c r="V1236" s="70">
        <v>428588</v>
      </c>
      <c r="W1236" s="24">
        <f t="shared" si="403"/>
        <v>0.13881677715925522</v>
      </c>
      <c r="X1236" s="24">
        <f t="shared" si="404"/>
        <v>7.2375760730298364E-3</v>
      </c>
      <c r="Y1236" s="63">
        <f t="shared" si="410"/>
        <v>14.730898700485364</v>
      </c>
      <c r="Z1236" s="63">
        <f t="shared" si="411"/>
        <v>16.608719240457276</v>
      </c>
      <c r="AA1236" s="24">
        <f t="shared" si="412"/>
        <v>0.127475</v>
      </c>
      <c r="AB1236" s="63">
        <v>0</v>
      </c>
      <c r="AC1236" s="69">
        <v>0</v>
      </c>
      <c r="AD1236" s="67">
        <f t="shared" si="398"/>
        <v>1057852</v>
      </c>
      <c r="AE1236" s="67">
        <f t="shared" si="399"/>
        <v>1085348</v>
      </c>
      <c r="AF1236" s="65">
        <f t="shared" si="405"/>
        <v>42.059600852547959</v>
      </c>
      <c r="AG1236" s="21" t="s">
        <v>2640</v>
      </c>
      <c r="AH1236" s="67">
        <v>0</v>
      </c>
      <c r="AI1236" s="70">
        <v>0</v>
      </c>
      <c r="AJ1236" s="21" t="s">
        <v>2640</v>
      </c>
      <c r="AK1236" s="67">
        <f t="shared" si="413"/>
        <v>1057852</v>
      </c>
      <c r="AL1236" s="70">
        <f t="shared" si="414"/>
        <v>1085348</v>
      </c>
      <c r="AM1236" s="65">
        <f t="shared" si="406"/>
        <v>42.059600852547959</v>
      </c>
      <c r="AN1236" s="25">
        <f t="shared" si="415"/>
        <v>2.5992293818038817E-2</v>
      </c>
      <c r="AO1236" s="25">
        <f t="shared" si="407"/>
        <v>1.5774118289604955E-2</v>
      </c>
      <c r="AP1236" s="24">
        <f t="shared" si="408"/>
        <v>3.809206816301296E-3</v>
      </c>
      <c r="AQ1236" s="25">
        <f t="shared" si="409"/>
        <v>0.15036059789274728</v>
      </c>
      <c r="AR1236" s="2">
        <f t="shared" si="416"/>
        <v>1</v>
      </c>
      <c r="AS1236" s="2">
        <f t="shared" si="417"/>
        <v>0</v>
      </c>
      <c r="AT1236" s="2">
        <f t="shared" si="418"/>
        <v>0</v>
      </c>
    </row>
    <row r="1237" spans="2:46" x14ac:dyDescent="0.2">
      <c r="B1237" s="2">
        <v>1</v>
      </c>
      <c r="C1237" s="2" t="s">
        <v>2544</v>
      </c>
      <c r="D1237" s="3" t="s">
        <v>2547</v>
      </c>
      <c r="E1237" s="2" t="s">
        <v>2548</v>
      </c>
      <c r="F1237" s="2" t="s">
        <v>14</v>
      </c>
      <c r="G1237" s="2" t="s">
        <v>7</v>
      </c>
      <c r="H1237" s="2">
        <v>42</v>
      </c>
      <c r="I1237" s="30">
        <v>363674</v>
      </c>
      <c r="J1237" s="30">
        <v>366567</v>
      </c>
      <c r="K1237" s="63">
        <v>646.49101299999995</v>
      </c>
      <c r="L1237" s="2">
        <v>0.30977500000000002</v>
      </c>
      <c r="M1237" s="67">
        <v>13633.44992104051</v>
      </c>
      <c r="N1237" s="67">
        <v>182522021.43000019</v>
      </c>
      <c r="O1237" s="67">
        <v>22369893</v>
      </c>
      <c r="P1237" s="70">
        <v>21557587</v>
      </c>
      <c r="Q1237" s="63">
        <v>0</v>
      </c>
      <c r="R1237" s="24">
        <f t="shared" si="400"/>
        <v>-3.6312466939381394E-2</v>
      </c>
      <c r="S1237" s="24">
        <f t="shared" si="401"/>
        <v>-4.4504547650516301E-3</v>
      </c>
      <c r="T1237" s="65">
        <f t="shared" si="402"/>
        <v>58.809404556329405</v>
      </c>
      <c r="U1237" s="67">
        <v>6193927.9999999991</v>
      </c>
      <c r="V1237" s="70">
        <v>6110826</v>
      </c>
      <c r="W1237" s="24">
        <f t="shared" si="403"/>
        <v>-1.3416688085492567E-2</v>
      </c>
      <c r="X1237" s="24">
        <f t="shared" si="404"/>
        <v>-4.5529848589732978E-4</v>
      </c>
      <c r="Y1237" s="63">
        <f t="shared" si="410"/>
        <v>17.031539235689102</v>
      </c>
      <c r="Z1237" s="63">
        <f t="shared" si="411"/>
        <v>16.670420414276244</v>
      </c>
      <c r="AA1237" s="24">
        <f t="shared" si="412"/>
        <v>-2.1203E-2</v>
      </c>
      <c r="AB1237" s="63">
        <v>0</v>
      </c>
      <c r="AC1237" s="69">
        <v>0</v>
      </c>
      <c r="AD1237" s="67">
        <f t="shared" si="398"/>
        <v>28563821</v>
      </c>
      <c r="AE1237" s="67">
        <f t="shared" si="399"/>
        <v>27668413</v>
      </c>
      <c r="AF1237" s="65">
        <f t="shared" si="405"/>
        <v>75.479824970605648</v>
      </c>
      <c r="AG1237" s="21" t="s">
        <v>2640</v>
      </c>
      <c r="AH1237" s="67">
        <v>0</v>
      </c>
      <c r="AI1237" s="70">
        <v>0</v>
      </c>
      <c r="AJ1237" s="21" t="s">
        <v>2640</v>
      </c>
      <c r="AK1237" s="67">
        <f t="shared" si="413"/>
        <v>28563821</v>
      </c>
      <c r="AL1237" s="70">
        <f t="shared" si="414"/>
        <v>27668413</v>
      </c>
      <c r="AM1237" s="65">
        <f t="shared" si="406"/>
        <v>75.479824970605648</v>
      </c>
      <c r="AN1237" s="25">
        <f t="shared" si="415"/>
        <v>-3.1347626775843469E-2</v>
      </c>
      <c r="AO1237" s="25">
        <f t="shared" si="407"/>
        <v>-3.8992371981324214E-2</v>
      </c>
      <c r="AP1237" s="24">
        <f t="shared" si="408"/>
        <v>-4.9057532509489644E-3</v>
      </c>
      <c r="AQ1237" s="25">
        <f t="shared" si="409"/>
        <v>0.15158945086859688</v>
      </c>
      <c r="AR1237" s="2">
        <f t="shared" si="416"/>
        <v>0</v>
      </c>
      <c r="AS1237" s="2">
        <f t="shared" si="417"/>
        <v>1</v>
      </c>
      <c r="AT1237" s="2">
        <f t="shared" si="418"/>
        <v>0</v>
      </c>
    </row>
    <row r="1238" spans="2:46" x14ac:dyDescent="0.2">
      <c r="B1238" s="2">
        <v>1</v>
      </c>
      <c r="C1238" s="2" t="s">
        <v>2544</v>
      </c>
      <c r="D1238" s="3" t="s">
        <v>2549</v>
      </c>
      <c r="E1238" s="2" t="s">
        <v>2550</v>
      </c>
      <c r="F1238" s="2" t="s">
        <v>14</v>
      </c>
      <c r="G1238" s="2" t="s">
        <v>7</v>
      </c>
      <c r="H1238" s="2">
        <v>18</v>
      </c>
      <c r="I1238" s="30">
        <v>187756</v>
      </c>
      <c r="J1238" s="30">
        <v>189014</v>
      </c>
      <c r="K1238" s="63">
        <v>281.629144</v>
      </c>
      <c r="L1238" s="2">
        <v>0.24962999999999999</v>
      </c>
      <c r="M1238" s="67">
        <v>21161.491374673122</v>
      </c>
      <c r="N1238" s="67">
        <v>62779549.889999978</v>
      </c>
      <c r="O1238" s="67">
        <v>6084835</v>
      </c>
      <c r="P1238" s="70">
        <v>5863880</v>
      </c>
      <c r="Q1238" s="63">
        <v>0</v>
      </c>
      <c r="R1238" s="24">
        <f t="shared" si="400"/>
        <v>-3.6312406170422085E-2</v>
      </c>
      <c r="S1238" s="24">
        <f t="shared" si="401"/>
        <v>-3.5195378174445219E-3</v>
      </c>
      <c r="T1238" s="65">
        <f t="shared" si="402"/>
        <v>31.023522067148466</v>
      </c>
      <c r="U1238" s="67">
        <v>4382100.9999999991</v>
      </c>
      <c r="V1238" s="70">
        <v>4190889</v>
      </c>
      <c r="W1238" s="24">
        <f t="shared" si="403"/>
        <v>-4.363477701677787E-2</v>
      </c>
      <c r="X1238" s="24">
        <f t="shared" si="404"/>
        <v>-3.0457688902681482E-3</v>
      </c>
      <c r="Y1238" s="63">
        <f t="shared" si="410"/>
        <v>23.339339355333514</v>
      </c>
      <c r="Z1238" s="63">
        <f t="shared" si="411"/>
        <v>22.172373474980688</v>
      </c>
      <c r="AA1238" s="24">
        <f t="shared" si="412"/>
        <v>-0.05</v>
      </c>
      <c r="AB1238" s="63">
        <v>0</v>
      </c>
      <c r="AC1238" s="69">
        <v>0</v>
      </c>
      <c r="AD1238" s="67">
        <f t="shared" si="398"/>
        <v>10466936</v>
      </c>
      <c r="AE1238" s="67">
        <f t="shared" si="399"/>
        <v>10054769</v>
      </c>
      <c r="AF1238" s="65">
        <f t="shared" si="405"/>
        <v>53.195895542129158</v>
      </c>
      <c r="AG1238" s="21" t="s">
        <v>2640</v>
      </c>
      <c r="AH1238" s="67">
        <v>0</v>
      </c>
      <c r="AI1238" s="70">
        <v>0</v>
      </c>
      <c r="AJ1238" s="21" t="s">
        <v>2640</v>
      </c>
      <c r="AK1238" s="67">
        <f t="shared" si="413"/>
        <v>10466936</v>
      </c>
      <c r="AL1238" s="70">
        <f t="shared" si="414"/>
        <v>10054769</v>
      </c>
      <c r="AM1238" s="65">
        <f t="shared" si="406"/>
        <v>53.195895542129158</v>
      </c>
      <c r="AN1238" s="25">
        <f t="shared" si="415"/>
        <v>-3.9377999445109821E-2</v>
      </c>
      <c r="AO1238" s="25">
        <f t="shared" si="407"/>
        <v>-4.5771507210132789E-2</v>
      </c>
      <c r="AP1238" s="24">
        <f t="shared" si="408"/>
        <v>-6.5653067077126844E-3</v>
      </c>
      <c r="AQ1238" s="25">
        <f t="shared" si="409"/>
        <v>0.16015994089823193</v>
      </c>
      <c r="AR1238" s="2">
        <f t="shared" si="416"/>
        <v>0</v>
      </c>
      <c r="AS1238" s="2">
        <f t="shared" si="417"/>
        <v>1</v>
      </c>
      <c r="AT1238" s="2">
        <f t="shared" si="418"/>
        <v>0</v>
      </c>
    </row>
    <row r="1239" spans="2:46" x14ac:dyDescent="0.2">
      <c r="B1239" s="2">
        <v>1</v>
      </c>
      <c r="C1239" s="2" t="s">
        <v>2544</v>
      </c>
      <c r="D1239" s="3" t="s">
        <v>2551</v>
      </c>
      <c r="E1239" s="2" t="s">
        <v>2552</v>
      </c>
      <c r="F1239" s="2" t="s">
        <v>14</v>
      </c>
      <c r="G1239" s="2" t="s">
        <v>7</v>
      </c>
      <c r="H1239" s="2">
        <v>15</v>
      </c>
      <c r="I1239" s="30">
        <v>290093</v>
      </c>
      <c r="J1239" s="30">
        <v>292735</v>
      </c>
      <c r="K1239" s="63">
        <v>327.47646200000003</v>
      </c>
      <c r="L1239" s="2">
        <v>0.23241200000000001</v>
      </c>
      <c r="M1239" s="67">
        <v>19221.354903759278</v>
      </c>
      <c r="N1239" s="67">
        <v>60994775.88000001</v>
      </c>
      <c r="O1239" s="67">
        <v>11557920</v>
      </c>
      <c r="P1239" s="70">
        <v>11138223</v>
      </c>
      <c r="Q1239" s="63">
        <v>0</v>
      </c>
      <c r="R1239" s="24">
        <f t="shared" si="400"/>
        <v>-3.6312502595622687E-2</v>
      </c>
      <c r="S1239" s="24">
        <f t="shared" si="401"/>
        <v>-6.8808679750820643E-3</v>
      </c>
      <c r="T1239" s="65">
        <f t="shared" si="402"/>
        <v>38.048825729755578</v>
      </c>
      <c r="U1239" s="67">
        <v>8478561</v>
      </c>
      <c r="V1239" s="70">
        <v>8127990</v>
      </c>
      <c r="W1239" s="24">
        <f t="shared" si="403"/>
        <v>-4.1347936283055553E-2</v>
      </c>
      <c r="X1239" s="24">
        <f t="shared" si="404"/>
        <v>-5.7475578021584485E-3</v>
      </c>
      <c r="Y1239" s="63">
        <f t="shared" si="410"/>
        <v>29.227044430579159</v>
      </c>
      <c r="Z1239" s="63">
        <f t="shared" si="411"/>
        <v>27.765692520539055</v>
      </c>
      <c r="AA1239" s="24">
        <f t="shared" si="412"/>
        <v>-0.05</v>
      </c>
      <c r="AB1239" s="63">
        <v>0</v>
      </c>
      <c r="AC1239" s="69">
        <v>0</v>
      </c>
      <c r="AD1239" s="67">
        <f t="shared" si="398"/>
        <v>20036481</v>
      </c>
      <c r="AE1239" s="67">
        <f t="shared" si="399"/>
        <v>19266213</v>
      </c>
      <c r="AF1239" s="65">
        <f t="shared" si="405"/>
        <v>65.81451825029464</v>
      </c>
      <c r="AG1239" s="21" t="s">
        <v>2640</v>
      </c>
      <c r="AH1239" s="67">
        <v>0</v>
      </c>
      <c r="AI1239" s="70">
        <v>0</v>
      </c>
      <c r="AJ1239" s="21" t="s">
        <v>2640</v>
      </c>
      <c r="AK1239" s="67">
        <f t="shared" si="413"/>
        <v>20036481</v>
      </c>
      <c r="AL1239" s="70">
        <f t="shared" si="414"/>
        <v>19266213</v>
      </c>
      <c r="AM1239" s="65">
        <f t="shared" si="406"/>
        <v>65.81451825029464</v>
      </c>
      <c r="AN1239" s="25">
        <f t="shared" si="415"/>
        <v>-3.8443277539603887E-2</v>
      </c>
      <c r="AO1239" s="25">
        <f t="shared" si="407"/>
        <v>-4.7121545805237863E-2</v>
      </c>
      <c r="AP1239" s="24">
        <f t="shared" si="408"/>
        <v>-1.2628425777240512E-2</v>
      </c>
      <c r="AQ1239" s="25">
        <f t="shared" si="409"/>
        <v>0.31586660860766158</v>
      </c>
      <c r="AR1239" s="2">
        <f t="shared" si="416"/>
        <v>0</v>
      </c>
      <c r="AS1239" s="2">
        <f t="shared" si="417"/>
        <v>1</v>
      </c>
      <c r="AT1239" s="2">
        <f t="shared" si="418"/>
        <v>0</v>
      </c>
    </row>
    <row r="1240" spans="2:46" x14ac:dyDescent="0.2">
      <c r="B1240" s="2">
        <v>1</v>
      </c>
      <c r="C1240" s="2" t="s">
        <v>2544</v>
      </c>
      <c r="D1240" s="3" t="s">
        <v>2553</v>
      </c>
      <c r="E1240" s="2" t="s">
        <v>2554</v>
      </c>
      <c r="F1240" s="2" t="s">
        <v>6</v>
      </c>
      <c r="G1240" s="2" t="s">
        <v>38</v>
      </c>
      <c r="H1240" s="2">
        <v>19</v>
      </c>
      <c r="I1240" s="30">
        <v>33961</v>
      </c>
      <c r="J1240" s="30">
        <v>34212</v>
      </c>
      <c r="K1240" s="63">
        <v>157.68426299999999</v>
      </c>
      <c r="L1240" s="2">
        <v>0.241369</v>
      </c>
      <c r="M1240" s="67">
        <v>20799.629098300291</v>
      </c>
      <c r="N1240" s="67">
        <v>8624425.4600000028</v>
      </c>
      <c r="O1240" s="67">
        <v>575057</v>
      </c>
      <c r="P1240" s="70">
        <v>554175</v>
      </c>
      <c r="Q1240" s="63">
        <v>0</v>
      </c>
      <c r="R1240" s="24">
        <f t="shared" si="400"/>
        <v>-3.6312922023381988E-2</v>
      </c>
      <c r="S1240" s="24">
        <f t="shared" si="401"/>
        <v>-2.4212627376571927E-3</v>
      </c>
      <c r="T1240" s="65">
        <f t="shared" si="402"/>
        <v>16.198263767099263</v>
      </c>
      <c r="U1240" s="67">
        <v>328168.00000000006</v>
      </c>
      <c r="V1240" s="70">
        <v>396712</v>
      </c>
      <c r="W1240" s="24">
        <f t="shared" si="403"/>
        <v>0.20886862826357211</v>
      </c>
      <c r="X1240" s="24">
        <f t="shared" si="404"/>
        <v>7.9476598548977335E-3</v>
      </c>
      <c r="Y1240" s="63">
        <f t="shared" si="410"/>
        <v>9.6630841259091333</v>
      </c>
      <c r="Z1240" s="63">
        <f t="shared" si="411"/>
        <v>11.595697416111307</v>
      </c>
      <c r="AA1240" s="24">
        <f t="shared" si="412"/>
        <v>0.2</v>
      </c>
      <c r="AB1240" s="63">
        <v>0</v>
      </c>
      <c r="AC1240" s="69">
        <v>0</v>
      </c>
      <c r="AD1240" s="67">
        <f t="shared" si="398"/>
        <v>903225</v>
      </c>
      <c r="AE1240" s="67">
        <f t="shared" si="399"/>
        <v>950887</v>
      </c>
      <c r="AF1240" s="65">
        <f t="shared" si="405"/>
        <v>27.79396118321057</v>
      </c>
      <c r="AG1240" s="21" t="s">
        <v>2640</v>
      </c>
      <c r="AH1240" s="67">
        <v>-540007</v>
      </c>
      <c r="AI1240" s="70">
        <v>-540007</v>
      </c>
      <c r="AJ1240" s="21" t="s">
        <v>2640</v>
      </c>
      <c r="AK1240" s="67">
        <f t="shared" si="413"/>
        <v>363218</v>
      </c>
      <c r="AL1240" s="70">
        <f t="shared" si="414"/>
        <v>410880</v>
      </c>
      <c r="AM1240" s="65">
        <f t="shared" si="406"/>
        <v>12.009821115398106</v>
      </c>
      <c r="AN1240" s="25">
        <f t="shared" si="415"/>
        <v>0.13122147030158196</v>
      </c>
      <c r="AO1240" s="25">
        <f t="shared" si="407"/>
        <v>0.12292214290050341</v>
      </c>
      <c r="AP1240" s="24">
        <f t="shared" si="408"/>
        <v>5.5263971172405477E-3</v>
      </c>
      <c r="AQ1240" s="25">
        <f t="shared" si="409"/>
        <v>4.7641434424316988E-2</v>
      </c>
      <c r="AR1240" s="2">
        <f t="shared" si="416"/>
        <v>1</v>
      </c>
      <c r="AS1240" s="2">
        <f t="shared" si="417"/>
        <v>0</v>
      </c>
      <c r="AT1240" s="2">
        <f t="shared" si="418"/>
        <v>0</v>
      </c>
    </row>
    <row r="1241" spans="2:46" x14ac:dyDescent="0.2">
      <c r="B1241" s="2">
        <v>1</v>
      </c>
      <c r="C1241" s="2" t="s">
        <v>2544</v>
      </c>
      <c r="D1241" s="3" t="s">
        <v>2555</v>
      </c>
      <c r="E1241" s="2" t="s">
        <v>2556</v>
      </c>
      <c r="F1241" s="2" t="s">
        <v>14</v>
      </c>
      <c r="G1241" s="2" t="s">
        <v>7</v>
      </c>
      <c r="H1241" s="2">
        <v>13</v>
      </c>
      <c r="I1241" s="30">
        <v>218126</v>
      </c>
      <c r="J1241" s="30">
        <v>221963</v>
      </c>
      <c r="K1241" s="63">
        <v>543.80964800000004</v>
      </c>
      <c r="L1241" s="2">
        <v>0.38916499999999998</v>
      </c>
      <c r="M1241" s="67">
        <v>15694.193771059103</v>
      </c>
      <c r="N1241" s="67">
        <v>112504932.23999995</v>
      </c>
      <c r="O1241" s="67">
        <v>29972488</v>
      </c>
      <c r="P1241" s="70">
        <v>28952577</v>
      </c>
      <c r="Q1241" s="63">
        <v>0</v>
      </c>
      <c r="R1241" s="24">
        <f t="shared" si="400"/>
        <v>-3.4028239497501889E-2</v>
      </c>
      <c r="S1241" s="24">
        <f t="shared" si="401"/>
        <v>-9.0654781056557204E-3</v>
      </c>
      <c r="T1241" s="65">
        <f t="shared" si="402"/>
        <v>130.43875330573113</v>
      </c>
      <c r="U1241" s="67">
        <v>5537894</v>
      </c>
      <c r="V1241" s="70">
        <v>5635310</v>
      </c>
      <c r="W1241" s="24">
        <f t="shared" si="403"/>
        <v>1.7590802568629771E-2</v>
      </c>
      <c r="X1241" s="24">
        <f t="shared" si="404"/>
        <v>8.6588203788424457E-4</v>
      </c>
      <c r="Y1241" s="63">
        <f t="shared" si="410"/>
        <v>25.388509393653209</v>
      </c>
      <c r="Z1241" s="63">
        <f t="shared" si="411"/>
        <v>25.388510697728901</v>
      </c>
      <c r="AA1241" s="24">
        <f t="shared" si="412"/>
        <v>0</v>
      </c>
      <c r="AB1241" s="63">
        <v>0</v>
      </c>
      <c r="AC1241" s="69">
        <v>0</v>
      </c>
      <c r="AD1241" s="67">
        <f t="shared" si="398"/>
        <v>35510382</v>
      </c>
      <c r="AE1241" s="67">
        <f t="shared" si="399"/>
        <v>34587887</v>
      </c>
      <c r="AF1241" s="65">
        <f t="shared" si="405"/>
        <v>155.82726400346004</v>
      </c>
      <c r="AG1241" s="21" t="s">
        <v>2640</v>
      </c>
      <c r="AH1241" s="67">
        <v>0</v>
      </c>
      <c r="AI1241" s="70">
        <v>0</v>
      </c>
      <c r="AJ1241" s="21" t="s">
        <v>2640</v>
      </c>
      <c r="AK1241" s="67">
        <f t="shared" si="413"/>
        <v>35510382</v>
      </c>
      <c r="AL1241" s="70">
        <f t="shared" si="414"/>
        <v>34587887</v>
      </c>
      <c r="AM1241" s="65">
        <f t="shared" si="406"/>
        <v>155.82726400346004</v>
      </c>
      <c r="AN1241" s="25">
        <f t="shared" si="415"/>
        <v>-2.5978177311638043E-2</v>
      </c>
      <c r="AO1241" s="25">
        <f t="shared" si="407"/>
        <v>-4.2815766160478663E-2</v>
      </c>
      <c r="AP1241" s="24">
        <f t="shared" si="408"/>
        <v>-8.1995960677714759E-3</v>
      </c>
      <c r="AQ1241" s="25">
        <f t="shared" si="409"/>
        <v>0.30743440586423143</v>
      </c>
      <c r="AR1241" s="2">
        <f t="shared" si="416"/>
        <v>0</v>
      </c>
      <c r="AS1241" s="2">
        <f t="shared" si="417"/>
        <v>1</v>
      </c>
      <c r="AT1241" s="2">
        <f t="shared" si="418"/>
        <v>0</v>
      </c>
    </row>
    <row r="1242" spans="2:46" x14ac:dyDescent="0.2">
      <c r="B1242" s="2">
        <v>1</v>
      </c>
      <c r="C1242" s="2" t="s">
        <v>2544</v>
      </c>
      <c r="D1242" s="3" t="s">
        <v>2557</v>
      </c>
      <c r="E1242" s="2" t="s">
        <v>2558</v>
      </c>
      <c r="F1242" s="2" t="s">
        <v>6</v>
      </c>
      <c r="G1242" s="2" t="s">
        <v>7</v>
      </c>
      <c r="H1242" s="2">
        <v>15</v>
      </c>
      <c r="I1242" s="30">
        <v>19714</v>
      </c>
      <c r="J1242" s="30">
        <v>19672</v>
      </c>
      <c r="K1242" s="63">
        <v>295.49562800000001</v>
      </c>
      <c r="L1242" s="2">
        <v>0.26034000000000002</v>
      </c>
      <c r="M1242" s="67">
        <v>23608.798696259506</v>
      </c>
      <c r="N1242" s="67">
        <v>3448385.4100000025</v>
      </c>
      <c r="O1242" s="67">
        <v>545741</v>
      </c>
      <c r="P1242" s="70">
        <v>525924</v>
      </c>
      <c r="Q1242" s="63">
        <v>0</v>
      </c>
      <c r="R1242" s="24">
        <f t="shared" si="400"/>
        <v>-3.63120967638495E-2</v>
      </c>
      <c r="S1242" s="24">
        <f t="shared" si="401"/>
        <v>-5.7467474321554989E-3</v>
      </c>
      <c r="T1242" s="65">
        <f t="shared" si="402"/>
        <v>26.734648230988206</v>
      </c>
      <c r="U1242" s="67">
        <v>320453.00000000006</v>
      </c>
      <c r="V1242" s="70">
        <v>303782</v>
      </c>
      <c r="W1242" s="24">
        <f t="shared" si="403"/>
        <v>-5.2023229615575595E-2</v>
      </c>
      <c r="X1242" s="24">
        <f t="shared" si="404"/>
        <v>-4.8344364152729802E-3</v>
      </c>
      <c r="Y1242" s="63">
        <f t="shared" si="410"/>
        <v>16.255097899969567</v>
      </c>
      <c r="Z1242" s="63">
        <f t="shared" si="411"/>
        <v>15.442354615697438</v>
      </c>
      <c r="AA1242" s="24">
        <f t="shared" si="412"/>
        <v>-4.9999000000000002E-2</v>
      </c>
      <c r="AB1242" s="63">
        <v>0</v>
      </c>
      <c r="AC1242" s="69">
        <v>0</v>
      </c>
      <c r="AD1242" s="67">
        <f t="shared" si="398"/>
        <v>866194</v>
      </c>
      <c r="AE1242" s="67">
        <f t="shared" si="399"/>
        <v>829706</v>
      </c>
      <c r="AF1242" s="65">
        <f t="shared" si="405"/>
        <v>42.177002846685646</v>
      </c>
      <c r="AG1242" s="21" t="s">
        <v>2640</v>
      </c>
      <c r="AH1242" s="67">
        <v>0</v>
      </c>
      <c r="AI1242" s="70">
        <v>0</v>
      </c>
      <c r="AJ1242" s="21" t="s">
        <v>2640</v>
      </c>
      <c r="AK1242" s="67">
        <f t="shared" si="413"/>
        <v>866194</v>
      </c>
      <c r="AL1242" s="70">
        <f t="shared" si="414"/>
        <v>829706</v>
      </c>
      <c r="AM1242" s="65">
        <f t="shared" si="406"/>
        <v>42.177002846685646</v>
      </c>
      <c r="AN1242" s="25">
        <f t="shared" si="415"/>
        <v>-4.2124512522598863E-2</v>
      </c>
      <c r="AO1242" s="25">
        <f t="shared" si="407"/>
        <v>-4.0079434722982588E-2</v>
      </c>
      <c r="AP1242" s="24">
        <f t="shared" si="408"/>
        <v>-1.0581183847428462E-2</v>
      </c>
      <c r="AQ1242" s="25">
        <f t="shared" si="409"/>
        <v>0.24060709617722209</v>
      </c>
      <c r="AR1242" s="2">
        <f t="shared" si="416"/>
        <v>0</v>
      </c>
      <c r="AS1242" s="2">
        <f t="shared" si="417"/>
        <v>1</v>
      </c>
      <c r="AT1242" s="2">
        <f t="shared" si="418"/>
        <v>0</v>
      </c>
    </row>
    <row r="1243" spans="2:46" x14ac:dyDescent="0.2">
      <c r="B1243" s="2">
        <v>1</v>
      </c>
      <c r="C1243" s="2" t="s">
        <v>2544</v>
      </c>
      <c r="D1243" s="3" t="s">
        <v>2559</v>
      </c>
      <c r="E1243" s="2" t="s">
        <v>2560</v>
      </c>
      <c r="F1243" s="2" t="s">
        <v>6</v>
      </c>
      <c r="G1243" s="2" t="s">
        <v>7</v>
      </c>
      <c r="H1243" s="2">
        <v>9</v>
      </c>
      <c r="I1243" s="30">
        <v>39870</v>
      </c>
      <c r="J1243" s="30">
        <v>40526</v>
      </c>
      <c r="K1243" s="63">
        <v>181.935103</v>
      </c>
      <c r="L1243" s="2">
        <v>0.16952500000000001</v>
      </c>
      <c r="M1243" s="67">
        <v>23039.445752544987</v>
      </c>
      <c r="N1243" s="67">
        <v>8230640.9499999993</v>
      </c>
      <c r="O1243" s="67">
        <v>1250975</v>
      </c>
      <c r="P1243" s="70">
        <v>1205549</v>
      </c>
      <c r="Q1243" s="63">
        <v>0</v>
      </c>
      <c r="R1243" s="24">
        <f t="shared" si="400"/>
        <v>-3.631247626851053E-2</v>
      </c>
      <c r="S1243" s="24">
        <f t="shared" si="401"/>
        <v>-5.5191327474927703E-3</v>
      </c>
      <c r="T1243" s="65">
        <f t="shared" si="402"/>
        <v>29.747544786063269</v>
      </c>
      <c r="U1243" s="67">
        <v>385266.00000000006</v>
      </c>
      <c r="V1243" s="70">
        <v>458555</v>
      </c>
      <c r="W1243" s="24">
        <f t="shared" si="403"/>
        <v>0.19022960759579077</v>
      </c>
      <c r="X1243" s="24">
        <f t="shared" si="404"/>
        <v>8.9044098078412647E-3</v>
      </c>
      <c r="Y1243" s="63">
        <f t="shared" si="410"/>
        <v>9.6630549285176848</v>
      </c>
      <c r="Z1243" s="63">
        <f t="shared" si="411"/>
        <v>11.315081675961112</v>
      </c>
      <c r="AA1243" s="24">
        <f t="shared" si="412"/>
        <v>0.170963</v>
      </c>
      <c r="AB1243" s="63">
        <v>0</v>
      </c>
      <c r="AC1243" s="69">
        <v>0</v>
      </c>
      <c r="AD1243" s="67">
        <f t="shared" si="398"/>
        <v>1636241</v>
      </c>
      <c r="AE1243" s="67">
        <f t="shared" si="399"/>
        <v>1664104</v>
      </c>
      <c r="AF1243" s="65">
        <f t="shared" si="405"/>
        <v>41.062626462024376</v>
      </c>
      <c r="AG1243" s="21" t="s">
        <v>2640</v>
      </c>
      <c r="AH1243" s="67">
        <v>0</v>
      </c>
      <c r="AI1243" s="70">
        <v>0</v>
      </c>
      <c r="AJ1243" s="21" t="s">
        <v>2640</v>
      </c>
      <c r="AK1243" s="67">
        <f t="shared" si="413"/>
        <v>1636241</v>
      </c>
      <c r="AL1243" s="70">
        <f t="shared" si="414"/>
        <v>1664104</v>
      </c>
      <c r="AM1243" s="65">
        <f t="shared" si="406"/>
        <v>41.062626462024376</v>
      </c>
      <c r="AN1243" s="25">
        <f t="shared" si="415"/>
        <v>1.7028665092733895E-2</v>
      </c>
      <c r="AO1243" s="25">
        <f t="shared" si="407"/>
        <v>5.6588060127582551E-4</v>
      </c>
      <c r="AP1243" s="24">
        <f t="shared" si="408"/>
        <v>3.3852770603485021E-3</v>
      </c>
      <c r="AQ1243" s="25">
        <f t="shared" si="409"/>
        <v>0.20218401095482122</v>
      </c>
      <c r="AR1243" s="2">
        <f t="shared" si="416"/>
        <v>1</v>
      </c>
      <c r="AS1243" s="2">
        <f t="shared" si="417"/>
        <v>0</v>
      </c>
      <c r="AT1243" s="2">
        <f t="shared" si="418"/>
        <v>0</v>
      </c>
    </row>
    <row r="1244" spans="2:46" x14ac:dyDescent="0.2">
      <c r="B1244" s="2">
        <v>1</v>
      </c>
      <c r="C1244" s="2" t="s">
        <v>2544</v>
      </c>
      <c r="D1244" s="3" t="s">
        <v>2561</v>
      </c>
      <c r="E1244" s="2" t="s">
        <v>2562</v>
      </c>
      <c r="F1244" s="2" t="s">
        <v>6</v>
      </c>
      <c r="G1244" s="2" t="s">
        <v>7</v>
      </c>
      <c r="H1244" s="2">
        <v>9</v>
      </c>
      <c r="I1244" s="30">
        <v>40185</v>
      </c>
      <c r="J1244" s="30">
        <v>41418</v>
      </c>
      <c r="K1244" s="63">
        <v>302.06685499999998</v>
      </c>
      <c r="L1244" s="2">
        <v>0.25954500000000003</v>
      </c>
      <c r="M1244" s="67">
        <v>14525.81216379937</v>
      </c>
      <c r="N1244" s="67">
        <v>12113108.58</v>
      </c>
      <c r="O1244" s="67">
        <v>2278271</v>
      </c>
      <c r="P1244" s="70">
        <v>2195541</v>
      </c>
      <c r="Q1244" s="63">
        <v>0</v>
      </c>
      <c r="R1244" s="24">
        <f t="shared" si="400"/>
        <v>-3.6312624793099713E-2</v>
      </c>
      <c r="S1244" s="24">
        <f t="shared" si="401"/>
        <v>-6.8297910031613037E-3</v>
      </c>
      <c r="T1244" s="65">
        <f t="shared" si="402"/>
        <v>53.00934376358105</v>
      </c>
      <c r="U1244" s="67">
        <v>578304</v>
      </c>
      <c r="V1244" s="70">
        <v>653246</v>
      </c>
      <c r="W1244" s="24">
        <f t="shared" si="403"/>
        <v>0.12958928176184159</v>
      </c>
      <c r="X1244" s="24">
        <f t="shared" si="404"/>
        <v>6.1868511707834457E-3</v>
      </c>
      <c r="Y1244" s="63">
        <f t="shared" si="410"/>
        <v>14.391041433370662</v>
      </c>
      <c r="Z1244" s="63">
        <f t="shared" si="411"/>
        <v>15.772031483895891</v>
      </c>
      <c r="AA1244" s="24">
        <f t="shared" si="412"/>
        <v>9.5962000000000006E-2</v>
      </c>
      <c r="AB1244" s="63">
        <v>0</v>
      </c>
      <c r="AC1244" s="69">
        <v>0</v>
      </c>
      <c r="AD1244" s="67">
        <f t="shared" si="398"/>
        <v>2856575</v>
      </c>
      <c r="AE1244" s="67">
        <f t="shared" si="399"/>
        <v>2848787</v>
      </c>
      <c r="AF1244" s="65">
        <f t="shared" si="405"/>
        <v>68.781375247476944</v>
      </c>
      <c r="AG1244" s="21" t="s">
        <v>2640</v>
      </c>
      <c r="AH1244" s="67">
        <v>0</v>
      </c>
      <c r="AI1244" s="70">
        <v>0</v>
      </c>
      <c r="AJ1244" s="21" t="s">
        <v>2640</v>
      </c>
      <c r="AK1244" s="67">
        <f t="shared" si="413"/>
        <v>2856575</v>
      </c>
      <c r="AL1244" s="70">
        <f t="shared" si="414"/>
        <v>2848787</v>
      </c>
      <c r="AM1244" s="65">
        <f t="shared" si="406"/>
        <v>68.781375247476944</v>
      </c>
      <c r="AN1244" s="25">
        <f t="shared" si="415"/>
        <v>-2.7263418604447634E-3</v>
      </c>
      <c r="AO1244" s="25">
        <f t="shared" si="407"/>
        <v>-3.2414844938480236E-2</v>
      </c>
      <c r="AP1244" s="24">
        <f t="shared" si="408"/>
        <v>-6.4293983237785851E-4</v>
      </c>
      <c r="AQ1244" s="25">
        <f t="shared" si="409"/>
        <v>0.2351821566846716</v>
      </c>
      <c r="AR1244" s="2">
        <f t="shared" si="416"/>
        <v>0</v>
      </c>
      <c r="AS1244" s="2">
        <f t="shared" si="417"/>
        <v>1</v>
      </c>
      <c r="AT1244" s="2">
        <f t="shared" si="418"/>
        <v>0</v>
      </c>
    </row>
    <row r="1245" spans="2:46" x14ac:dyDescent="0.2">
      <c r="B1245" s="2">
        <v>1</v>
      </c>
      <c r="C1245" s="2" t="s">
        <v>2544</v>
      </c>
      <c r="D1245" s="3" t="s">
        <v>2563</v>
      </c>
      <c r="E1245" s="2" t="s">
        <v>2564</v>
      </c>
      <c r="F1245" s="2" t="s">
        <v>6</v>
      </c>
      <c r="G1245" s="2" t="s">
        <v>7</v>
      </c>
      <c r="H1245" s="2">
        <v>26</v>
      </c>
      <c r="I1245" s="30">
        <v>17441</v>
      </c>
      <c r="J1245" s="30">
        <v>17367</v>
      </c>
      <c r="K1245" s="63">
        <v>221.841193</v>
      </c>
      <c r="L1245" s="2">
        <v>0.23286599999999999</v>
      </c>
      <c r="M1245" s="67">
        <v>18642.659254843518</v>
      </c>
      <c r="N1245" s="67">
        <v>4268017.839999998</v>
      </c>
      <c r="O1245" s="67">
        <v>298625</v>
      </c>
      <c r="P1245" s="70">
        <v>287781</v>
      </c>
      <c r="Q1245" s="63">
        <v>0</v>
      </c>
      <c r="R1245" s="24">
        <f t="shared" si="400"/>
        <v>-3.6313101716199281E-2</v>
      </c>
      <c r="S1245" s="24">
        <f t="shared" si="401"/>
        <v>-2.5407578896155703E-3</v>
      </c>
      <c r="T1245" s="65">
        <f t="shared" si="402"/>
        <v>16.570564864397998</v>
      </c>
      <c r="U1245" s="67">
        <v>284530.99999999994</v>
      </c>
      <c r="V1245" s="70">
        <v>269158</v>
      </c>
      <c r="W1245" s="24">
        <f t="shared" si="403"/>
        <v>-5.4029262189356997E-2</v>
      </c>
      <c r="X1245" s="24">
        <f t="shared" si="404"/>
        <v>-3.6019062188362241E-3</v>
      </c>
      <c r="Y1245" s="63">
        <f t="shared" si="410"/>
        <v>16.313915486497329</v>
      </c>
      <c r="Z1245" s="63">
        <f t="shared" si="411"/>
        <v>15.498243795704497</v>
      </c>
      <c r="AA1245" s="24">
        <f t="shared" si="412"/>
        <v>-4.9999000000000002E-2</v>
      </c>
      <c r="AB1245" s="63">
        <v>0</v>
      </c>
      <c r="AC1245" s="69">
        <v>0</v>
      </c>
      <c r="AD1245" s="67">
        <f t="shared" si="398"/>
        <v>583156</v>
      </c>
      <c r="AE1245" s="67">
        <f t="shared" si="399"/>
        <v>556939</v>
      </c>
      <c r="AF1245" s="65">
        <f t="shared" si="405"/>
        <v>32.068808660102491</v>
      </c>
      <c r="AG1245" s="21" t="s">
        <v>2640</v>
      </c>
      <c r="AH1245" s="67">
        <v>0</v>
      </c>
      <c r="AI1245" s="70">
        <v>0</v>
      </c>
      <c r="AJ1245" s="21" t="s">
        <v>2640</v>
      </c>
      <c r="AK1245" s="67">
        <f t="shared" si="413"/>
        <v>583156</v>
      </c>
      <c r="AL1245" s="70">
        <f t="shared" si="414"/>
        <v>556939</v>
      </c>
      <c r="AM1245" s="65">
        <f t="shared" si="406"/>
        <v>32.068808660102491</v>
      </c>
      <c r="AN1245" s="25">
        <f t="shared" si="415"/>
        <v>-4.4957095528469229E-2</v>
      </c>
      <c r="AO1245" s="25">
        <f t="shared" si="407"/>
        <v>-4.088770099107697E-2</v>
      </c>
      <c r="AP1245" s="24">
        <f t="shared" si="408"/>
        <v>-6.1426641084518082E-3</v>
      </c>
      <c r="AQ1245" s="25">
        <f t="shared" si="409"/>
        <v>0.13049125399157194</v>
      </c>
      <c r="AR1245" s="2">
        <f t="shared" si="416"/>
        <v>0</v>
      </c>
      <c r="AS1245" s="2">
        <f t="shared" si="417"/>
        <v>1</v>
      </c>
      <c r="AT1245" s="2">
        <f t="shared" si="418"/>
        <v>0</v>
      </c>
    </row>
    <row r="1246" spans="2:46" x14ac:dyDescent="0.2">
      <c r="B1246" s="2">
        <v>1</v>
      </c>
      <c r="C1246" s="2" t="s">
        <v>2565</v>
      </c>
      <c r="D1246" s="3" t="s">
        <v>2566</v>
      </c>
      <c r="E1246" s="2" t="s">
        <v>2567</v>
      </c>
      <c r="F1246" s="2" t="s">
        <v>14</v>
      </c>
      <c r="G1246" s="2" t="s">
        <v>7</v>
      </c>
      <c r="H1246" s="2">
        <v>3</v>
      </c>
      <c r="I1246" s="30">
        <v>100772</v>
      </c>
      <c r="J1246" s="30">
        <v>100795</v>
      </c>
      <c r="K1246" s="63">
        <v>616.39084300000002</v>
      </c>
      <c r="L1246" s="2">
        <v>0.336455</v>
      </c>
      <c r="M1246" s="67">
        <v>12654.586926724269</v>
      </c>
      <c r="N1246" s="67">
        <v>32636918.279999986</v>
      </c>
      <c r="O1246" s="67">
        <v>6323072</v>
      </c>
      <c r="P1246" s="70">
        <v>6093466</v>
      </c>
      <c r="Q1246" s="63">
        <v>0</v>
      </c>
      <c r="R1246" s="24">
        <f t="shared" si="400"/>
        <v>-3.6312412700661989E-2</v>
      </c>
      <c r="S1246" s="24">
        <f t="shared" si="401"/>
        <v>-7.035161776922527E-3</v>
      </c>
      <c r="T1246" s="65">
        <f t="shared" si="402"/>
        <v>60.454050300114091</v>
      </c>
      <c r="U1246" s="67">
        <v>2666755</v>
      </c>
      <c r="V1246" s="70">
        <v>2533995</v>
      </c>
      <c r="W1246" s="24">
        <f t="shared" si="403"/>
        <v>-4.9783350926500547E-2</v>
      </c>
      <c r="X1246" s="24">
        <f t="shared" si="404"/>
        <v>-4.0677860225962507E-3</v>
      </c>
      <c r="Y1246" s="63">
        <f t="shared" si="410"/>
        <v>26.463253681578216</v>
      </c>
      <c r="Z1246" s="63">
        <f t="shared" si="411"/>
        <v>25.140086313805249</v>
      </c>
      <c r="AA1246" s="24">
        <f t="shared" si="412"/>
        <v>-0.05</v>
      </c>
      <c r="AB1246" s="63">
        <v>0</v>
      </c>
      <c r="AC1246" s="69">
        <v>0</v>
      </c>
      <c r="AD1246" s="67">
        <f t="shared" ref="AD1246:AD1274" si="419">O1246+U1246+AB1246</f>
        <v>8989827</v>
      </c>
      <c r="AE1246" s="67">
        <f t="shared" ref="AE1246:AE1274" si="420">P1246+V1246+AC1246</f>
        <v>8627461</v>
      </c>
      <c r="AF1246" s="65">
        <f t="shared" si="405"/>
        <v>85.594136613919346</v>
      </c>
      <c r="AG1246" s="21" t="s">
        <v>2640</v>
      </c>
      <c r="AH1246" s="67">
        <v>0</v>
      </c>
      <c r="AI1246" s="70">
        <v>0</v>
      </c>
      <c r="AJ1246" s="21" t="s">
        <v>2640</v>
      </c>
      <c r="AK1246" s="67">
        <f t="shared" si="413"/>
        <v>8989827</v>
      </c>
      <c r="AL1246" s="70">
        <f t="shared" si="414"/>
        <v>8627461</v>
      </c>
      <c r="AM1246" s="65">
        <f t="shared" si="406"/>
        <v>85.594136613919346</v>
      </c>
      <c r="AN1246" s="25">
        <f t="shared" si="415"/>
        <v>-4.0308450874527398E-2</v>
      </c>
      <c r="AO1246" s="25">
        <f t="shared" si="407"/>
        <v>-4.0527438975424102E-2</v>
      </c>
      <c r="AP1246" s="24">
        <f t="shared" si="408"/>
        <v>-1.1102947799518778E-2</v>
      </c>
      <c r="AQ1246" s="25">
        <f t="shared" si="409"/>
        <v>0.26434668022216229</v>
      </c>
      <c r="AR1246" s="2">
        <f t="shared" si="416"/>
        <v>0</v>
      </c>
      <c r="AS1246" s="2">
        <f t="shared" si="417"/>
        <v>1</v>
      </c>
      <c r="AT1246" s="2">
        <f t="shared" si="418"/>
        <v>0</v>
      </c>
    </row>
    <row r="1247" spans="2:46" x14ac:dyDescent="0.2">
      <c r="B1247" s="2">
        <v>1</v>
      </c>
      <c r="C1247" s="2" t="s">
        <v>2565</v>
      </c>
      <c r="D1247" s="3" t="s">
        <v>2568</v>
      </c>
      <c r="E1247" s="2" t="s">
        <v>2569</v>
      </c>
      <c r="F1247" s="2" t="s">
        <v>14</v>
      </c>
      <c r="G1247" s="2" t="s">
        <v>7</v>
      </c>
      <c r="H1247" s="2">
        <v>4</v>
      </c>
      <c r="I1247" s="30">
        <v>77950</v>
      </c>
      <c r="J1247" s="30">
        <v>78672</v>
      </c>
      <c r="K1247" s="63">
        <v>178.56847400000001</v>
      </c>
      <c r="L1247" s="2">
        <v>0.37705</v>
      </c>
      <c r="M1247" s="67">
        <v>16322.522616072898</v>
      </c>
      <c r="N1247" s="67">
        <v>33809641.160000004</v>
      </c>
      <c r="O1247" s="67">
        <v>262960</v>
      </c>
      <c r="P1247" s="70">
        <v>253411</v>
      </c>
      <c r="Q1247" s="63">
        <v>0</v>
      </c>
      <c r="R1247" s="24">
        <f t="shared" si="400"/>
        <v>-3.6313507757833929E-2</v>
      </c>
      <c r="S1247" s="24">
        <f t="shared" si="401"/>
        <v>-2.8243423095827965E-4</v>
      </c>
      <c r="T1247" s="65">
        <f t="shared" si="402"/>
        <v>3.2211078909904414</v>
      </c>
      <c r="U1247" s="67">
        <v>4144858</v>
      </c>
      <c r="V1247" s="70">
        <v>4183249</v>
      </c>
      <c r="W1247" s="24">
        <f t="shared" si="403"/>
        <v>9.2623197224126486E-3</v>
      </c>
      <c r="X1247" s="24">
        <f t="shared" si="404"/>
        <v>1.1355045094480381E-3</v>
      </c>
      <c r="Y1247" s="63">
        <f t="shared" si="410"/>
        <v>53.17329057087877</v>
      </c>
      <c r="Z1247" s="63">
        <f t="shared" si="411"/>
        <v>53.173289099044133</v>
      </c>
      <c r="AA1247" s="24">
        <f t="shared" si="412"/>
        <v>0</v>
      </c>
      <c r="AB1247" s="63">
        <v>0</v>
      </c>
      <c r="AC1247" s="69">
        <v>0</v>
      </c>
      <c r="AD1247" s="67">
        <f t="shared" si="419"/>
        <v>4407818</v>
      </c>
      <c r="AE1247" s="67">
        <f t="shared" si="420"/>
        <v>4436660</v>
      </c>
      <c r="AF1247" s="65">
        <f t="shared" si="405"/>
        <v>56.394396990034572</v>
      </c>
      <c r="AG1247" s="21" t="s">
        <v>2640</v>
      </c>
      <c r="AH1247" s="67">
        <v>0</v>
      </c>
      <c r="AI1247" s="70">
        <v>0</v>
      </c>
      <c r="AJ1247" s="21" t="s">
        <v>2640</v>
      </c>
      <c r="AK1247" s="67">
        <f t="shared" si="413"/>
        <v>4407818</v>
      </c>
      <c r="AL1247" s="70">
        <f t="shared" si="414"/>
        <v>4436660</v>
      </c>
      <c r="AM1247" s="65">
        <f t="shared" si="406"/>
        <v>56.394396990034572</v>
      </c>
      <c r="AN1247" s="25">
        <f t="shared" si="415"/>
        <v>6.5433736147908102E-3</v>
      </c>
      <c r="AO1247" s="25">
        <f t="shared" si="407"/>
        <v>-2.6940210840840084E-3</v>
      </c>
      <c r="AP1247" s="24">
        <f t="shared" si="408"/>
        <v>8.5307027848975832E-4</v>
      </c>
      <c r="AQ1247" s="25">
        <f t="shared" si="409"/>
        <v>0.13122469945788681</v>
      </c>
      <c r="AR1247" s="2">
        <f t="shared" si="416"/>
        <v>1</v>
      </c>
      <c r="AS1247" s="2">
        <f t="shared" si="417"/>
        <v>0</v>
      </c>
      <c r="AT1247" s="2">
        <f t="shared" si="418"/>
        <v>0</v>
      </c>
    </row>
    <row r="1248" spans="2:46" x14ac:dyDescent="0.2">
      <c r="B1248" s="2">
        <v>1</v>
      </c>
      <c r="C1248" s="2" t="s">
        <v>2565</v>
      </c>
      <c r="D1248" s="3" t="s">
        <v>2570</v>
      </c>
      <c r="E1248" s="2" t="s">
        <v>2571</v>
      </c>
      <c r="F1248" s="2" t="s">
        <v>14</v>
      </c>
      <c r="G1248" s="2" t="s">
        <v>7</v>
      </c>
      <c r="H1248" s="2">
        <v>5</v>
      </c>
      <c r="I1248" s="30">
        <v>60197</v>
      </c>
      <c r="J1248" s="30">
        <v>60634</v>
      </c>
      <c r="K1248" s="63">
        <v>220.72337300000001</v>
      </c>
      <c r="L1248" s="2">
        <v>0.39569799999999999</v>
      </c>
      <c r="M1248" s="67">
        <v>11584.813988664419</v>
      </c>
      <c r="N1248" s="67">
        <v>25727685.579999998</v>
      </c>
      <c r="O1248" s="67">
        <v>398366</v>
      </c>
      <c r="P1248" s="70">
        <v>383900</v>
      </c>
      <c r="Q1248" s="63">
        <v>0</v>
      </c>
      <c r="R1248" s="24">
        <f t="shared" si="400"/>
        <v>-3.6313339993874982E-2</v>
      </c>
      <c r="S1248" s="24">
        <f t="shared" si="401"/>
        <v>-5.6227366254994477E-4</v>
      </c>
      <c r="T1248" s="65">
        <f t="shared" si="402"/>
        <v>6.3314312102120924</v>
      </c>
      <c r="U1248" s="67">
        <v>3078013.0000000005</v>
      </c>
      <c r="V1248" s="70">
        <v>3100358</v>
      </c>
      <c r="W1248" s="24">
        <f t="shared" si="403"/>
        <v>7.2595534846666698E-3</v>
      </c>
      <c r="X1248" s="24">
        <f t="shared" si="404"/>
        <v>8.6851963152759953E-4</v>
      </c>
      <c r="Y1248" s="63">
        <f t="shared" si="410"/>
        <v>51.132332176022068</v>
      </c>
      <c r="Z1248" s="63">
        <f t="shared" si="411"/>
        <v>51.132334993567966</v>
      </c>
      <c r="AA1248" s="24">
        <f t="shared" si="412"/>
        <v>0</v>
      </c>
      <c r="AB1248" s="63">
        <v>0</v>
      </c>
      <c r="AC1248" s="69">
        <v>0</v>
      </c>
      <c r="AD1248" s="67">
        <f t="shared" si="419"/>
        <v>3476379.0000000005</v>
      </c>
      <c r="AE1248" s="67">
        <f t="shared" si="420"/>
        <v>3484258</v>
      </c>
      <c r="AF1248" s="65">
        <f t="shared" si="405"/>
        <v>57.463766203780054</v>
      </c>
      <c r="AG1248" s="21" t="s">
        <v>2640</v>
      </c>
      <c r="AH1248" s="67">
        <v>0</v>
      </c>
      <c r="AI1248" s="70">
        <v>0</v>
      </c>
      <c r="AJ1248" s="21" t="s">
        <v>2640</v>
      </c>
      <c r="AK1248" s="67">
        <f t="shared" si="413"/>
        <v>3476379.0000000005</v>
      </c>
      <c r="AL1248" s="70">
        <f t="shared" si="414"/>
        <v>3484258</v>
      </c>
      <c r="AM1248" s="65">
        <f t="shared" si="406"/>
        <v>57.463766203780054</v>
      </c>
      <c r="AN1248" s="25">
        <f t="shared" si="415"/>
        <v>2.2664387283433517E-3</v>
      </c>
      <c r="AO1248" s="25">
        <f t="shared" si="407"/>
        <v>-4.9570733890214047E-3</v>
      </c>
      <c r="AP1248" s="24">
        <f t="shared" si="408"/>
        <v>3.0624596897765475E-4</v>
      </c>
      <c r="AQ1248" s="25">
        <f t="shared" si="409"/>
        <v>0.13542834971166498</v>
      </c>
      <c r="AR1248" s="2">
        <f t="shared" si="416"/>
        <v>1</v>
      </c>
      <c r="AS1248" s="2">
        <f t="shared" si="417"/>
        <v>0</v>
      </c>
      <c r="AT1248" s="2">
        <f t="shared" si="418"/>
        <v>0</v>
      </c>
    </row>
    <row r="1249" spans="2:46" x14ac:dyDescent="0.2">
      <c r="B1249" s="2">
        <v>1</v>
      </c>
      <c r="C1249" s="2" t="s">
        <v>2565</v>
      </c>
      <c r="D1249" s="3" t="s">
        <v>2572</v>
      </c>
      <c r="E1249" s="2" t="s">
        <v>2573</v>
      </c>
      <c r="F1249" s="2" t="s">
        <v>6</v>
      </c>
      <c r="G1249" s="2" t="s">
        <v>7</v>
      </c>
      <c r="H1249" s="2">
        <v>3</v>
      </c>
      <c r="I1249" s="30">
        <v>11959</v>
      </c>
      <c r="J1249" s="30">
        <v>11836</v>
      </c>
      <c r="K1249" s="63">
        <v>253.26985500000001</v>
      </c>
      <c r="L1249" s="2">
        <v>0.47453400000000001</v>
      </c>
      <c r="M1249" s="67">
        <v>11044.829575596817</v>
      </c>
      <c r="N1249" s="67">
        <v>7940777.2300000004</v>
      </c>
      <c r="O1249" s="67">
        <v>183263</v>
      </c>
      <c r="P1249" s="70">
        <v>176608</v>
      </c>
      <c r="Q1249" s="63">
        <v>0</v>
      </c>
      <c r="R1249" s="24">
        <f t="shared" si="400"/>
        <v>-3.6313931344570394E-2</v>
      </c>
      <c r="S1249" s="24">
        <f t="shared" si="401"/>
        <v>-8.3807917125009184E-4</v>
      </c>
      <c r="T1249" s="65">
        <f t="shared" si="402"/>
        <v>14.921257181480231</v>
      </c>
      <c r="U1249" s="67">
        <v>386825</v>
      </c>
      <c r="V1249" s="70">
        <v>403660</v>
      </c>
      <c r="W1249" s="24">
        <f t="shared" si="403"/>
        <v>4.3520972015769432E-2</v>
      </c>
      <c r="X1249" s="24">
        <f t="shared" si="404"/>
        <v>2.1200695489098868E-3</v>
      </c>
      <c r="Y1249" s="63">
        <f t="shared" si="410"/>
        <v>32.345931934108201</v>
      </c>
      <c r="Z1249" s="63">
        <f t="shared" si="411"/>
        <v>34.104427171341669</v>
      </c>
      <c r="AA1249" s="24">
        <f t="shared" si="412"/>
        <v>5.4364999999999997E-2</v>
      </c>
      <c r="AB1249" s="63">
        <v>0</v>
      </c>
      <c r="AC1249" s="69">
        <v>0</v>
      </c>
      <c r="AD1249" s="67">
        <f t="shared" si="419"/>
        <v>570088</v>
      </c>
      <c r="AE1249" s="67">
        <f t="shared" si="420"/>
        <v>580268</v>
      </c>
      <c r="AF1249" s="65">
        <f t="shared" si="405"/>
        <v>49.025684352821898</v>
      </c>
      <c r="AG1249" s="21" t="s">
        <v>2640</v>
      </c>
      <c r="AH1249" s="67">
        <v>0</v>
      </c>
      <c r="AI1249" s="70">
        <v>0</v>
      </c>
      <c r="AJ1249" s="21" t="s">
        <v>2640</v>
      </c>
      <c r="AK1249" s="67">
        <f t="shared" si="413"/>
        <v>570088</v>
      </c>
      <c r="AL1249" s="70">
        <f t="shared" si="414"/>
        <v>580268</v>
      </c>
      <c r="AM1249" s="65">
        <f t="shared" si="406"/>
        <v>49.025684352821898</v>
      </c>
      <c r="AN1249" s="25">
        <f t="shared" si="415"/>
        <v>1.7856892269263694E-2</v>
      </c>
      <c r="AO1249" s="25">
        <f t="shared" si="407"/>
        <v>2.843448586077435E-2</v>
      </c>
      <c r="AP1249" s="24">
        <f t="shared" si="408"/>
        <v>1.2819903776597949E-3</v>
      </c>
      <c r="AQ1249" s="25">
        <f t="shared" si="409"/>
        <v>7.30744589846654E-2</v>
      </c>
      <c r="AR1249" s="2">
        <f t="shared" si="416"/>
        <v>1</v>
      </c>
      <c r="AS1249" s="2">
        <f t="shared" si="417"/>
        <v>0</v>
      </c>
      <c r="AT1249" s="2">
        <f t="shared" si="418"/>
        <v>0</v>
      </c>
    </row>
    <row r="1250" spans="2:46" x14ac:dyDescent="0.2">
      <c r="B1250" s="2">
        <v>1</v>
      </c>
      <c r="C1250" s="2" t="s">
        <v>2565</v>
      </c>
      <c r="D1250" s="3" t="s">
        <v>2574</v>
      </c>
      <c r="E1250" s="2" t="s">
        <v>2575</v>
      </c>
      <c r="F1250" s="2" t="s">
        <v>14</v>
      </c>
      <c r="G1250" s="2" t="s">
        <v>7</v>
      </c>
      <c r="H1250" s="2">
        <v>6</v>
      </c>
      <c r="I1250" s="30">
        <v>82202</v>
      </c>
      <c r="J1250" s="30">
        <v>81712</v>
      </c>
      <c r="K1250" s="63">
        <v>204.776544</v>
      </c>
      <c r="L1250" s="2">
        <v>0.34708800000000001</v>
      </c>
      <c r="M1250" s="67">
        <v>13886.140422657285</v>
      </c>
      <c r="N1250" s="67">
        <v>31980988.91</v>
      </c>
      <c r="O1250" s="67">
        <v>570849</v>
      </c>
      <c r="P1250" s="70">
        <v>550120</v>
      </c>
      <c r="Q1250" s="63">
        <v>0</v>
      </c>
      <c r="R1250" s="24">
        <f t="shared" si="400"/>
        <v>-3.6312580034299824E-2</v>
      </c>
      <c r="S1250" s="24">
        <f t="shared" si="401"/>
        <v>-6.4816632338465113E-4</v>
      </c>
      <c r="T1250" s="65">
        <f t="shared" si="402"/>
        <v>6.7324260818484429</v>
      </c>
      <c r="U1250" s="67">
        <v>3960758</v>
      </c>
      <c r="V1250" s="70">
        <v>3937148</v>
      </c>
      <c r="W1250" s="24">
        <f t="shared" si="403"/>
        <v>-5.9609801962149378E-3</v>
      </c>
      <c r="X1250" s="24">
        <f t="shared" si="404"/>
        <v>-7.3825109243627824E-4</v>
      </c>
      <c r="Y1250" s="63">
        <f t="shared" si="410"/>
        <v>48.183231551543756</v>
      </c>
      <c r="Z1250" s="63">
        <f t="shared" si="411"/>
        <v>48.183228901507732</v>
      </c>
      <c r="AA1250" s="24">
        <f t="shared" si="412"/>
        <v>0</v>
      </c>
      <c r="AB1250" s="63">
        <v>0</v>
      </c>
      <c r="AC1250" s="69">
        <v>0</v>
      </c>
      <c r="AD1250" s="67">
        <f t="shared" si="419"/>
        <v>4531607</v>
      </c>
      <c r="AE1250" s="67">
        <f t="shared" si="420"/>
        <v>4487268</v>
      </c>
      <c r="AF1250" s="65">
        <f t="shared" si="405"/>
        <v>54.915654983356177</v>
      </c>
      <c r="AG1250" s="21" t="s">
        <v>2640</v>
      </c>
      <c r="AH1250" s="67">
        <v>0</v>
      </c>
      <c r="AI1250" s="70">
        <v>0</v>
      </c>
      <c r="AJ1250" s="21" t="s">
        <v>2640</v>
      </c>
      <c r="AK1250" s="67">
        <f t="shared" si="413"/>
        <v>4531607</v>
      </c>
      <c r="AL1250" s="70">
        <f t="shared" si="414"/>
        <v>4487268</v>
      </c>
      <c r="AM1250" s="65">
        <f t="shared" si="406"/>
        <v>54.915654983356177</v>
      </c>
      <c r="AN1250" s="25">
        <f t="shared" si="415"/>
        <v>-9.7843877458923516E-3</v>
      </c>
      <c r="AO1250" s="25">
        <f t="shared" si="407"/>
        <v>-3.8463902668867123E-3</v>
      </c>
      <c r="AP1250" s="24">
        <f t="shared" si="408"/>
        <v>-1.3864174158209294E-3</v>
      </c>
      <c r="AQ1250" s="25">
        <f t="shared" si="409"/>
        <v>0.14031048297561852</v>
      </c>
      <c r="AR1250" s="2">
        <f t="shared" si="416"/>
        <v>0</v>
      </c>
      <c r="AS1250" s="2">
        <f t="shared" si="417"/>
        <v>1</v>
      </c>
      <c r="AT1250" s="2">
        <f t="shared" si="418"/>
        <v>0</v>
      </c>
    </row>
    <row r="1251" spans="2:46" x14ac:dyDescent="0.2">
      <c r="B1251" s="2">
        <v>1</v>
      </c>
      <c r="C1251" s="2" t="s">
        <v>2565</v>
      </c>
      <c r="D1251" s="3" t="s">
        <v>2576</v>
      </c>
      <c r="E1251" s="2" t="s">
        <v>2577</v>
      </c>
      <c r="F1251" s="2" t="s">
        <v>14</v>
      </c>
      <c r="G1251" s="2" t="s">
        <v>7</v>
      </c>
      <c r="H1251" s="2">
        <v>11</v>
      </c>
      <c r="I1251" s="30">
        <v>79765</v>
      </c>
      <c r="J1251" s="30">
        <v>78709</v>
      </c>
      <c r="K1251" s="63">
        <v>209.20620299999999</v>
      </c>
      <c r="L1251" s="2">
        <v>0.42177100000000001</v>
      </c>
      <c r="M1251" s="67">
        <v>12392.601050521986</v>
      </c>
      <c r="N1251" s="67">
        <v>42456140.580000006</v>
      </c>
      <c r="O1251" s="67">
        <v>852029</v>
      </c>
      <c r="P1251" s="70">
        <v>821090</v>
      </c>
      <c r="Q1251" s="63">
        <v>0</v>
      </c>
      <c r="R1251" s="24">
        <f t="shared" si="400"/>
        <v>-3.6312144304947336E-2</v>
      </c>
      <c r="S1251" s="24">
        <f t="shared" si="401"/>
        <v>-7.2872850846396916E-4</v>
      </c>
      <c r="T1251" s="65">
        <f t="shared" si="402"/>
        <v>10.431970930897355</v>
      </c>
      <c r="U1251" s="67">
        <v>4968229</v>
      </c>
      <c r="V1251" s="70">
        <v>4902455</v>
      </c>
      <c r="W1251" s="24">
        <f t="shared" si="403"/>
        <v>-1.3238922763020744E-2</v>
      </c>
      <c r="X1251" s="24">
        <f t="shared" si="404"/>
        <v>-1.5492223056889076E-3</v>
      </c>
      <c r="Y1251" s="63">
        <f t="shared" si="410"/>
        <v>62.28582711715665</v>
      </c>
      <c r="Z1251" s="63">
        <f t="shared" si="411"/>
        <v>62.285825000952876</v>
      </c>
      <c r="AA1251" s="24">
        <f t="shared" si="412"/>
        <v>0</v>
      </c>
      <c r="AB1251" s="63">
        <v>0</v>
      </c>
      <c r="AC1251" s="69">
        <v>0</v>
      </c>
      <c r="AD1251" s="67">
        <f t="shared" si="419"/>
        <v>5820258</v>
      </c>
      <c r="AE1251" s="67">
        <f t="shared" si="420"/>
        <v>5723545</v>
      </c>
      <c r="AF1251" s="65">
        <f t="shared" si="405"/>
        <v>72.717795931850233</v>
      </c>
      <c r="AG1251" s="21" t="s">
        <v>2640</v>
      </c>
      <c r="AH1251" s="67">
        <v>0</v>
      </c>
      <c r="AI1251" s="70">
        <v>0</v>
      </c>
      <c r="AJ1251" s="21" t="s">
        <v>2640</v>
      </c>
      <c r="AK1251" s="67">
        <f t="shared" si="413"/>
        <v>5820258</v>
      </c>
      <c r="AL1251" s="70">
        <f t="shared" si="414"/>
        <v>5723545</v>
      </c>
      <c r="AM1251" s="65">
        <f t="shared" si="406"/>
        <v>72.717795931850233</v>
      </c>
      <c r="AN1251" s="25">
        <f t="shared" si="415"/>
        <v>-1.6616617338956453E-2</v>
      </c>
      <c r="AO1251" s="25">
        <f t="shared" si="407"/>
        <v>-3.4230454210048E-3</v>
      </c>
      <c r="AP1251" s="24">
        <f t="shared" si="408"/>
        <v>-2.2779508141528766E-3</v>
      </c>
      <c r="AQ1251" s="25">
        <f t="shared" si="409"/>
        <v>0.13481076993362451</v>
      </c>
      <c r="AR1251" s="2">
        <f t="shared" si="416"/>
        <v>0</v>
      </c>
      <c r="AS1251" s="2">
        <f t="shared" si="417"/>
        <v>1</v>
      </c>
      <c r="AT1251" s="2">
        <f t="shared" si="418"/>
        <v>0</v>
      </c>
    </row>
    <row r="1252" spans="2:46" x14ac:dyDescent="0.2">
      <c r="B1252" s="2">
        <v>1</v>
      </c>
      <c r="C1252" s="2" t="s">
        <v>2578</v>
      </c>
      <c r="D1252" s="3" t="s">
        <v>2579</v>
      </c>
      <c r="E1252" s="2" t="s">
        <v>2580</v>
      </c>
      <c r="F1252" s="2" t="s">
        <v>14</v>
      </c>
      <c r="G1252" s="2" t="s">
        <v>7</v>
      </c>
      <c r="H1252" s="2">
        <v>18</v>
      </c>
      <c r="I1252" s="30">
        <v>99855</v>
      </c>
      <c r="J1252" s="30">
        <v>99968</v>
      </c>
      <c r="K1252" s="63">
        <v>230.32020199999999</v>
      </c>
      <c r="L1252" s="2">
        <v>0.446492</v>
      </c>
      <c r="M1252" s="67">
        <v>12979.967852603515</v>
      </c>
      <c r="N1252" s="67">
        <v>48803293.230000012</v>
      </c>
      <c r="O1252" s="67">
        <v>736855</v>
      </c>
      <c r="P1252" s="70">
        <v>710098</v>
      </c>
      <c r="Q1252" s="63">
        <v>0</v>
      </c>
      <c r="R1252" s="24">
        <f t="shared" si="400"/>
        <v>-3.6312435960942135E-2</v>
      </c>
      <c r="S1252" s="24">
        <f t="shared" si="401"/>
        <v>-5.4826218128149046E-4</v>
      </c>
      <c r="T1252" s="65">
        <f t="shared" si="402"/>
        <v>7.1032530409731116</v>
      </c>
      <c r="U1252" s="67">
        <v>4673605</v>
      </c>
      <c r="V1252" s="70">
        <v>4678894</v>
      </c>
      <c r="W1252" s="24">
        <f t="shared" si="403"/>
        <v>1.1316745852505417E-3</v>
      </c>
      <c r="X1252" s="24">
        <f t="shared" si="404"/>
        <v>1.0837383401718439E-4</v>
      </c>
      <c r="Y1252" s="63">
        <f t="shared" si="410"/>
        <v>46.803915677732711</v>
      </c>
      <c r="Z1252" s="63">
        <f t="shared" si="411"/>
        <v>46.803917253521128</v>
      </c>
      <c r="AA1252" s="24">
        <f t="shared" si="412"/>
        <v>0</v>
      </c>
      <c r="AB1252" s="63">
        <v>0</v>
      </c>
      <c r="AC1252" s="69">
        <v>0</v>
      </c>
      <c r="AD1252" s="67">
        <f t="shared" si="419"/>
        <v>5410460</v>
      </c>
      <c r="AE1252" s="67">
        <f t="shared" si="420"/>
        <v>5388992</v>
      </c>
      <c r="AF1252" s="65">
        <f t="shared" si="405"/>
        <v>53.907170294494236</v>
      </c>
      <c r="AG1252" s="21" t="s">
        <v>2640</v>
      </c>
      <c r="AH1252" s="67">
        <v>0</v>
      </c>
      <c r="AI1252" s="70">
        <v>0</v>
      </c>
      <c r="AJ1252" s="21" t="s">
        <v>2640</v>
      </c>
      <c r="AK1252" s="67">
        <f t="shared" si="413"/>
        <v>5410460</v>
      </c>
      <c r="AL1252" s="70">
        <f t="shared" si="414"/>
        <v>5388992</v>
      </c>
      <c r="AM1252" s="65">
        <f t="shared" si="406"/>
        <v>53.907170294494236</v>
      </c>
      <c r="AN1252" s="25">
        <f t="shared" si="415"/>
        <v>-3.9678696450948714E-3</v>
      </c>
      <c r="AO1252" s="25">
        <f t="shared" si="407"/>
        <v>-5.0937462329040395E-3</v>
      </c>
      <c r="AP1252" s="24">
        <f t="shared" si="408"/>
        <v>-4.39888347264306E-4</v>
      </c>
      <c r="AQ1252" s="25">
        <f t="shared" si="409"/>
        <v>0.11042271214368209</v>
      </c>
      <c r="AR1252" s="2">
        <f t="shared" si="416"/>
        <v>0</v>
      </c>
      <c r="AS1252" s="2">
        <f t="shared" si="417"/>
        <v>1</v>
      </c>
      <c r="AT1252" s="2">
        <f t="shared" si="418"/>
        <v>0</v>
      </c>
    </row>
    <row r="1253" spans="2:46" x14ac:dyDescent="0.2">
      <c r="B1253" s="2">
        <v>1</v>
      </c>
      <c r="C1253" s="2" t="s">
        <v>2578</v>
      </c>
      <c r="D1253" s="3" t="s">
        <v>2581</v>
      </c>
      <c r="E1253" s="2" t="s">
        <v>2582</v>
      </c>
      <c r="F1253" s="2" t="s">
        <v>14</v>
      </c>
      <c r="G1253" s="2" t="s">
        <v>7</v>
      </c>
      <c r="H1253" s="2">
        <v>12</v>
      </c>
      <c r="I1253" s="30">
        <v>125784</v>
      </c>
      <c r="J1253" s="30">
        <v>126230</v>
      </c>
      <c r="K1253" s="63">
        <v>222.164177</v>
      </c>
      <c r="L1253" s="2">
        <v>0.491087</v>
      </c>
      <c r="M1253" s="67">
        <v>15006.227350016317</v>
      </c>
      <c r="N1253" s="67">
        <v>62414582.299999982</v>
      </c>
      <c r="O1253" s="67">
        <v>921763</v>
      </c>
      <c r="P1253" s="70">
        <v>888292</v>
      </c>
      <c r="Q1253" s="63">
        <v>0</v>
      </c>
      <c r="R1253" s="24">
        <f t="shared" si="400"/>
        <v>-3.631193701634805E-2</v>
      </c>
      <c r="S1253" s="24">
        <f t="shared" si="401"/>
        <v>-5.3626890970958252E-4</v>
      </c>
      <c r="T1253" s="65">
        <f t="shared" si="402"/>
        <v>7.0370910243206843</v>
      </c>
      <c r="U1253" s="67">
        <v>8971479.0000000019</v>
      </c>
      <c r="V1253" s="70">
        <v>9003290</v>
      </c>
      <c r="W1253" s="24">
        <f t="shared" si="403"/>
        <v>3.5457921709449725E-3</v>
      </c>
      <c r="X1253" s="24">
        <f t="shared" si="404"/>
        <v>5.0967256092648958E-4</v>
      </c>
      <c r="Y1253" s="63">
        <f t="shared" si="410"/>
        <v>71.324484831139117</v>
      </c>
      <c r="Z1253" s="63">
        <f t="shared" si="411"/>
        <v>71.324487047453061</v>
      </c>
      <c r="AA1253" s="24">
        <f t="shared" si="412"/>
        <v>0</v>
      </c>
      <c r="AB1253" s="63">
        <v>0</v>
      </c>
      <c r="AC1253" s="69">
        <v>0</v>
      </c>
      <c r="AD1253" s="67">
        <f t="shared" si="419"/>
        <v>9893242.0000000019</v>
      </c>
      <c r="AE1253" s="67">
        <f t="shared" si="420"/>
        <v>9891582</v>
      </c>
      <c r="AF1253" s="65">
        <f t="shared" si="405"/>
        <v>78.361578071773749</v>
      </c>
      <c r="AG1253" s="21" t="s">
        <v>2640</v>
      </c>
      <c r="AH1253" s="67">
        <v>0</v>
      </c>
      <c r="AI1253" s="70">
        <v>0</v>
      </c>
      <c r="AJ1253" s="21" t="s">
        <v>2640</v>
      </c>
      <c r="AK1253" s="67">
        <f t="shared" si="413"/>
        <v>9893242.0000000019</v>
      </c>
      <c r="AL1253" s="70">
        <f t="shared" si="414"/>
        <v>9891582</v>
      </c>
      <c r="AM1253" s="65">
        <f t="shared" si="406"/>
        <v>78.361578071773749</v>
      </c>
      <c r="AN1253" s="25">
        <f t="shared" si="415"/>
        <v>-1.6779130642936485E-4</v>
      </c>
      <c r="AO1253" s="25">
        <f t="shared" si="407"/>
        <v>-3.7004314480544309E-3</v>
      </c>
      <c r="AP1253" s="24">
        <f t="shared" si="408"/>
        <v>-2.6596348783093004E-5</v>
      </c>
      <c r="AQ1253" s="25">
        <f t="shared" si="409"/>
        <v>0.15848190655919847</v>
      </c>
      <c r="AR1253" s="2">
        <f t="shared" si="416"/>
        <v>0</v>
      </c>
      <c r="AS1253" s="2">
        <f t="shared" si="417"/>
        <v>1</v>
      </c>
      <c r="AT1253" s="2">
        <f t="shared" si="418"/>
        <v>0</v>
      </c>
    </row>
    <row r="1254" spans="2:46" x14ac:dyDescent="0.2">
      <c r="B1254" s="2">
        <v>1</v>
      </c>
      <c r="C1254" s="2" t="s">
        <v>2578</v>
      </c>
      <c r="D1254" s="3" t="s">
        <v>2583</v>
      </c>
      <c r="E1254" s="2" t="s">
        <v>2584</v>
      </c>
      <c r="F1254" s="2" t="s">
        <v>14</v>
      </c>
      <c r="G1254" s="2" t="s">
        <v>7</v>
      </c>
      <c r="H1254" s="2">
        <v>4</v>
      </c>
      <c r="I1254" s="30">
        <v>153297</v>
      </c>
      <c r="J1254" s="30">
        <v>153779</v>
      </c>
      <c r="K1254" s="63">
        <v>585.83806000000004</v>
      </c>
      <c r="L1254" s="2">
        <v>0.43373600000000001</v>
      </c>
      <c r="M1254" s="67">
        <v>15928.979034340986</v>
      </c>
      <c r="N1254" s="67">
        <v>100709615.13999999</v>
      </c>
      <c r="O1254" s="67">
        <v>9492585</v>
      </c>
      <c r="P1254" s="70">
        <v>9147886</v>
      </c>
      <c r="Q1254" s="63">
        <v>0</v>
      </c>
      <c r="R1254" s="24">
        <f t="shared" si="400"/>
        <v>-3.6312448084478532E-2</v>
      </c>
      <c r="S1254" s="24">
        <f t="shared" si="401"/>
        <v>-3.4227019884925762E-3</v>
      </c>
      <c r="T1254" s="65">
        <f t="shared" si="402"/>
        <v>59.48722517378836</v>
      </c>
      <c r="U1254" s="67">
        <v>1481319</v>
      </c>
      <c r="V1254" s="70">
        <v>1783172</v>
      </c>
      <c r="W1254" s="24">
        <f t="shared" si="403"/>
        <v>0.20377312381735457</v>
      </c>
      <c r="X1254" s="24">
        <f t="shared" si="404"/>
        <v>2.9972609822843978E-3</v>
      </c>
      <c r="Y1254" s="63">
        <f t="shared" si="410"/>
        <v>9.6630658134210066</v>
      </c>
      <c r="Z1254" s="63">
        <f t="shared" si="411"/>
        <v>11.595679514107909</v>
      </c>
      <c r="AA1254" s="24">
        <f t="shared" si="412"/>
        <v>0.2</v>
      </c>
      <c r="AB1254" s="63">
        <v>0</v>
      </c>
      <c r="AC1254" s="69">
        <v>0</v>
      </c>
      <c r="AD1254" s="67">
        <f t="shared" si="419"/>
        <v>10973904</v>
      </c>
      <c r="AE1254" s="67">
        <f t="shared" si="420"/>
        <v>10931058</v>
      </c>
      <c r="AF1254" s="65">
        <f t="shared" si="405"/>
        <v>71.08290468789626</v>
      </c>
      <c r="AG1254" s="21" t="s">
        <v>2640</v>
      </c>
      <c r="AH1254" s="67">
        <v>0</v>
      </c>
      <c r="AI1254" s="70">
        <v>0</v>
      </c>
      <c r="AJ1254" s="21" t="s">
        <v>2640</v>
      </c>
      <c r="AK1254" s="67">
        <f t="shared" si="413"/>
        <v>10973904</v>
      </c>
      <c r="AL1254" s="70">
        <f t="shared" si="414"/>
        <v>10931058</v>
      </c>
      <c r="AM1254" s="65">
        <f t="shared" si="406"/>
        <v>71.08290468789626</v>
      </c>
      <c r="AN1254" s="25">
        <f t="shared" si="415"/>
        <v>-3.904353455251659E-3</v>
      </c>
      <c r="AO1254" s="25">
        <f t="shared" si="407"/>
        <v>-7.0264839258269429E-3</v>
      </c>
      <c r="AP1254" s="24">
        <f t="shared" si="408"/>
        <v>-4.2544100620817848E-4</v>
      </c>
      <c r="AQ1254" s="25">
        <f t="shared" si="409"/>
        <v>0.1085403611641684</v>
      </c>
      <c r="AR1254" s="2">
        <f t="shared" si="416"/>
        <v>0</v>
      </c>
      <c r="AS1254" s="2">
        <f t="shared" si="417"/>
        <v>1</v>
      </c>
      <c r="AT1254" s="2">
        <f t="shared" si="418"/>
        <v>0</v>
      </c>
    </row>
    <row r="1255" spans="2:46" x14ac:dyDescent="0.2">
      <c r="B1255" s="2">
        <v>1</v>
      </c>
      <c r="C1255" s="2" t="s">
        <v>2585</v>
      </c>
      <c r="D1255" s="3" t="s">
        <v>2586</v>
      </c>
      <c r="E1255" s="2" t="s">
        <v>2587</v>
      </c>
      <c r="F1255" s="2" t="s">
        <v>6</v>
      </c>
      <c r="G1255" s="2" t="s">
        <v>7</v>
      </c>
      <c r="H1255" s="2">
        <v>4</v>
      </c>
      <c r="I1255" s="30">
        <v>30186</v>
      </c>
      <c r="J1255" s="30">
        <v>30045</v>
      </c>
      <c r="K1255" s="63">
        <v>703.22166700000002</v>
      </c>
      <c r="L1255" s="2">
        <v>0.35888799999999998</v>
      </c>
      <c r="M1255" s="67">
        <v>10833.103058759485</v>
      </c>
      <c r="N1255" s="67">
        <v>16774151.149999995</v>
      </c>
      <c r="O1255" s="67">
        <v>1487129</v>
      </c>
      <c r="P1255" s="70">
        <v>1433128</v>
      </c>
      <c r="Q1255" s="63">
        <v>0</v>
      </c>
      <c r="R1255" s="24">
        <f t="shared" si="400"/>
        <v>-3.6312249979658762E-2</v>
      </c>
      <c r="S1255" s="24">
        <f t="shared" si="401"/>
        <v>-3.219298521701947E-3</v>
      </c>
      <c r="T1255" s="65">
        <f t="shared" si="402"/>
        <v>47.699384256947909</v>
      </c>
      <c r="U1255" s="67">
        <v>455714</v>
      </c>
      <c r="V1255" s="70">
        <v>544302</v>
      </c>
      <c r="W1255" s="24">
        <f t="shared" si="403"/>
        <v>0.19439385228454698</v>
      </c>
      <c r="X1255" s="24">
        <f t="shared" si="404"/>
        <v>5.2812210411016854E-3</v>
      </c>
      <c r="Y1255" s="63">
        <f t="shared" si="410"/>
        <v>15.096866096866098</v>
      </c>
      <c r="Z1255" s="63">
        <f t="shared" si="411"/>
        <v>18.116225661507737</v>
      </c>
      <c r="AA1255" s="24">
        <f t="shared" si="412"/>
        <v>0.19999900000000001</v>
      </c>
      <c r="AB1255" s="63">
        <v>0</v>
      </c>
      <c r="AC1255" s="69">
        <v>0</v>
      </c>
      <c r="AD1255" s="67">
        <f t="shared" si="419"/>
        <v>1942843</v>
      </c>
      <c r="AE1255" s="67">
        <f t="shared" si="420"/>
        <v>1977430</v>
      </c>
      <c r="AF1255" s="65">
        <f t="shared" si="405"/>
        <v>65.81560991845565</v>
      </c>
      <c r="AG1255" s="21" t="s">
        <v>2640</v>
      </c>
      <c r="AH1255" s="67">
        <v>0</v>
      </c>
      <c r="AI1255" s="70">
        <v>0</v>
      </c>
      <c r="AJ1255" s="21" t="s">
        <v>2640</v>
      </c>
      <c r="AK1255" s="67">
        <f t="shared" si="413"/>
        <v>1942843</v>
      </c>
      <c r="AL1255" s="70">
        <f t="shared" si="414"/>
        <v>1977430</v>
      </c>
      <c r="AM1255" s="65">
        <f t="shared" si="406"/>
        <v>65.81560991845565</v>
      </c>
      <c r="AN1255" s="25">
        <f t="shared" si="415"/>
        <v>1.7802261942936201E-2</v>
      </c>
      <c r="AO1255" s="25">
        <f t="shared" si="407"/>
        <v>2.257876781525936E-2</v>
      </c>
      <c r="AP1255" s="24">
        <f t="shared" si="408"/>
        <v>2.0619225193997379E-3</v>
      </c>
      <c r="AQ1255" s="25">
        <f t="shared" si="409"/>
        <v>0.11788554796705768</v>
      </c>
      <c r="AR1255" s="2">
        <f t="shared" si="416"/>
        <v>1</v>
      </c>
      <c r="AS1255" s="2">
        <f t="shared" si="417"/>
        <v>0</v>
      </c>
      <c r="AT1255" s="2">
        <f t="shared" si="418"/>
        <v>0</v>
      </c>
    </row>
    <row r="1256" spans="2:46" x14ac:dyDescent="0.2">
      <c r="B1256" s="2">
        <v>1</v>
      </c>
      <c r="C1256" s="2" t="s">
        <v>2585</v>
      </c>
      <c r="D1256" s="3" t="s">
        <v>2588</v>
      </c>
      <c r="E1256" s="2" t="s">
        <v>2589</v>
      </c>
      <c r="F1256" s="2" t="s">
        <v>6</v>
      </c>
      <c r="G1256" s="2" t="s">
        <v>7</v>
      </c>
      <c r="H1256" s="2">
        <v>8</v>
      </c>
      <c r="I1256" s="30">
        <v>98833</v>
      </c>
      <c r="J1256" s="30">
        <v>99682</v>
      </c>
      <c r="K1256" s="63">
        <v>45.106819999999999</v>
      </c>
      <c r="L1256" s="2">
        <v>0.389241</v>
      </c>
      <c r="M1256" s="67">
        <v>3297.3683306212793</v>
      </c>
      <c r="N1256" s="67">
        <v>18690051.82</v>
      </c>
      <c r="O1256" s="67">
        <v>171122</v>
      </c>
      <c r="P1256" s="70">
        <v>164908</v>
      </c>
      <c r="Q1256" s="63">
        <v>0</v>
      </c>
      <c r="R1256" s="24">
        <f t="shared" si="400"/>
        <v>-3.6313273570902638E-2</v>
      </c>
      <c r="S1256" s="24">
        <f t="shared" si="401"/>
        <v>-3.324763387413658E-4</v>
      </c>
      <c r="T1256" s="65">
        <f t="shared" si="402"/>
        <v>1.6543408037559439</v>
      </c>
      <c r="U1256" s="67">
        <v>8452141</v>
      </c>
      <c r="V1256" s="70">
        <v>10018022</v>
      </c>
      <c r="W1256" s="24">
        <f t="shared" si="403"/>
        <v>0.18526441998542142</v>
      </c>
      <c r="X1256" s="24">
        <f t="shared" si="404"/>
        <v>8.3781522656045798E-2</v>
      </c>
      <c r="Y1256" s="63">
        <f t="shared" si="410"/>
        <v>85.519421650663233</v>
      </c>
      <c r="Z1256" s="63">
        <f t="shared" si="411"/>
        <v>100.49980939387251</v>
      </c>
      <c r="AA1256" s="24">
        <f t="shared" si="412"/>
        <v>0.17516899999999999</v>
      </c>
      <c r="AB1256" s="63">
        <v>0</v>
      </c>
      <c r="AC1256" s="69">
        <v>0</v>
      </c>
      <c r="AD1256" s="67">
        <f t="shared" si="419"/>
        <v>8623263</v>
      </c>
      <c r="AE1256" s="67">
        <f t="shared" si="420"/>
        <v>10182930</v>
      </c>
      <c r="AF1256" s="65">
        <f t="shared" si="405"/>
        <v>102.15415019762845</v>
      </c>
      <c r="AG1256" s="21" t="s">
        <v>2640</v>
      </c>
      <c r="AH1256" s="67">
        <v>0</v>
      </c>
      <c r="AI1256" s="70">
        <v>0</v>
      </c>
      <c r="AJ1256" s="21" t="s">
        <v>2640</v>
      </c>
      <c r="AK1256" s="67">
        <f t="shared" si="413"/>
        <v>8623263</v>
      </c>
      <c r="AL1256" s="70">
        <f t="shared" si="414"/>
        <v>10182930</v>
      </c>
      <c r="AM1256" s="65">
        <f t="shared" si="406"/>
        <v>102.15415019762845</v>
      </c>
      <c r="AN1256" s="25">
        <f t="shared" si="415"/>
        <v>0.1808673816396415</v>
      </c>
      <c r="AO1256" s="25">
        <f t="shared" si="407"/>
        <v>0.17080983456983878</v>
      </c>
      <c r="AP1256" s="24">
        <f t="shared" si="408"/>
        <v>8.3449046317304432E-2</v>
      </c>
      <c r="AQ1256" s="25">
        <f t="shared" si="409"/>
        <v>0.5448315552075339</v>
      </c>
      <c r="AR1256" s="2">
        <f t="shared" si="416"/>
        <v>1</v>
      </c>
      <c r="AS1256" s="2">
        <f t="shared" si="417"/>
        <v>0</v>
      </c>
      <c r="AT1256" s="2">
        <f t="shared" si="418"/>
        <v>0</v>
      </c>
    </row>
    <row r="1257" spans="2:46" x14ac:dyDescent="0.2">
      <c r="B1257" s="2">
        <v>1</v>
      </c>
      <c r="C1257" s="2" t="s">
        <v>2585</v>
      </c>
      <c r="D1257" s="3" t="s">
        <v>2590</v>
      </c>
      <c r="E1257" s="2" t="s">
        <v>2591</v>
      </c>
      <c r="F1257" s="2" t="s">
        <v>14</v>
      </c>
      <c r="G1257" s="2" t="s">
        <v>7</v>
      </c>
      <c r="H1257" s="2">
        <v>6</v>
      </c>
      <c r="I1257" s="30">
        <v>153874</v>
      </c>
      <c r="J1257" s="30">
        <v>155243</v>
      </c>
      <c r="K1257" s="63">
        <v>184.745251</v>
      </c>
      <c r="L1257" s="2">
        <v>0.37203399999999998</v>
      </c>
      <c r="M1257" s="67">
        <v>11064.270677133292</v>
      </c>
      <c r="N1257" s="67">
        <v>78089423.459999993</v>
      </c>
      <c r="O1257" s="67">
        <v>4346417</v>
      </c>
      <c r="P1257" s="70">
        <v>4188588</v>
      </c>
      <c r="Q1257" s="63">
        <v>0</v>
      </c>
      <c r="R1257" s="24">
        <f t="shared" si="400"/>
        <v>-3.6312438498192878E-2</v>
      </c>
      <c r="S1257" s="24">
        <f t="shared" si="401"/>
        <v>-2.0211315823178704E-3</v>
      </c>
      <c r="T1257" s="65">
        <f t="shared" si="402"/>
        <v>26.980849378071799</v>
      </c>
      <c r="U1257" s="67">
        <v>4963138</v>
      </c>
      <c r="V1257" s="70">
        <v>5305342</v>
      </c>
      <c r="W1257" s="24">
        <f t="shared" si="403"/>
        <v>6.8949120495944261E-2</v>
      </c>
      <c r="X1257" s="24">
        <f t="shared" si="404"/>
        <v>4.3822067680559622E-3</v>
      </c>
      <c r="Y1257" s="63">
        <f t="shared" si="410"/>
        <v>32.254558924834605</v>
      </c>
      <c r="Z1257" s="63">
        <f t="shared" si="411"/>
        <v>34.174436206463419</v>
      </c>
      <c r="AA1257" s="24">
        <f t="shared" si="412"/>
        <v>5.9523E-2</v>
      </c>
      <c r="AB1257" s="63">
        <v>0</v>
      </c>
      <c r="AC1257" s="69">
        <v>0</v>
      </c>
      <c r="AD1257" s="67">
        <f t="shared" si="419"/>
        <v>9309555</v>
      </c>
      <c r="AE1257" s="67">
        <f t="shared" si="420"/>
        <v>9493930</v>
      </c>
      <c r="AF1257" s="65">
        <f t="shared" si="405"/>
        <v>61.155285584535214</v>
      </c>
      <c r="AG1257" s="21" t="s">
        <v>2640</v>
      </c>
      <c r="AH1257" s="67">
        <v>0</v>
      </c>
      <c r="AI1257" s="70">
        <v>0</v>
      </c>
      <c r="AJ1257" s="21" t="s">
        <v>2640</v>
      </c>
      <c r="AK1257" s="67">
        <f t="shared" si="413"/>
        <v>9309555</v>
      </c>
      <c r="AL1257" s="70">
        <f t="shared" si="414"/>
        <v>9493930</v>
      </c>
      <c r="AM1257" s="65">
        <f t="shared" si="406"/>
        <v>61.155285584535214</v>
      </c>
      <c r="AN1257" s="25">
        <f t="shared" si="415"/>
        <v>1.9804920858193544E-2</v>
      </c>
      <c r="AO1257" s="25">
        <f t="shared" si="407"/>
        <v>1.0811839452559369E-2</v>
      </c>
      <c r="AP1257" s="24">
        <f t="shared" si="408"/>
        <v>2.3610751857380918E-3</v>
      </c>
      <c r="AQ1257" s="25">
        <f t="shared" si="409"/>
        <v>0.12157766800344105</v>
      </c>
      <c r="AR1257" s="2">
        <f t="shared" si="416"/>
        <v>1</v>
      </c>
      <c r="AS1257" s="2">
        <f t="shared" si="417"/>
        <v>0</v>
      </c>
      <c r="AT1257" s="2">
        <f t="shared" si="418"/>
        <v>0</v>
      </c>
    </row>
    <row r="1258" spans="2:46" x14ac:dyDescent="0.2">
      <c r="B1258" s="2">
        <v>1</v>
      </c>
      <c r="C1258" s="2" t="s">
        <v>2585</v>
      </c>
      <c r="D1258" s="3" t="s">
        <v>2592</v>
      </c>
      <c r="E1258" s="2" t="s">
        <v>2593</v>
      </c>
      <c r="F1258" s="2" t="s">
        <v>6</v>
      </c>
      <c r="G1258" s="2" t="s">
        <v>7</v>
      </c>
      <c r="H1258" s="2">
        <v>4</v>
      </c>
      <c r="I1258" s="30">
        <v>8835</v>
      </c>
      <c r="J1258" s="30">
        <v>9089</v>
      </c>
      <c r="K1258" s="63">
        <v>27.173836999999999</v>
      </c>
      <c r="L1258" s="2">
        <v>0.470779</v>
      </c>
      <c r="M1258" s="67">
        <v>3148.3200674536256</v>
      </c>
      <c r="N1258" s="67">
        <v>1523761.47</v>
      </c>
      <c r="O1258" s="67">
        <v>18051</v>
      </c>
      <c r="P1258" s="70">
        <v>17396</v>
      </c>
      <c r="Q1258" s="63">
        <v>0</v>
      </c>
      <c r="R1258" s="24">
        <f t="shared" si="400"/>
        <v>-3.6286078333610305E-2</v>
      </c>
      <c r="S1258" s="24">
        <f t="shared" si="401"/>
        <v>-4.2985730568446517E-4</v>
      </c>
      <c r="T1258" s="65">
        <f t="shared" si="402"/>
        <v>1.9139619320057213</v>
      </c>
      <c r="U1258" s="67">
        <v>1047772.9999999999</v>
      </c>
      <c r="V1258" s="70">
        <v>1293475</v>
      </c>
      <c r="W1258" s="24">
        <f t="shared" si="403"/>
        <v>0.23449926653960373</v>
      </c>
      <c r="X1258" s="24">
        <f t="shared" si="404"/>
        <v>0.16124702247524353</v>
      </c>
      <c r="Y1258" s="63">
        <f t="shared" si="410"/>
        <v>118.59343520090547</v>
      </c>
      <c r="Z1258" s="63">
        <f t="shared" si="411"/>
        <v>142.31213554846516</v>
      </c>
      <c r="AA1258" s="24">
        <f t="shared" si="412"/>
        <v>0.2</v>
      </c>
      <c r="AB1258" s="63">
        <v>0</v>
      </c>
      <c r="AC1258" s="69">
        <v>0</v>
      </c>
      <c r="AD1258" s="67">
        <f t="shared" si="419"/>
        <v>1065824</v>
      </c>
      <c r="AE1258" s="67">
        <f t="shared" si="420"/>
        <v>1310871</v>
      </c>
      <c r="AF1258" s="65">
        <f t="shared" si="405"/>
        <v>144.22609748047091</v>
      </c>
      <c r="AG1258" s="21" t="s">
        <v>2640</v>
      </c>
      <c r="AH1258" s="67">
        <v>0</v>
      </c>
      <c r="AI1258" s="70">
        <v>0</v>
      </c>
      <c r="AJ1258" s="21" t="s">
        <v>2640</v>
      </c>
      <c r="AK1258" s="67">
        <f t="shared" si="413"/>
        <v>1065824</v>
      </c>
      <c r="AL1258" s="70">
        <f t="shared" si="414"/>
        <v>1310871</v>
      </c>
      <c r="AM1258" s="65">
        <f t="shared" si="406"/>
        <v>144.22609748047091</v>
      </c>
      <c r="AN1258" s="25">
        <f t="shared" si="415"/>
        <v>0.22991319392319934</v>
      </c>
      <c r="AO1258" s="25">
        <f t="shared" si="407"/>
        <v>0.19554220137655043</v>
      </c>
      <c r="AP1258" s="24">
        <f t="shared" si="408"/>
        <v>0.16081716516955899</v>
      </c>
      <c r="AQ1258" s="25">
        <f t="shared" si="409"/>
        <v>0.86028622314488634</v>
      </c>
      <c r="AR1258" s="2">
        <f t="shared" si="416"/>
        <v>1</v>
      </c>
      <c r="AS1258" s="2">
        <f t="shared" si="417"/>
        <v>0</v>
      </c>
      <c r="AT1258" s="2">
        <f t="shared" si="418"/>
        <v>0</v>
      </c>
    </row>
    <row r="1259" spans="2:46" x14ac:dyDescent="0.2">
      <c r="B1259" s="2">
        <v>1</v>
      </c>
      <c r="C1259" s="2" t="s">
        <v>2594</v>
      </c>
      <c r="D1259" s="3" t="s">
        <v>2595</v>
      </c>
      <c r="E1259" s="2" t="s">
        <v>2596</v>
      </c>
      <c r="F1259" s="2" t="s">
        <v>14</v>
      </c>
      <c r="G1259" s="2" t="s">
        <v>7</v>
      </c>
      <c r="H1259" s="2">
        <v>6</v>
      </c>
      <c r="I1259" s="30">
        <v>186491</v>
      </c>
      <c r="J1259" s="30">
        <v>189288</v>
      </c>
      <c r="K1259" s="63">
        <v>369.68259499999999</v>
      </c>
      <c r="L1259" s="2">
        <v>0.422346</v>
      </c>
      <c r="M1259" s="67">
        <v>12728.243952046834</v>
      </c>
      <c r="N1259" s="67">
        <v>141033128.20999998</v>
      </c>
      <c r="O1259" s="67">
        <v>4263637</v>
      </c>
      <c r="P1259" s="70">
        <v>4108814</v>
      </c>
      <c r="Q1259" s="63">
        <v>0</v>
      </c>
      <c r="R1259" s="24">
        <f t="shared" si="400"/>
        <v>-3.6312425283859806E-2</v>
      </c>
      <c r="S1259" s="24">
        <f t="shared" si="401"/>
        <v>-1.097777536136522E-3</v>
      </c>
      <c r="T1259" s="65">
        <f t="shared" si="402"/>
        <v>21.706679768395251</v>
      </c>
      <c r="U1259" s="67">
        <v>4473335</v>
      </c>
      <c r="V1259" s="70">
        <v>5216298</v>
      </c>
      <c r="W1259" s="24">
        <f t="shared" si="403"/>
        <v>0.16608704691242671</v>
      </c>
      <c r="X1259" s="24">
        <f t="shared" si="404"/>
        <v>5.2680034076371006E-3</v>
      </c>
      <c r="Y1259" s="63">
        <f t="shared" si="410"/>
        <v>23.986867998991908</v>
      </c>
      <c r="Z1259" s="63">
        <f t="shared" si="411"/>
        <v>27.557467985292252</v>
      </c>
      <c r="AA1259" s="24">
        <f t="shared" si="412"/>
        <v>0.14885599999999999</v>
      </c>
      <c r="AB1259" s="63">
        <v>0</v>
      </c>
      <c r="AC1259" s="69">
        <v>0</v>
      </c>
      <c r="AD1259" s="67">
        <f t="shared" si="419"/>
        <v>8736972</v>
      </c>
      <c r="AE1259" s="67">
        <f t="shared" si="420"/>
        <v>9325112</v>
      </c>
      <c r="AF1259" s="65">
        <f t="shared" si="405"/>
        <v>49.264147753687503</v>
      </c>
      <c r="AG1259" s="21" t="s">
        <v>2640</v>
      </c>
      <c r="AH1259" s="67">
        <v>0</v>
      </c>
      <c r="AI1259" s="70">
        <v>0</v>
      </c>
      <c r="AJ1259" s="21" t="s">
        <v>2640</v>
      </c>
      <c r="AK1259" s="67">
        <f t="shared" si="413"/>
        <v>8736972</v>
      </c>
      <c r="AL1259" s="70">
        <f t="shared" si="414"/>
        <v>9325112</v>
      </c>
      <c r="AM1259" s="65">
        <f t="shared" si="406"/>
        <v>49.264147753687503</v>
      </c>
      <c r="AN1259" s="25">
        <f t="shared" si="415"/>
        <v>6.7316228093669064E-2</v>
      </c>
      <c r="AO1259" s="25">
        <f t="shared" si="407"/>
        <v>5.1545109533707612E-2</v>
      </c>
      <c r="AP1259" s="24">
        <f t="shared" si="408"/>
        <v>4.1702258715005788E-3</v>
      </c>
      <c r="AQ1259" s="25">
        <f t="shared" si="409"/>
        <v>6.6120011080763944E-2</v>
      </c>
      <c r="AR1259" s="2">
        <f t="shared" si="416"/>
        <v>1</v>
      </c>
      <c r="AS1259" s="2">
        <f t="shared" si="417"/>
        <v>0</v>
      </c>
      <c r="AT1259" s="2">
        <f t="shared" si="418"/>
        <v>0</v>
      </c>
    </row>
    <row r="1260" spans="2:46" x14ac:dyDescent="0.2">
      <c r="B1260" s="2">
        <v>1</v>
      </c>
      <c r="C1260" s="2" t="s">
        <v>2594</v>
      </c>
      <c r="D1260" s="3" t="s">
        <v>2597</v>
      </c>
      <c r="E1260" s="2" t="s">
        <v>2598</v>
      </c>
      <c r="F1260" s="2" t="s">
        <v>14</v>
      </c>
      <c r="G1260" s="2" t="s">
        <v>7</v>
      </c>
      <c r="H1260" s="2">
        <v>4</v>
      </c>
      <c r="I1260" s="30">
        <v>135993</v>
      </c>
      <c r="J1260" s="30">
        <v>136323</v>
      </c>
      <c r="K1260" s="63">
        <v>151.85600400000001</v>
      </c>
      <c r="L1260" s="2">
        <v>0.43002499999999999</v>
      </c>
      <c r="M1260" s="67">
        <v>10875.32418153216</v>
      </c>
      <c r="N1260" s="67">
        <v>58741408.86999999</v>
      </c>
      <c r="O1260" s="67">
        <v>778331</v>
      </c>
      <c r="P1260" s="70">
        <v>750068</v>
      </c>
      <c r="Q1260" s="63">
        <v>0</v>
      </c>
      <c r="R1260" s="24">
        <f t="shared" si="400"/>
        <v>-3.6312314426638514E-2</v>
      </c>
      <c r="S1260" s="24">
        <f t="shared" si="401"/>
        <v>-4.8114269888467528E-4</v>
      </c>
      <c r="T1260" s="65">
        <f t="shared" si="402"/>
        <v>5.5021383038812237</v>
      </c>
      <c r="U1260" s="67">
        <v>6716165</v>
      </c>
      <c r="V1260" s="70">
        <v>6732462</v>
      </c>
      <c r="W1260" s="24">
        <f t="shared" si="403"/>
        <v>2.4265335946929145E-3</v>
      </c>
      <c r="X1260" s="24">
        <f t="shared" si="404"/>
        <v>2.7743631474802933E-4</v>
      </c>
      <c r="Y1260" s="63">
        <f t="shared" si="410"/>
        <v>49.386108108505582</v>
      </c>
      <c r="Z1260" s="63">
        <f t="shared" si="411"/>
        <v>49.386105059307674</v>
      </c>
      <c r="AA1260" s="24">
        <f t="shared" si="412"/>
        <v>0</v>
      </c>
      <c r="AB1260" s="63">
        <v>0</v>
      </c>
      <c r="AC1260" s="69">
        <v>0</v>
      </c>
      <c r="AD1260" s="67">
        <f t="shared" si="419"/>
        <v>7494496</v>
      </c>
      <c r="AE1260" s="67">
        <f t="shared" si="420"/>
        <v>7482530</v>
      </c>
      <c r="AF1260" s="65">
        <f t="shared" si="405"/>
        <v>54.888243363188899</v>
      </c>
      <c r="AG1260" s="21" t="s">
        <v>2640</v>
      </c>
      <c r="AH1260" s="67">
        <v>0</v>
      </c>
      <c r="AI1260" s="70">
        <v>0</v>
      </c>
      <c r="AJ1260" s="21" t="s">
        <v>2640</v>
      </c>
      <c r="AK1260" s="67">
        <f t="shared" si="413"/>
        <v>7494496</v>
      </c>
      <c r="AL1260" s="70">
        <f t="shared" si="414"/>
        <v>7482530</v>
      </c>
      <c r="AM1260" s="65">
        <f t="shared" si="406"/>
        <v>54.888243363188899</v>
      </c>
      <c r="AN1260" s="25">
        <f t="shared" si="415"/>
        <v>-1.5966383863571347E-3</v>
      </c>
      <c r="AO1260" s="25">
        <f t="shared" si="407"/>
        <v>-4.0134947446568425E-3</v>
      </c>
      <c r="AP1260" s="24">
        <f t="shared" si="408"/>
        <v>-2.0370638413664594E-4</v>
      </c>
      <c r="AQ1260" s="25">
        <f t="shared" si="409"/>
        <v>0.12738083992094079</v>
      </c>
      <c r="AR1260" s="2">
        <f t="shared" si="416"/>
        <v>0</v>
      </c>
      <c r="AS1260" s="2">
        <f t="shared" si="417"/>
        <v>1</v>
      </c>
      <c r="AT1260" s="2">
        <f t="shared" si="418"/>
        <v>0</v>
      </c>
    </row>
    <row r="1261" spans="2:46" x14ac:dyDescent="0.2">
      <c r="B1261" s="2">
        <v>1</v>
      </c>
      <c r="C1261" s="2" t="s">
        <v>2594</v>
      </c>
      <c r="D1261" s="3" t="s">
        <v>2599</v>
      </c>
      <c r="E1261" s="2" t="s">
        <v>2600</v>
      </c>
      <c r="F1261" s="2" t="s">
        <v>14</v>
      </c>
      <c r="G1261" s="2" t="s">
        <v>7</v>
      </c>
      <c r="H1261" s="2">
        <v>6</v>
      </c>
      <c r="I1261" s="30">
        <v>130557</v>
      </c>
      <c r="J1261" s="30">
        <v>131706</v>
      </c>
      <c r="K1261" s="63">
        <v>314.20598899999999</v>
      </c>
      <c r="L1261" s="2">
        <v>0.38176300000000002</v>
      </c>
      <c r="M1261" s="67">
        <v>9755.1106683557919</v>
      </c>
      <c r="N1261" s="67">
        <v>68299047.230000034</v>
      </c>
      <c r="O1261" s="67">
        <v>1393183</v>
      </c>
      <c r="P1261" s="70">
        <v>1342593</v>
      </c>
      <c r="Q1261" s="63">
        <v>0</v>
      </c>
      <c r="R1261" s="24">
        <f t="shared" si="400"/>
        <v>-3.6312530371099827E-2</v>
      </c>
      <c r="S1261" s="24">
        <f t="shared" si="401"/>
        <v>-7.407131146300761E-4</v>
      </c>
      <c r="T1261" s="65">
        <f t="shared" si="402"/>
        <v>10.19386360530272</v>
      </c>
      <c r="U1261" s="67">
        <v>3531442</v>
      </c>
      <c r="V1261" s="70">
        <v>3869914</v>
      </c>
      <c r="W1261" s="24">
        <f t="shared" si="403"/>
        <v>9.5845266607804902E-2</v>
      </c>
      <c r="X1261" s="24">
        <f t="shared" si="404"/>
        <v>4.955735310042916E-3</v>
      </c>
      <c r="Y1261" s="63">
        <f t="shared" si="410"/>
        <v>27.04904371270786</v>
      </c>
      <c r="Z1261" s="63">
        <f t="shared" si="411"/>
        <v>29.382974200112372</v>
      </c>
      <c r="AA1261" s="24">
        <f t="shared" si="412"/>
        <v>8.6285000000000001E-2</v>
      </c>
      <c r="AB1261" s="63">
        <v>0</v>
      </c>
      <c r="AC1261" s="69">
        <v>0</v>
      </c>
      <c r="AD1261" s="67">
        <f t="shared" si="419"/>
        <v>4924625</v>
      </c>
      <c r="AE1261" s="67">
        <f t="shared" si="420"/>
        <v>5212507</v>
      </c>
      <c r="AF1261" s="65">
        <f t="shared" si="405"/>
        <v>39.576837805415089</v>
      </c>
      <c r="AG1261" s="21" t="s">
        <v>2640</v>
      </c>
      <c r="AH1261" s="67">
        <v>0</v>
      </c>
      <c r="AI1261" s="70">
        <v>0</v>
      </c>
      <c r="AJ1261" s="21" t="s">
        <v>2640</v>
      </c>
      <c r="AK1261" s="67">
        <f t="shared" si="413"/>
        <v>4924625</v>
      </c>
      <c r="AL1261" s="70">
        <f t="shared" si="414"/>
        <v>5212507</v>
      </c>
      <c r="AM1261" s="65">
        <f t="shared" si="406"/>
        <v>39.576837805415089</v>
      </c>
      <c r="AN1261" s="25">
        <f t="shared" si="415"/>
        <v>5.8457649059573062E-2</v>
      </c>
      <c r="AO1261" s="25">
        <f t="shared" si="407"/>
        <v>4.9223689795990122E-2</v>
      </c>
      <c r="AP1261" s="24">
        <f t="shared" si="408"/>
        <v>4.2150221954128401E-3</v>
      </c>
      <c r="AQ1261" s="25">
        <f t="shared" si="409"/>
        <v>7.6318883079681252E-2</v>
      </c>
      <c r="AR1261" s="2">
        <f t="shared" si="416"/>
        <v>1</v>
      </c>
      <c r="AS1261" s="2">
        <f t="shared" si="417"/>
        <v>0</v>
      </c>
      <c r="AT1261" s="2">
        <f t="shared" si="418"/>
        <v>0</v>
      </c>
    </row>
    <row r="1262" spans="2:46" x14ac:dyDescent="0.2">
      <c r="B1262" s="2">
        <v>1</v>
      </c>
      <c r="C1262" s="2" t="s">
        <v>2594</v>
      </c>
      <c r="D1262" s="3" t="s">
        <v>2601</v>
      </c>
      <c r="E1262" s="2" t="s">
        <v>2602</v>
      </c>
      <c r="F1262" s="2" t="s">
        <v>14</v>
      </c>
      <c r="G1262" s="2" t="s">
        <v>7</v>
      </c>
      <c r="H1262" s="2">
        <v>5</v>
      </c>
      <c r="I1262" s="30">
        <v>223374</v>
      </c>
      <c r="J1262" s="30">
        <v>227093</v>
      </c>
      <c r="K1262" s="63">
        <v>396.40505899999999</v>
      </c>
      <c r="L1262" s="2">
        <v>0.41367599999999999</v>
      </c>
      <c r="M1262" s="67">
        <v>13979.444247332214</v>
      </c>
      <c r="N1262" s="67">
        <v>158582157.54999995</v>
      </c>
      <c r="O1262" s="67">
        <v>5879653</v>
      </c>
      <c r="P1262" s="70">
        <v>5666148</v>
      </c>
      <c r="Q1262" s="63">
        <v>0</v>
      </c>
      <c r="R1262" s="24">
        <f t="shared" si="400"/>
        <v>-3.6312517082215612E-2</v>
      </c>
      <c r="S1262" s="24">
        <f t="shared" si="401"/>
        <v>-1.3463368344744787E-3</v>
      </c>
      <c r="T1262" s="65">
        <f t="shared" si="402"/>
        <v>24.950782278625937</v>
      </c>
      <c r="U1262" s="67">
        <v>5257947</v>
      </c>
      <c r="V1262" s="70">
        <v>5773051</v>
      </c>
      <c r="W1262" s="24">
        <f t="shared" si="403"/>
        <v>9.7966753944077389E-2</v>
      </c>
      <c r="X1262" s="24">
        <f t="shared" si="404"/>
        <v>3.2481838307540428E-3</v>
      </c>
      <c r="Y1262" s="63">
        <f t="shared" si="410"/>
        <v>23.538760106368692</v>
      </c>
      <c r="Z1262" s="63">
        <f t="shared" si="411"/>
        <v>25.421527744140064</v>
      </c>
      <c r="AA1262" s="24">
        <f t="shared" si="412"/>
        <v>7.9986000000000002E-2</v>
      </c>
      <c r="AB1262" s="63">
        <v>0</v>
      </c>
      <c r="AC1262" s="69">
        <v>0</v>
      </c>
      <c r="AD1262" s="67">
        <f t="shared" si="419"/>
        <v>11137600</v>
      </c>
      <c r="AE1262" s="67">
        <f t="shared" si="420"/>
        <v>11439199</v>
      </c>
      <c r="AF1262" s="65">
        <f t="shared" si="405"/>
        <v>50.372310022766001</v>
      </c>
      <c r="AG1262" s="21" t="s">
        <v>2640</v>
      </c>
      <c r="AH1262" s="67">
        <v>0</v>
      </c>
      <c r="AI1262" s="70">
        <v>0</v>
      </c>
      <c r="AJ1262" s="21" t="s">
        <v>2640</v>
      </c>
      <c r="AK1262" s="67">
        <f t="shared" si="413"/>
        <v>11137600</v>
      </c>
      <c r="AL1262" s="70">
        <f t="shared" si="414"/>
        <v>11439199</v>
      </c>
      <c r="AM1262" s="65">
        <f t="shared" si="406"/>
        <v>50.372310022766001</v>
      </c>
      <c r="AN1262" s="25">
        <f t="shared" si="415"/>
        <v>2.7079352822870276E-2</v>
      </c>
      <c r="AO1262" s="25">
        <f t="shared" si="407"/>
        <v>1.0259335855600238E-2</v>
      </c>
      <c r="AP1262" s="24">
        <f t="shared" si="408"/>
        <v>1.9018469962795641E-3</v>
      </c>
      <c r="AQ1262" s="25">
        <f t="shared" si="409"/>
        <v>7.2134212175750556E-2</v>
      </c>
      <c r="AR1262" s="2">
        <f t="shared" si="416"/>
        <v>1</v>
      </c>
      <c r="AS1262" s="2">
        <f t="shared" si="417"/>
        <v>0</v>
      </c>
      <c r="AT1262" s="2">
        <f t="shared" si="418"/>
        <v>0</v>
      </c>
    </row>
    <row r="1263" spans="2:46" x14ac:dyDescent="0.2">
      <c r="B1263" s="2">
        <v>1</v>
      </c>
      <c r="C1263" s="2" t="s">
        <v>2594</v>
      </c>
      <c r="D1263" s="3" t="s">
        <v>2603</v>
      </c>
      <c r="E1263" s="2" t="s">
        <v>2604</v>
      </c>
      <c r="F1263" s="2" t="s">
        <v>14</v>
      </c>
      <c r="G1263" s="2" t="s">
        <v>7</v>
      </c>
      <c r="H1263" s="2">
        <v>3</v>
      </c>
      <c r="I1263" s="30">
        <v>216904</v>
      </c>
      <c r="J1263" s="30">
        <v>220189</v>
      </c>
      <c r="K1263" s="63">
        <v>380.34921400000002</v>
      </c>
      <c r="L1263" s="2">
        <v>0.45967000000000002</v>
      </c>
      <c r="M1263" s="67">
        <v>13798.007701061695</v>
      </c>
      <c r="N1263" s="67">
        <v>167357527.68999994</v>
      </c>
      <c r="O1263" s="67">
        <v>6969191</v>
      </c>
      <c r="P1263" s="70">
        <v>6716123</v>
      </c>
      <c r="Q1263" s="63">
        <v>0</v>
      </c>
      <c r="R1263" s="24">
        <f t="shared" si="400"/>
        <v>-3.6312392643565117E-2</v>
      </c>
      <c r="S1263" s="24">
        <f t="shared" si="401"/>
        <v>-1.5121399287683281E-3</v>
      </c>
      <c r="T1263" s="65">
        <f t="shared" si="402"/>
        <v>30.501628146728493</v>
      </c>
      <c r="U1263" s="67">
        <v>4539360</v>
      </c>
      <c r="V1263" s="70">
        <v>5529730</v>
      </c>
      <c r="W1263" s="24">
        <f t="shared" si="403"/>
        <v>0.21817392760212884</v>
      </c>
      <c r="X1263" s="24">
        <f t="shared" si="404"/>
        <v>5.9176901909932869E-3</v>
      </c>
      <c r="Y1263" s="63">
        <f t="shared" si="410"/>
        <v>20.927968133367756</v>
      </c>
      <c r="Z1263" s="63">
        <f t="shared" si="411"/>
        <v>25.11356153122999</v>
      </c>
      <c r="AA1263" s="24">
        <f t="shared" si="412"/>
        <v>0.2</v>
      </c>
      <c r="AB1263" s="63">
        <v>0</v>
      </c>
      <c r="AC1263" s="69">
        <v>0</v>
      </c>
      <c r="AD1263" s="67">
        <f t="shared" si="419"/>
        <v>11508551</v>
      </c>
      <c r="AE1263" s="67">
        <f t="shared" si="420"/>
        <v>12245853</v>
      </c>
      <c r="AF1263" s="65">
        <f t="shared" si="405"/>
        <v>55.615189677958483</v>
      </c>
      <c r="AG1263" s="21" t="s">
        <v>2640</v>
      </c>
      <c r="AH1263" s="67">
        <v>0</v>
      </c>
      <c r="AI1263" s="70">
        <v>0</v>
      </c>
      <c r="AJ1263" s="21" t="s">
        <v>2640</v>
      </c>
      <c r="AK1263" s="67">
        <f t="shared" si="413"/>
        <v>11508551</v>
      </c>
      <c r="AL1263" s="70">
        <f t="shared" si="414"/>
        <v>12245853</v>
      </c>
      <c r="AM1263" s="65">
        <f t="shared" si="406"/>
        <v>55.615189677958483</v>
      </c>
      <c r="AN1263" s="25">
        <f t="shared" si="415"/>
        <v>6.4065580454046728E-2</v>
      </c>
      <c r="AO1263" s="25">
        <f t="shared" si="407"/>
        <v>4.8190784566007228E-2</v>
      </c>
      <c r="AP1263" s="24">
        <f t="shared" si="408"/>
        <v>4.405550262224959E-3</v>
      </c>
      <c r="AQ1263" s="25">
        <f t="shared" si="409"/>
        <v>7.3171808696190027E-2</v>
      </c>
      <c r="AR1263" s="2">
        <f t="shared" si="416"/>
        <v>1</v>
      </c>
      <c r="AS1263" s="2">
        <f t="shared" si="417"/>
        <v>0</v>
      </c>
      <c r="AT1263" s="2">
        <f t="shared" si="418"/>
        <v>0</v>
      </c>
    </row>
    <row r="1264" spans="2:46" x14ac:dyDescent="0.2">
      <c r="B1264" s="2">
        <v>1</v>
      </c>
      <c r="C1264" s="2" t="s">
        <v>2605</v>
      </c>
      <c r="D1264" s="3" t="s">
        <v>2606</v>
      </c>
      <c r="E1264" s="2" t="s">
        <v>2607</v>
      </c>
      <c r="F1264" s="2" t="s">
        <v>6</v>
      </c>
      <c r="G1264" s="2" t="s">
        <v>7</v>
      </c>
      <c r="H1264" s="2">
        <v>2</v>
      </c>
      <c r="I1264" s="30">
        <v>33903</v>
      </c>
      <c r="J1264" s="30">
        <v>35144</v>
      </c>
      <c r="K1264" s="63">
        <v>120.099789</v>
      </c>
      <c r="L1264" s="2">
        <v>0.573291</v>
      </c>
      <c r="M1264" s="67">
        <v>5990.8799304605564</v>
      </c>
      <c r="N1264" s="67">
        <v>10531838.08</v>
      </c>
      <c r="O1264" s="67">
        <v>0</v>
      </c>
      <c r="P1264" s="70">
        <v>0</v>
      </c>
      <c r="Q1264" s="63">
        <v>0</v>
      </c>
      <c r="R1264" s="24">
        <f t="shared" si="400"/>
        <v>0</v>
      </c>
      <c r="S1264" s="24">
        <f t="shared" si="401"/>
        <v>0</v>
      </c>
      <c r="T1264" s="65">
        <f t="shared" si="402"/>
        <v>0</v>
      </c>
      <c r="U1264" s="67">
        <v>1762028</v>
      </c>
      <c r="V1264" s="70">
        <v>2191831</v>
      </c>
      <c r="W1264" s="24">
        <f t="shared" si="403"/>
        <v>0.24392518166567156</v>
      </c>
      <c r="X1264" s="24">
        <f t="shared" si="404"/>
        <v>4.0809875421100282E-2</v>
      </c>
      <c r="Y1264" s="63">
        <f t="shared" si="410"/>
        <v>51.97262779105094</v>
      </c>
      <c r="Z1264" s="63">
        <f t="shared" si="411"/>
        <v>62.367146596858639</v>
      </c>
      <c r="AA1264" s="24">
        <f t="shared" si="412"/>
        <v>0.2</v>
      </c>
      <c r="AB1264" s="63">
        <v>0</v>
      </c>
      <c r="AC1264" s="69">
        <v>0</v>
      </c>
      <c r="AD1264" s="67">
        <f t="shared" si="419"/>
        <v>1762028</v>
      </c>
      <c r="AE1264" s="67">
        <f t="shared" si="420"/>
        <v>2191831</v>
      </c>
      <c r="AF1264" s="65">
        <f t="shared" si="405"/>
        <v>62.367146596858639</v>
      </c>
      <c r="AG1264" s="21" t="s">
        <v>2640</v>
      </c>
      <c r="AH1264" s="67">
        <v>0</v>
      </c>
      <c r="AI1264" s="70">
        <v>0</v>
      </c>
      <c r="AJ1264" s="21" t="s">
        <v>2640</v>
      </c>
      <c r="AK1264" s="67">
        <f t="shared" si="413"/>
        <v>1762028</v>
      </c>
      <c r="AL1264" s="70">
        <f t="shared" si="414"/>
        <v>2191831</v>
      </c>
      <c r="AM1264" s="65">
        <f t="shared" si="406"/>
        <v>62.367146596858639</v>
      </c>
      <c r="AN1264" s="25">
        <f t="shared" si="415"/>
        <v>0.24392518166567159</v>
      </c>
      <c r="AO1264" s="25">
        <f t="shared" si="407"/>
        <v>0.19999987007771636</v>
      </c>
      <c r="AP1264" s="24">
        <f t="shared" si="408"/>
        <v>4.0809875421100282E-2</v>
      </c>
      <c r="AQ1264" s="25">
        <f t="shared" si="409"/>
        <v>0.20811476433181167</v>
      </c>
      <c r="AR1264" s="2">
        <f t="shared" si="416"/>
        <v>1</v>
      </c>
      <c r="AS1264" s="2">
        <f t="shared" si="417"/>
        <v>0</v>
      </c>
      <c r="AT1264" s="2">
        <f t="shared" si="418"/>
        <v>0</v>
      </c>
    </row>
    <row r="1265" spans="2:46" x14ac:dyDescent="0.2">
      <c r="B1265" s="2">
        <v>1</v>
      </c>
      <c r="C1265" s="2" t="s">
        <v>2605</v>
      </c>
      <c r="D1265" s="3" t="s">
        <v>2608</v>
      </c>
      <c r="E1265" s="2" t="s">
        <v>2609</v>
      </c>
      <c r="F1265" s="2" t="s">
        <v>6</v>
      </c>
      <c r="G1265" s="2" t="s">
        <v>7</v>
      </c>
      <c r="H1265" s="2">
        <v>5</v>
      </c>
      <c r="I1265" s="30">
        <v>58222</v>
      </c>
      <c r="J1265" s="30">
        <v>60347</v>
      </c>
      <c r="K1265" s="63">
        <v>46.680995000000003</v>
      </c>
      <c r="L1265" s="2">
        <v>0.29573899999999997</v>
      </c>
      <c r="M1265" s="67">
        <v>4399.2769855400438</v>
      </c>
      <c r="N1265" s="67">
        <v>8434493.290000001</v>
      </c>
      <c r="O1265" s="67">
        <v>0</v>
      </c>
      <c r="P1265" s="70">
        <v>0</v>
      </c>
      <c r="Q1265" s="63">
        <v>0</v>
      </c>
      <c r="R1265" s="24">
        <f t="shared" si="400"/>
        <v>0</v>
      </c>
      <c r="S1265" s="24">
        <f t="shared" si="401"/>
        <v>0</v>
      </c>
      <c r="T1265" s="65">
        <f t="shared" si="402"/>
        <v>0</v>
      </c>
      <c r="U1265" s="67">
        <v>2296974</v>
      </c>
      <c r="V1265" s="70">
        <v>2856971</v>
      </c>
      <c r="W1265" s="24">
        <f t="shared" si="403"/>
        <v>0.24379770950824864</v>
      </c>
      <c r="X1265" s="24">
        <f t="shared" si="404"/>
        <v>6.6393674254734025E-2</v>
      </c>
      <c r="Y1265" s="63">
        <f t="shared" si="410"/>
        <v>39.451994091580502</v>
      </c>
      <c r="Z1265" s="63">
        <f t="shared" si="411"/>
        <v>47.342386531227731</v>
      </c>
      <c r="AA1265" s="24">
        <f t="shared" si="412"/>
        <v>0.2</v>
      </c>
      <c r="AB1265" s="63">
        <v>0</v>
      </c>
      <c r="AC1265" s="69">
        <v>0</v>
      </c>
      <c r="AD1265" s="67">
        <f t="shared" si="419"/>
        <v>2296974</v>
      </c>
      <c r="AE1265" s="67">
        <f t="shared" si="420"/>
        <v>2856971</v>
      </c>
      <c r="AF1265" s="65">
        <f t="shared" si="405"/>
        <v>47.342386531227731</v>
      </c>
      <c r="AG1265" s="21" t="s">
        <v>2640</v>
      </c>
      <c r="AH1265" s="67">
        <v>0</v>
      </c>
      <c r="AI1265" s="70">
        <v>0</v>
      </c>
      <c r="AJ1265" s="21" t="s">
        <v>2640</v>
      </c>
      <c r="AK1265" s="67">
        <f t="shared" si="413"/>
        <v>2296974</v>
      </c>
      <c r="AL1265" s="70">
        <f t="shared" si="414"/>
        <v>2856971</v>
      </c>
      <c r="AM1265" s="65">
        <f t="shared" si="406"/>
        <v>47.342386531227731</v>
      </c>
      <c r="AN1265" s="25">
        <f t="shared" si="415"/>
        <v>0.24379770950824867</v>
      </c>
      <c r="AO1265" s="25">
        <f t="shared" si="407"/>
        <v>0.19999983831821377</v>
      </c>
      <c r="AP1265" s="24">
        <f t="shared" si="408"/>
        <v>6.6393674254734025E-2</v>
      </c>
      <c r="AQ1265" s="25">
        <f t="shared" si="409"/>
        <v>0.33872467518437016</v>
      </c>
      <c r="AR1265" s="2">
        <f t="shared" si="416"/>
        <v>1</v>
      </c>
      <c r="AS1265" s="2">
        <f t="shared" si="417"/>
        <v>0</v>
      </c>
      <c r="AT1265" s="2">
        <f t="shared" si="418"/>
        <v>0</v>
      </c>
    </row>
    <row r="1266" spans="2:46" x14ac:dyDescent="0.2">
      <c r="B1266" s="2">
        <v>1</v>
      </c>
      <c r="C1266" s="2" t="s">
        <v>2605</v>
      </c>
      <c r="D1266" s="3" t="s">
        <v>2610</v>
      </c>
      <c r="E1266" s="2" t="s">
        <v>2611</v>
      </c>
      <c r="F1266" s="2" t="s">
        <v>14</v>
      </c>
      <c r="G1266" s="2" t="s">
        <v>7</v>
      </c>
      <c r="H1266" s="2">
        <v>2</v>
      </c>
      <c r="I1266" s="30">
        <v>100554</v>
      </c>
      <c r="J1266" s="30">
        <v>104234</v>
      </c>
      <c r="K1266" s="63">
        <v>130.91591</v>
      </c>
      <c r="L1266" s="2">
        <v>0.56588799999999995</v>
      </c>
      <c r="M1266" s="67">
        <v>3982.7119396531016</v>
      </c>
      <c r="N1266" s="67">
        <v>24305268.439999998</v>
      </c>
      <c r="O1266" s="67">
        <v>0</v>
      </c>
      <c r="P1266" s="70">
        <v>0</v>
      </c>
      <c r="Q1266" s="63">
        <v>0</v>
      </c>
      <c r="R1266" s="24">
        <f t="shared" si="400"/>
        <v>0</v>
      </c>
      <c r="S1266" s="24">
        <f t="shared" si="401"/>
        <v>0</v>
      </c>
      <c r="T1266" s="65">
        <f t="shared" si="402"/>
        <v>0</v>
      </c>
      <c r="U1266" s="67">
        <v>9218206</v>
      </c>
      <c r="V1266" s="70">
        <v>9570165</v>
      </c>
      <c r="W1266" s="24">
        <f t="shared" si="403"/>
        <v>3.8180856448640776E-2</v>
      </c>
      <c r="X1266" s="24">
        <f t="shared" si="404"/>
        <v>1.4480769914919731E-2</v>
      </c>
      <c r="Y1266" s="63">
        <f t="shared" si="410"/>
        <v>91.674185015016803</v>
      </c>
      <c r="Z1266" s="63">
        <f t="shared" si="411"/>
        <v>91.81423527831609</v>
      </c>
      <c r="AA1266" s="24">
        <f t="shared" si="412"/>
        <v>1.5280000000000001E-3</v>
      </c>
      <c r="AB1266" s="63">
        <v>0</v>
      </c>
      <c r="AC1266" s="69">
        <v>0</v>
      </c>
      <c r="AD1266" s="67">
        <f t="shared" si="419"/>
        <v>9218206</v>
      </c>
      <c r="AE1266" s="67">
        <f t="shared" si="420"/>
        <v>9570165</v>
      </c>
      <c r="AF1266" s="65">
        <f t="shared" si="405"/>
        <v>91.81423527831609</v>
      </c>
      <c r="AG1266" s="21" t="s">
        <v>2640</v>
      </c>
      <c r="AH1266" s="67">
        <v>0</v>
      </c>
      <c r="AI1266" s="70">
        <v>0</v>
      </c>
      <c r="AJ1266" s="21" t="s">
        <v>2640</v>
      </c>
      <c r="AK1266" s="67">
        <f t="shared" si="413"/>
        <v>9218206</v>
      </c>
      <c r="AL1266" s="70">
        <f t="shared" si="414"/>
        <v>9570165</v>
      </c>
      <c r="AM1266" s="65">
        <f t="shared" si="406"/>
        <v>91.81423527831609</v>
      </c>
      <c r="AN1266" s="25">
        <f t="shared" si="415"/>
        <v>3.8180856448640874E-2</v>
      </c>
      <c r="AO1266" s="25">
        <f t="shared" si="407"/>
        <v>1.5276957550955927E-3</v>
      </c>
      <c r="AP1266" s="24">
        <f t="shared" si="408"/>
        <v>1.4480769914919731E-2</v>
      </c>
      <c r="AQ1266" s="25">
        <f t="shared" si="409"/>
        <v>0.39374858268382906</v>
      </c>
      <c r="AR1266" s="2">
        <f t="shared" si="416"/>
        <v>1</v>
      </c>
      <c r="AS1266" s="2">
        <f t="shared" si="417"/>
        <v>0</v>
      </c>
      <c r="AT1266" s="2">
        <f t="shared" si="418"/>
        <v>0</v>
      </c>
    </row>
    <row r="1267" spans="2:46" x14ac:dyDescent="0.2">
      <c r="B1267" s="2">
        <v>1</v>
      </c>
      <c r="C1267" s="2" t="s">
        <v>2605</v>
      </c>
      <c r="D1267" s="3" t="s">
        <v>2612</v>
      </c>
      <c r="E1267" s="2" t="s">
        <v>2613</v>
      </c>
      <c r="F1267" s="2" t="s">
        <v>14</v>
      </c>
      <c r="G1267" s="2" t="s">
        <v>7</v>
      </c>
      <c r="H1267" s="2">
        <v>4</v>
      </c>
      <c r="I1267" s="30">
        <v>68243</v>
      </c>
      <c r="J1267" s="30">
        <v>70737</v>
      </c>
      <c r="K1267" s="63">
        <v>63.860045</v>
      </c>
      <c r="L1267" s="2">
        <v>0.19858200000000001</v>
      </c>
      <c r="M1267" s="67">
        <v>3602.5116704480997</v>
      </c>
      <c r="N1267" s="67">
        <v>6643364.3800000008</v>
      </c>
      <c r="O1267" s="67">
        <v>0</v>
      </c>
      <c r="P1267" s="70">
        <v>0</v>
      </c>
      <c r="Q1267" s="63">
        <v>0</v>
      </c>
      <c r="R1267" s="24">
        <f t="shared" si="400"/>
        <v>0</v>
      </c>
      <c r="S1267" s="24">
        <f t="shared" si="401"/>
        <v>0</v>
      </c>
      <c r="T1267" s="65">
        <f t="shared" si="402"/>
        <v>0</v>
      </c>
      <c r="U1267" s="67">
        <v>3307642.0000000005</v>
      </c>
      <c r="V1267" s="70">
        <v>3428523</v>
      </c>
      <c r="W1267" s="24">
        <f t="shared" si="403"/>
        <v>3.6545974443425111E-2</v>
      </c>
      <c r="X1267" s="24">
        <f t="shared" si="404"/>
        <v>1.8195750388750997E-2</v>
      </c>
      <c r="Y1267" s="63">
        <f t="shared" si="410"/>
        <v>48.468590185073936</v>
      </c>
      <c r="Z1267" s="63">
        <f t="shared" si="411"/>
        <v>48.468594936172018</v>
      </c>
      <c r="AA1267" s="24">
        <f t="shared" si="412"/>
        <v>0</v>
      </c>
      <c r="AB1267" s="63">
        <v>0</v>
      </c>
      <c r="AC1267" s="69">
        <v>0</v>
      </c>
      <c r="AD1267" s="67">
        <f t="shared" si="419"/>
        <v>3307642.0000000005</v>
      </c>
      <c r="AE1267" s="67">
        <f t="shared" si="420"/>
        <v>3428523</v>
      </c>
      <c r="AF1267" s="65">
        <f t="shared" si="405"/>
        <v>48.468594936172018</v>
      </c>
      <c r="AG1267" s="21" t="s">
        <v>2640</v>
      </c>
      <c r="AH1267" s="67">
        <v>0</v>
      </c>
      <c r="AI1267" s="70">
        <v>0</v>
      </c>
      <c r="AJ1267" s="21" t="s">
        <v>2640</v>
      </c>
      <c r="AK1267" s="67">
        <f t="shared" si="413"/>
        <v>3307642.0000000005</v>
      </c>
      <c r="AL1267" s="70">
        <f t="shared" si="414"/>
        <v>3428523</v>
      </c>
      <c r="AM1267" s="65">
        <f t="shared" si="406"/>
        <v>48.468594936172018</v>
      </c>
      <c r="AN1267" s="25">
        <f t="shared" si="415"/>
        <v>3.6545974443425111E-2</v>
      </c>
      <c r="AO1267" s="25">
        <f t="shared" si="407"/>
        <v>9.8024268258001257E-8</v>
      </c>
      <c r="AP1267" s="24">
        <f t="shared" si="408"/>
        <v>1.8195750388750997E-2</v>
      </c>
      <c r="AQ1267" s="25">
        <f t="shared" si="409"/>
        <v>0.51608233477628385</v>
      </c>
      <c r="AR1267" s="2">
        <f t="shared" si="416"/>
        <v>1</v>
      </c>
      <c r="AS1267" s="2">
        <f t="shared" si="417"/>
        <v>0</v>
      </c>
      <c r="AT1267" s="2">
        <f t="shared" si="418"/>
        <v>0</v>
      </c>
    </row>
    <row r="1268" spans="2:46" x14ac:dyDescent="0.2">
      <c r="B1268" s="2">
        <v>1</v>
      </c>
      <c r="C1268" s="2" t="s">
        <v>2605</v>
      </c>
      <c r="D1268" s="3" t="s">
        <v>2614</v>
      </c>
      <c r="E1268" s="2" t="s">
        <v>2615</v>
      </c>
      <c r="F1268" s="2" t="s">
        <v>6</v>
      </c>
      <c r="G1268" s="2" t="s">
        <v>7</v>
      </c>
      <c r="H1268" s="2">
        <v>4</v>
      </c>
      <c r="I1268" s="30">
        <v>36235</v>
      </c>
      <c r="J1268" s="30">
        <v>37555</v>
      </c>
      <c r="K1268" s="63">
        <v>74.62921</v>
      </c>
      <c r="L1268" s="2">
        <v>0.48723300000000003</v>
      </c>
      <c r="M1268" s="67">
        <v>5217.8578051721825</v>
      </c>
      <c r="N1268" s="67">
        <v>8920497.1600000001</v>
      </c>
      <c r="O1268" s="67">
        <v>0</v>
      </c>
      <c r="P1268" s="70">
        <v>0</v>
      </c>
      <c r="Q1268" s="63">
        <v>0</v>
      </c>
      <c r="R1268" s="24">
        <f t="shared" si="400"/>
        <v>0</v>
      </c>
      <c r="S1268" s="24">
        <f t="shared" si="401"/>
        <v>0</v>
      </c>
      <c r="T1268" s="65">
        <f t="shared" si="402"/>
        <v>0</v>
      </c>
      <c r="U1268" s="67">
        <v>1415576</v>
      </c>
      <c r="V1268" s="70">
        <v>1760573</v>
      </c>
      <c r="W1268" s="24">
        <f t="shared" si="403"/>
        <v>0.24371492593827537</v>
      </c>
      <c r="X1268" s="24">
        <f t="shared" si="404"/>
        <v>3.8674638174538693E-2</v>
      </c>
      <c r="Y1268" s="63">
        <f t="shared" si="410"/>
        <v>39.066537877742512</v>
      </c>
      <c r="Z1268" s="63">
        <f t="shared" si="411"/>
        <v>46.879856210890694</v>
      </c>
      <c r="AA1268" s="24">
        <f t="shared" si="412"/>
        <v>0.2</v>
      </c>
      <c r="AB1268" s="63">
        <v>0</v>
      </c>
      <c r="AC1268" s="69">
        <v>0</v>
      </c>
      <c r="AD1268" s="67">
        <f t="shared" si="419"/>
        <v>1415576</v>
      </c>
      <c r="AE1268" s="67">
        <f t="shared" si="420"/>
        <v>1760573</v>
      </c>
      <c r="AF1268" s="65">
        <f t="shared" si="405"/>
        <v>46.879856210890694</v>
      </c>
      <c r="AG1268" s="21" t="s">
        <v>2640</v>
      </c>
      <c r="AH1268" s="67">
        <v>0</v>
      </c>
      <c r="AI1268" s="70">
        <v>0</v>
      </c>
      <c r="AJ1268" s="21" t="s">
        <v>2640</v>
      </c>
      <c r="AK1268" s="67">
        <f t="shared" si="413"/>
        <v>1415576</v>
      </c>
      <c r="AL1268" s="70">
        <f t="shared" si="414"/>
        <v>1760573</v>
      </c>
      <c r="AM1268" s="65">
        <f t="shared" si="406"/>
        <v>46.879856210890694</v>
      </c>
      <c r="AN1268" s="25">
        <f t="shared" si="415"/>
        <v>0.24371492593827529</v>
      </c>
      <c r="AO1268" s="25">
        <f t="shared" si="407"/>
        <v>0.20000027536608722</v>
      </c>
      <c r="AP1268" s="24">
        <f t="shared" si="408"/>
        <v>3.8674638174538693E-2</v>
      </c>
      <c r="AQ1268" s="25">
        <f t="shared" si="409"/>
        <v>0.19736265461688685</v>
      </c>
      <c r="AR1268" s="2">
        <f t="shared" si="416"/>
        <v>1</v>
      </c>
      <c r="AS1268" s="2">
        <f t="shared" si="417"/>
        <v>0</v>
      </c>
      <c r="AT1268" s="2">
        <f t="shared" si="418"/>
        <v>0</v>
      </c>
    </row>
    <row r="1269" spans="2:46" x14ac:dyDescent="0.2">
      <c r="B1269" s="2">
        <v>1</v>
      </c>
      <c r="C1269" s="2" t="s">
        <v>2616</v>
      </c>
      <c r="D1269" s="3" t="s">
        <v>2617</v>
      </c>
      <c r="E1269" s="2" t="s">
        <v>2618</v>
      </c>
      <c r="F1269" s="2" t="s">
        <v>6</v>
      </c>
      <c r="G1269" s="2" t="s">
        <v>2661</v>
      </c>
      <c r="H1269" s="2">
        <v>6</v>
      </c>
      <c r="I1269" s="30">
        <v>10264</v>
      </c>
      <c r="J1269" s="30">
        <v>10264</v>
      </c>
      <c r="K1269" s="63" t="s">
        <v>2662</v>
      </c>
      <c r="L1269" s="30" t="s">
        <v>2662</v>
      </c>
      <c r="M1269" s="67" t="s">
        <v>2662</v>
      </c>
      <c r="N1269" s="67">
        <v>1045340.49</v>
      </c>
      <c r="O1269" s="67">
        <v>0</v>
      </c>
      <c r="P1269" s="70">
        <v>0</v>
      </c>
      <c r="Q1269" s="63">
        <v>0</v>
      </c>
      <c r="R1269" s="24">
        <f t="shared" si="400"/>
        <v>0</v>
      </c>
      <c r="S1269" s="24">
        <f t="shared" si="401"/>
        <v>0</v>
      </c>
      <c r="T1269" s="65">
        <f t="shared" si="402"/>
        <v>0</v>
      </c>
      <c r="U1269" s="67">
        <v>502526</v>
      </c>
      <c r="V1269" s="70">
        <v>502526</v>
      </c>
      <c r="W1269" s="24">
        <f t="shared" si="403"/>
        <v>0</v>
      </c>
      <c r="X1269" s="24">
        <f t="shared" si="404"/>
        <v>0</v>
      </c>
      <c r="Y1269" s="63">
        <f t="shared" si="410"/>
        <v>48.960054559625874</v>
      </c>
      <c r="Z1269" s="63">
        <f t="shared" si="411"/>
        <v>48.960054559625874</v>
      </c>
      <c r="AA1269" s="24">
        <f t="shared" si="412"/>
        <v>0</v>
      </c>
      <c r="AB1269" s="63">
        <v>0</v>
      </c>
      <c r="AC1269" s="69">
        <v>0</v>
      </c>
      <c r="AD1269" s="67">
        <f t="shared" si="419"/>
        <v>502526</v>
      </c>
      <c r="AE1269" s="67">
        <f t="shared" si="420"/>
        <v>502526</v>
      </c>
      <c r="AF1269" s="65">
        <f t="shared" si="405"/>
        <v>48.960054559625874</v>
      </c>
      <c r="AG1269" s="21" t="s">
        <v>2640</v>
      </c>
      <c r="AH1269" s="67">
        <v>0</v>
      </c>
      <c r="AI1269" s="70">
        <v>0</v>
      </c>
      <c r="AJ1269" s="21" t="s">
        <v>2640</v>
      </c>
      <c r="AK1269" s="67">
        <f t="shared" si="413"/>
        <v>502526</v>
      </c>
      <c r="AL1269" s="70">
        <f t="shared" si="414"/>
        <v>502526</v>
      </c>
      <c r="AM1269" s="65">
        <f t="shared" si="406"/>
        <v>48.960054559625874</v>
      </c>
      <c r="AN1269" s="25">
        <f t="shared" si="415"/>
        <v>0</v>
      </c>
      <c r="AO1269" s="25">
        <f t="shared" si="407"/>
        <v>0</v>
      </c>
      <c r="AP1269" s="24">
        <f t="shared" si="408"/>
        <v>0</v>
      </c>
      <c r="AQ1269" s="25">
        <f t="shared" si="409"/>
        <v>0.48072948939345111</v>
      </c>
      <c r="AR1269" s="2">
        <f t="shared" si="416"/>
        <v>0</v>
      </c>
      <c r="AS1269" s="2">
        <f t="shared" si="417"/>
        <v>0</v>
      </c>
      <c r="AT1269" s="2">
        <f t="shared" si="418"/>
        <v>1</v>
      </c>
    </row>
    <row r="1270" spans="2:46" x14ac:dyDescent="0.2">
      <c r="B1270" s="2">
        <v>1</v>
      </c>
      <c r="C1270" s="2" t="s">
        <v>2616</v>
      </c>
      <c r="D1270" s="3" t="s">
        <v>2619</v>
      </c>
      <c r="E1270" s="2" t="s">
        <v>2620</v>
      </c>
      <c r="F1270" s="2" t="s">
        <v>6</v>
      </c>
      <c r="G1270" s="2" t="s">
        <v>2661</v>
      </c>
      <c r="H1270" s="2">
        <v>6</v>
      </c>
      <c r="I1270" s="30">
        <v>27244</v>
      </c>
      <c r="J1270" s="30">
        <v>27244</v>
      </c>
      <c r="K1270" s="63" t="s">
        <v>2662</v>
      </c>
      <c r="L1270" s="30" t="s">
        <v>2662</v>
      </c>
      <c r="M1270" s="67" t="s">
        <v>2662</v>
      </c>
      <c r="N1270" s="67">
        <v>2255397.7900000005</v>
      </c>
      <c r="O1270" s="67">
        <v>0</v>
      </c>
      <c r="P1270" s="70">
        <v>0</v>
      </c>
      <c r="Q1270" s="63">
        <v>0</v>
      </c>
      <c r="R1270" s="24">
        <f t="shared" si="400"/>
        <v>0</v>
      </c>
      <c r="S1270" s="24">
        <f t="shared" si="401"/>
        <v>0</v>
      </c>
      <c r="T1270" s="65">
        <f t="shared" si="402"/>
        <v>0</v>
      </c>
      <c r="U1270" s="67">
        <v>1333867</v>
      </c>
      <c r="V1270" s="70">
        <v>1333867</v>
      </c>
      <c r="W1270" s="24">
        <f t="shared" si="403"/>
        <v>0</v>
      </c>
      <c r="X1270" s="24">
        <f t="shared" si="404"/>
        <v>0</v>
      </c>
      <c r="Y1270" s="63">
        <f t="shared" si="410"/>
        <v>48.960027896050505</v>
      </c>
      <c r="Z1270" s="63">
        <f t="shared" si="411"/>
        <v>48.960027896050505</v>
      </c>
      <c r="AA1270" s="24">
        <f t="shared" si="412"/>
        <v>0</v>
      </c>
      <c r="AB1270" s="63">
        <v>0</v>
      </c>
      <c r="AC1270" s="69">
        <v>0</v>
      </c>
      <c r="AD1270" s="67">
        <f t="shared" si="419"/>
        <v>1333867</v>
      </c>
      <c r="AE1270" s="67">
        <f t="shared" si="420"/>
        <v>1333867</v>
      </c>
      <c r="AF1270" s="65">
        <f t="shared" si="405"/>
        <v>48.960027896050505</v>
      </c>
      <c r="AG1270" s="21" t="s">
        <v>2640</v>
      </c>
      <c r="AH1270" s="67">
        <v>0</v>
      </c>
      <c r="AI1270" s="70">
        <v>0</v>
      </c>
      <c r="AJ1270" s="21" t="s">
        <v>2640</v>
      </c>
      <c r="AK1270" s="67">
        <f t="shared" si="413"/>
        <v>1333867</v>
      </c>
      <c r="AL1270" s="70">
        <f t="shared" si="414"/>
        <v>1333867</v>
      </c>
      <c r="AM1270" s="65">
        <f t="shared" si="406"/>
        <v>48.960027896050505</v>
      </c>
      <c r="AN1270" s="25">
        <f t="shared" si="415"/>
        <v>0</v>
      </c>
      <c r="AO1270" s="25">
        <f t="shared" si="407"/>
        <v>0</v>
      </c>
      <c r="AP1270" s="24">
        <f t="shared" si="408"/>
        <v>0</v>
      </c>
      <c r="AQ1270" s="25">
        <f t="shared" si="409"/>
        <v>0.59141097234115836</v>
      </c>
      <c r="AR1270" s="2">
        <f t="shared" si="416"/>
        <v>0</v>
      </c>
      <c r="AS1270" s="2">
        <f t="shared" si="417"/>
        <v>0</v>
      </c>
      <c r="AT1270" s="2">
        <f t="shared" si="418"/>
        <v>1</v>
      </c>
    </row>
    <row r="1271" spans="2:46" x14ac:dyDescent="0.2">
      <c r="B1271" s="2">
        <v>1</v>
      </c>
      <c r="C1271" s="2" t="s">
        <v>2616</v>
      </c>
      <c r="D1271" s="3" t="s">
        <v>2621</v>
      </c>
      <c r="E1271" s="2" t="s">
        <v>2622</v>
      </c>
      <c r="F1271" s="2" t="s">
        <v>6</v>
      </c>
      <c r="G1271" s="2" t="s">
        <v>2661</v>
      </c>
      <c r="H1271" s="2">
        <v>5</v>
      </c>
      <c r="I1271" s="30">
        <v>57824</v>
      </c>
      <c r="J1271" s="30">
        <v>57824</v>
      </c>
      <c r="K1271" s="63" t="s">
        <v>2662</v>
      </c>
      <c r="L1271" s="30" t="s">
        <v>2662</v>
      </c>
      <c r="M1271" s="67" t="s">
        <v>2662</v>
      </c>
      <c r="N1271" s="67">
        <v>1925229.0099999998</v>
      </c>
      <c r="O1271" s="67">
        <v>0</v>
      </c>
      <c r="P1271" s="70">
        <v>0</v>
      </c>
      <c r="Q1271" s="63">
        <v>0</v>
      </c>
      <c r="R1271" s="24">
        <f t="shared" si="400"/>
        <v>0</v>
      </c>
      <c r="S1271" s="24">
        <f t="shared" si="401"/>
        <v>0</v>
      </c>
      <c r="T1271" s="65">
        <f t="shared" si="402"/>
        <v>0</v>
      </c>
      <c r="U1271" s="67">
        <v>1415531</v>
      </c>
      <c r="V1271" s="70">
        <v>1415531</v>
      </c>
      <c r="W1271" s="24">
        <f t="shared" si="403"/>
        <v>0</v>
      </c>
      <c r="X1271" s="24">
        <f t="shared" si="404"/>
        <v>0</v>
      </c>
      <c r="Y1271" s="63">
        <f t="shared" si="410"/>
        <v>24.479991007194243</v>
      </c>
      <c r="Z1271" s="63">
        <f t="shared" si="411"/>
        <v>24.479991007194243</v>
      </c>
      <c r="AA1271" s="24">
        <f t="shared" si="412"/>
        <v>0</v>
      </c>
      <c r="AB1271" s="63">
        <v>0</v>
      </c>
      <c r="AC1271" s="69">
        <v>0</v>
      </c>
      <c r="AD1271" s="67">
        <f t="shared" si="419"/>
        <v>1415531</v>
      </c>
      <c r="AE1271" s="67">
        <f t="shared" si="420"/>
        <v>1415531</v>
      </c>
      <c r="AF1271" s="65">
        <f t="shared" si="405"/>
        <v>24.479991007194243</v>
      </c>
      <c r="AG1271" s="21" t="s">
        <v>2640</v>
      </c>
      <c r="AH1271" s="67">
        <v>0</v>
      </c>
      <c r="AI1271" s="70">
        <v>0</v>
      </c>
      <c r="AJ1271" s="21" t="s">
        <v>2640</v>
      </c>
      <c r="AK1271" s="67">
        <f t="shared" si="413"/>
        <v>1415531</v>
      </c>
      <c r="AL1271" s="70">
        <f t="shared" si="414"/>
        <v>1415531</v>
      </c>
      <c r="AM1271" s="65">
        <f t="shared" si="406"/>
        <v>24.479991007194243</v>
      </c>
      <c r="AN1271" s="25">
        <f t="shared" si="415"/>
        <v>0</v>
      </c>
      <c r="AO1271" s="25">
        <f t="shared" si="407"/>
        <v>0</v>
      </c>
      <c r="AP1271" s="24">
        <f t="shared" si="408"/>
        <v>0</v>
      </c>
      <c r="AQ1271" s="25">
        <f t="shared" si="409"/>
        <v>0.73525330890375484</v>
      </c>
      <c r="AR1271" s="2">
        <f t="shared" si="416"/>
        <v>0</v>
      </c>
      <c r="AS1271" s="2">
        <f t="shared" si="417"/>
        <v>0</v>
      </c>
      <c r="AT1271" s="2">
        <f t="shared" si="418"/>
        <v>1</v>
      </c>
    </row>
    <row r="1272" spans="2:46" x14ac:dyDescent="0.2">
      <c r="B1272" s="2">
        <v>1</v>
      </c>
      <c r="C1272" s="2" t="s">
        <v>2616</v>
      </c>
      <c r="D1272" s="3" t="s">
        <v>2623</v>
      </c>
      <c r="E1272" s="2" t="s">
        <v>2624</v>
      </c>
      <c r="F1272" s="2" t="s">
        <v>6</v>
      </c>
      <c r="G1272" s="2" t="s">
        <v>2661</v>
      </c>
      <c r="H1272" s="2">
        <v>3</v>
      </c>
      <c r="I1272" s="30">
        <v>53010</v>
      </c>
      <c r="J1272" s="30">
        <v>53010</v>
      </c>
      <c r="K1272" s="63" t="s">
        <v>2662</v>
      </c>
      <c r="L1272" s="30" t="s">
        <v>2662</v>
      </c>
      <c r="M1272" s="67" t="s">
        <v>2662</v>
      </c>
      <c r="N1272" s="67">
        <v>0</v>
      </c>
      <c r="O1272" s="67">
        <v>0</v>
      </c>
      <c r="P1272" s="70">
        <v>0</v>
      </c>
      <c r="Q1272" s="63">
        <v>0</v>
      </c>
      <c r="R1272" s="24">
        <f t="shared" si="400"/>
        <v>0</v>
      </c>
      <c r="S1272" s="24">
        <f t="shared" si="401"/>
        <v>0</v>
      </c>
      <c r="T1272" s="65">
        <f t="shared" si="402"/>
        <v>0</v>
      </c>
      <c r="U1272" s="67">
        <v>1297685</v>
      </c>
      <c r="V1272" s="70">
        <v>1297685</v>
      </c>
      <c r="W1272" s="24">
        <f t="shared" si="403"/>
        <v>0</v>
      </c>
      <c r="X1272" s="24">
        <f t="shared" si="404"/>
        <v>0</v>
      </c>
      <c r="Y1272" s="63">
        <f t="shared" si="410"/>
        <v>24.480003772873044</v>
      </c>
      <c r="Z1272" s="63">
        <f t="shared" si="411"/>
        <v>24.480003772873044</v>
      </c>
      <c r="AA1272" s="24">
        <f t="shared" si="412"/>
        <v>0</v>
      </c>
      <c r="AB1272" s="63">
        <v>0</v>
      </c>
      <c r="AC1272" s="69">
        <v>0</v>
      </c>
      <c r="AD1272" s="67">
        <f t="shared" si="419"/>
        <v>1297685</v>
      </c>
      <c r="AE1272" s="67">
        <f t="shared" si="420"/>
        <v>1297685</v>
      </c>
      <c r="AF1272" s="65">
        <f t="shared" si="405"/>
        <v>24.480003772873044</v>
      </c>
      <c r="AG1272" s="21" t="s">
        <v>2640</v>
      </c>
      <c r="AH1272" s="67">
        <v>0</v>
      </c>
      <c r="AI1272" s="70">
        <v>0</v>
      </c>
      <c r="AJ1272" s="21" t="s">
        <v>2640</v>
      </c>
      <c r="AK1272" s="67">
        <f t="shared" si="413"/>
        <v>1297685</v>
      </c>
      <c r="AL1272" s="70">
        <f t="shared" si="414"/>
        <v>1297685</v>
      </c>
      <c r="AM1272" s="65">
        <f t="shared" si="406"/>
        <v>24.480003772873044</v>
      </c>
      <c r="AN1272" s="25">
        <f t="shared" si="415"/>
        <v>0</v>
      </c>
      <c r="AO1272" s="25">
        <f t="shared" si="407"/>
        <v>0</v>
      </c>
      <c r="AP1272" s="24">
        <f t="shared" si="408"/>
        <v>0</v>
      </c>
      <c r="AQ1272" s="25">
        <f t="shared" si="409"/>
        <v>0</v>
      </c>
      <c r="AR1272" s="2">
        <f t="shared" si="416"/>
        <v>0</v>
      </c>
      <c r="AS1272" s="2">
        <f t="shared" si="417"/>
        <v>0</v>
      </c>
      <c r="AT1272" s="2">
        <f t="shared" si="418"/>
        <v>1</v>
      </c>
    </row>
    <row r="1273" spans="2:46" x14ac:dyDescent="0.2">
      <c r="B1273" s="2">
        <v>1</v>
      </c>
      <c r="C1273" s="2" t="s">
        <v>2616</v>
      </c>
      <c r="D1273" s="3" t="s">
        <v>2625</v>
      </c>
      <c r="E1273" s="2" t="s">
        <v>2626</v>
      </c>
      <c r="F1273" s="2" t="s">
        <v>6</v>
      </c>
      <c r="G1273" s="2" t="s">
        <v>2661</v>
      </c>
      <c r="H1273" s="2">
        <v>4</v>
      </c>
      <c r="I1273" s="30">
        <v>6306</v>
      </c>
      <c r="J1273" s="30">
        <v>6306</v>
      </c>
      <c r="K1273" s="63" t="s">
        <v>2662</v>
      </c>
      <c r="L1273" s="30" t="s">
        <v>2662</v>
      </c>
      <c r="M1273" s="67" t="s">
        <v>2662</v>
      </c>
      <c r="N1273" s="67">
        <v>0</v>
      </c>
      <c r="O1273" s="67">
        <v>0</v>
      </c>
      <c r="P1273" s="70">
        <v>0</v>
      </c>
      <c r="Q1273" s="63">
        <v>0</v>
      </c>
      <c r="R1273" s="24">
        <f t="shared" si="400"/>
        <v>0</v>
      </c>
      <c r="S1273" s="24">
        <f t="shared" si="401"/>
        <v>0</v>
      </c>
      <c r="T1273" s="65">
        <f t="shared" si="402"/>
        <v>0</v>
      </c>
      <c r="U1273" s="67">
        <v>308742</v>
      </c>
      <c r="V1273" s="70">
        <v>308742</v>
      </c>
      <c r="W1273" s="24">
        <f t="shared" si="403"/>
        <v>0</v>
      </c>
      <c r="X1273" s="24">
        <f t="shared" si="404"/>
        <v>0</v>
      </c>
      <c r="Y1273" s="63">
        <f t="shared" si="410"/>
        <v>48.960038058991437</v>
      </c>
      <c r="Z1273" s="63">
        <f t="shared" si="411"/>
        <v>48.960038058991437</v>
      </c>
      <c r="AA1273" s="24">
        <f t="shared" si="412"/>
        <v>0</v>
      </c>
      <c r="AB1273" s="63">
        <v>0</v>
      </c>
      <c r="AC1273" s="69">
        <v>0</v>
      </c>
      <c r="AD1273" s="67">
        <f t="shared" si="419"/>
        <v>308742</v>
      </c>
      <c r="AE1273" s="67">
        <f t="shared" si="420"/>
        <v>308742</v>
      </c>
      <c r="AF1273" s="65">
        <f t="shared" si="405"/>
        <v>48.960038058991437</v>
      </c>
      <c r="AG1273" s="21" t="s">
        <v>2640</v>
      </c>
      <c r="AH1273" s="67">
        <v>0</v>
      </c>
      <c r="AI1273" s="70">
        <v>0</v>
      </c>
      <c r="AJ1273" s="21" t="s">
        <v>2640</v>
      </c>
      <c r="AK1273" s="67">
        <f t="shared" si="413"/>
        <v>308742</v>
      </c>
      <c r="AL1273" s="70">
        <f t="shared" si="414"/>
        <v>308742</v>
      </c>
      <c r="AM1273" s="65">
        <f t="shared" si="406"/>
        <v>48.960038058991437</v>
      </c>
      <c r="AN1273" s="25">
        <f t="shared" si="415"/>
        <v>0</v>
      </c>
      <c r="AO1273" s="25">
        <f t="shared" si="407"/>
        <v>0</v>
      </c>
      <c r="AP1273" s="24">
        <f t="shared" si="408"/>
        <v>0</v>
      </c>
      <c r="AQ1273" s="25">
        <f t="shared" si="409"/>
        <v>0</v>
      </c>
      <c r="AR1273" s="2">
        <f t="shared" si="416"/>
        <v>0</v>
      </c>
      <c r="AS1273" s="2">
        <f t="shared" si="417"/>
        <v>0</v>
      </c>
      <c r="AT1273" s="2">
        <f t="shared" si="418"/>
        <v>1</v>
      </c>
    </row>
    <row r="1274" spans="2:46" x14ac:dyDescent="0.2">
      <c r="B1274" s="2">
        <v>1</v>
      </c>
      <c r="C1274" s="2" t="s">
        <v>2616</v>
      </c>
      <c r="D1274" s="3" t="s">
        <v>2627</v>
      </c>
      <c r="E1274" s="2" t="s">
        <v>2628</v>
      </c>
      <c r="F1274" s="2" t="s">
        <v>6</v>
      </c>
      <c r="G1274" s="2" t="s">
        <v>2661</v>
      </c>
      <c r="H1274" s="2">
        <v>3</v>
      </c>
      <c r="I1274" s="30" t="s">
        <v>2665</v>
      </c>
      <c r="J1274" s="30">
        <v>8048</v>
      </c>
      <c r="K1274" s="63" t="s">
        <v>2662</v>
      </c>
      <c r="L1274" s="30" t="s">
        <v>2662</v>
      </c>
      <c r="M1274" s="67" t="s">
        <v>2662</v>
      </c>
      <c r="N1274" s="67">
        <v>0</v>
      </c>
      <c r="O1274" s="67">
        <v>0</v>
      </c>
      <c r="P1274" s="70">
        <v>0</v>
      </c>
      <c r="Q1274" s="63">
        <v>0</v>
      </c>
      <c r="R1274" s="24">
        <f t="shared" si="400"/>
        <v>0</v>
      </c>
      <c r="S1274" s="24">
        <f t="shared" si="401"/>
        <v>0</v>
      </c>
      <c r="T1274" s="65">
        <f t="shared" si="402"/>
        <v>0</v>
      </c>
      <c r="U1274" s="67">
        <v>0</v>
      </c>
      <c r="V1274" s="70">
        <v>394030</v>
      </c>
      <c r="W1274" s="24">
        <f t="shared" si="403"/>
        <v>0</v>
      </c>
      <c r="X1274" s="24">
        <f t="shared" si="404"/>
        <v>0</v>
      </c>
      <c r="Y1274" s="63">
        <v>0</v>
      </c>
      <c r="Z1274" s="63">
        <f t="shared" si="411"/>
        <v>48.959990059642145</v>
      </c>
      <c r="AA1274" s="24">
        <f t="shared" si="412"/>
        <v>0</v>
      </c>
      <c r="AB1274" s="63">
        <v>0</v>
      </c>
      <c r="AC1274" s="69">
        <v>0</v>
      </c>
      <c r="AD1274" s="67">
        <f t="shared" si="419"/>
        <v>0</v>
      </c>
      <c r="AE1274" s="67">
        <f t="shared" si="420"/>
        <v>394030</v>
      </c>
      <c r="AF1274" s="65">
        <f t="shared" si="405"/>
        <v>48.959990059642145</v>
      </c>
      <c r="AG1274" s="21" t="s">
        <v>2640</v>
      </c>
      <c r="AH1274" s="67">
        <v>0</v>
      </c>
      <c r="AI1274" s="70">
        <v>0</v>
      </c>
      <c r="AJ1274" s="21" t="s">
        <v>2640</v>
      </c>
      <c r="AK1274" s="67">
        <f t="shared" si="413"/>
        <v>0</v>
      </c>
      <c r="AL1274" s="70">
        <f t="shared" si="414"/>
        <v>394030</v>
      </c>
      <c r="AM1274" s="65">
        <f t="shared" si="406"/>
        <v>48.959990059642145</v>
      </c>
      <c r="AN1274" s="25">
        <f t="shared" si="415"/>
        <v>0</v>
      </c>
      <c r="AO1274" s="25">
        <f t="shared" si="407"/>
        <v>0</v>
      </c>
      <c r="AP1274" s="24">
        <f t="shared" si="408"/>
        <v>0</v>
      </c>
      <c r="AQ1274" s="25">
        <f t="shared" si="409"/>
        <v>0</v>
      </c>
      <c r="AR1274" s="2">
        <f t="shared" si="416"/>
        <v>1</v>
      </c>
      <c r="AS1274" s="2">
        <f t="shared" si="417"/>
        <v>0</v>
      </c>
      <c r="AT1274" s="2">
        <f t="shared" si="418"/>
        <v>0</v>
      </c>
    </row>
  </sheetData>
  <autoFilter ref="B13:AT1274"/>
  <mergeCells count="10">
    <mergeCell ref="C3:E10"/>
    <mergeCell ref="I3:J3"/>
    <mergeCell ref="AK11:AT11"/>
    <mergeCell ref="F11:J11"/>
    <mergeCell ref="K11:N11"/>
    <mergeCell ref="O11:T11"/>
    <mergeCell ref="U11:AA11"/>
    <mergeCell ref="AB11:AC11"/>
    <mergeCell ref="AH11:AI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 Kevin</dc:creator>
  <cp:lastModifiedBy>ROUGE Julien</cp:lastModifiedBy>
  <dcterms:created xsi:type="dcterms:W3CDTF">2025-02-12T08:23:43Z</dcterms:created>
  <dcterms:modified xsi:type="dcterms:W3CDTF">2025-03-27T21:08:12Z</dcterms:modified>
</cp:coreProperties>
</file>